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Makefet\פעילות גמל כספים\פעילות גמל-כספים\2023\10-12.2023\רשימות נכסים 31.12.23\לאתר- 31.12.2023\מונגש\"/>
    </mc:Choice>
  </mc:AlternateContent>
  <xr:revisionPtr revIDLastSave="0" documentId="8_{21825931-F74C-43F5-A20F-091C25897B28}" xr6:coauthVersionLast="47" xr6:coauthVersionMax="47" xr10:uidLastSave="{00000000-0000-0000-0000-000000000000}"/>
  <bookViews>
    <workbookView xWindow="-120" yWindow="-120" windowWidth="29040" windowHeight="15840" firstSheet="26" activeTab="29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4" hidden="1">'אג"ח קונצרני'!$A$6:$AH$312</definedName>
    <definedName name="_xlnm._FilterDatabase" localSheetId="21" hidden="1">הלוואות!$A$5:$AH$411</definedName>
    <definedName name="_xlnm._FilterDatabase" localSheetId="19" hidden="1">'לא סחיר - חוזים עתידיים'!$A$6:$AH$352</definedName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קונצרני'!$A$1:$AZ$312</definedName>
    <definedName name="_xlnm.Print_Area" localSheetId="9">אופציות!$A$1:$AZ$35</definedName>
    <definedName name="_xlnm.Print_Area" localSheetId="21">הלוואות!$A$1:$AZ$411</definedName>
    <definedName name="_xlnm.Print_Area" localSheetId="24">'השקעה בחברות מוחזקות'!$A$1:$AZ$12</definedName>
    <definedName name="_xlnm.Print_Area" localSheetId="25">'השקעות אחרות '!$A$1:$AZ$31</definedName>
    <definedName name="_xlnm.Print_Area" localSheetId="23">'זכויות מקרקעין'!$A$1:$AZ$18</definedName>
    <definedName name="_xlnm.Print_Area" localSheetId="10">'חוזים עתידיים'!$A$1:$AZ$22</definedName>
    <definedName name="_xlnm.Print_Area" localSheetId="26">'יתרת התחייבות להשקעה'!$A$1:$AZ$35</definedName>
    <definedName name="_xlnm.Print_Area" localSheetId="8">'כתבי אופציה'!$A$1:$AZ$23</definedName>
    <definedName name="_xlnm.Print_Area" localSheetId="12">'לא סחיר- תעודות התחייבות ממשלתי'!$A$1:$AZ$35</definedName>
    <definedName name="_xlnm.Print_Area" localSheetId="14">'לא סחיר - אג"ח קונצרני'!$A$1:$AZ$44</definedName>
    <definedName name="_xlnm.Print_Area" localSheetId="18">'לא סחיר - אופציות'!$A$1:$AZ$36</definedName>
    <definedName name="_xlnm.Print_Area" localSheetId="19">'לא סחיר - חוזים עתידיים'!$A$1:$AZ$352</definedName>
    <definedName name="_xlnm.Print_Area" localSheetId="17">'לא סחיר - כתבי אופציה'!$A$1:$AZ$18</definedName>
    <definedName name="_xlnm.Print_Area" localSheetId="20">'לא סחיר - מוצרים מובנים'!$A$1:$AZ$41</definedName>
    <definedName name="_xlnm.Print_Area" localSheetId="15">'לא סחיר - מניות'!$A$1:$AZ$20</definedName>
    <definedName name="_xlnm.Print_Area" localSheetId="16">'לא סחיר - קרנות השקעה'!$A$1:$AZ$33</definedName>
    <definedName name="_xlnm.Print_Area" localSheetId="13">'לא סחיר - תעודות חוב מסחריות'!$A$1:$AZ$27</definedName>
    <definedName name="_xlnm.Print_Area" localSheetId="11">'מוצרים מובנים'!$A$1:$AZ$41</definedName>
    <definedName name="_xlnm.Print_Area" localSheetId="1">מזומנים!$A$1:$AZ$60</definedName>
    <definedName name="_xlnm.Print_Area" localSheetId="5">מניות!$A$1:$AZ$260</definedName>
    <definedName name="_xlnm.Print_Area" localSheetId="0">'סכום נכסי הקרן'!$A$1:$AZ$56</definedName>
    <definedName name="_xlnm.Print_Area" localSheetId="28">'עלות מתואמת אג"ח קונצרני ל.סחיר'!$A$1:$AZ$25</definedName>
    <definedName name="_xlnm.Print_Area" localSheetId="27">'עלות מתואמת אג"ח קונצרני סחיר'!$A$1:$AZ$25</definedName>
    <definedName name="_xlnm.Print_Area" localSheetId="29">'עלות מתואמת מסגרות אשראי ללווים'!$A$1:$AZ$26</definedName>
    <definedName name="_xlnm.Print_Area" localSheetId="22">'פקדונות מעל 3 חודשים'!$A$1:$AZ$25</definedName>
    <definedName name="_xlnm.Print_Area" localSheetId="7">'קרנות נאמנות'!$A$1:$AZ$39</definedName>
    <definedName name="_xlnm.Print_Area" localSheetId="6">'קרנות סל'!$A$1:$AZ$91</definedName>
    <definedName name="_xlnm.Print_Area" localSheetId="2">'תעודות התחייבות ממשלתיות'!$A$1:$AZ$65</definedName>
    <definedName name="_xlnm.Print_Area" localSheetId="3">'תעודות חוב מסחריות '!$A$1:$AZ$26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29" i="20" l="1"/>
  <c r="H20" i="20"/>
  <c r="H11" i="20"/>
  <c r="H231" i="20"/>
  <c r="H331" i="20"/>
  <c r="H344" i="20"/>
  <c r="H336" i="20"/>
  <c r="K9" i="2"/>
  <c r="K10" i="2"/>
  <c r="K11" i="2"/>
  <c r="K12" i="2"/>
  <c r="K13" i="2"/>
  <c r="K14" i="2"/>
  <c r="K15" i="2"/>
  <c r="K16" i="2"/>
  <c r="K17" i="2"/>
  <c r="K18" i="2"/>
  <c r="K20" i="2"/>
  <c r="K21" i="2"/>
  <c r="K23" i="2"/>
  <c r="K24" i="2"/>
  <c r="K25" i="2"/>
  <c r="K27" i="2"/>
  <c r="K28" i="2"/>
  <c r="K29" i="2"/>
  <c r="K31" i="2"/>
  <c r="K32" i="2"/>
  <c r="K33" i="2"/>
  <c r="K34" i="2"/>
  <c r="K35" i="2"/>
  <c r="K36" i="2"/>
  <c r="K37" i="2"/>
  <c r="K38" i="2"/>
  <c r="K39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8" i="2"/>
  <c r="J59" i="2"/>
  <c r="J58" i="2"/>
  <c r="J57" i="2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I40" i="2"/>
  <c r="K40" i="2" s="1"/>
  <c r="J39" i="2"/>
  <c r="J38" i="2"/>
  <c r="J37" i="2"/>
  <c r="J36" i="2"/>
  <c r="J35" i="2"/>
  <c r="J34" i="2"/>
  <c r="J33" i="2"/>
  <c r="J32" i="2"/>
  <c r="J31" i="2"/>
  <c r="I30" i="2"/>
  <c r="J30" i="2" s="1"/>
  <c r="J29" i="2"/>
  <c r="J28" i="2"/>
  <c r="J27" i="2"/>
  <c r="I26" i="2"/>
  <c r="J26" i="2" s="1"/>
  <c r="J25" i="2"/>
  <c r="J24" i="2"/>
  <c r="J23" i="2"/>
  <c r="I22" i="2"/>
  <c r="J22" i="2" s="1"/>
  <c r="J21" i="2"/>
  <c r="J20" i="2"/>
  <c r="I19" i="2"/>
  <c r="J19" i="2" s="1"/>
  <c r="J18" i="2"/>
  <c r="J17" i="2"/>
  <c r="J16" i="2"/>
  <c r="J15" i="2"/>
  <c r="J14" i="2"/>
  <c r="I13" i="2"/>
  <c r="J13" i="2" s="1"/>
  <c r="J12" i="2"/>
  <c r="J11" i="2"/>
  <c r="J10" i="2"/>
  <c r="J9" i="2"/>
  <c r="J8" i="2"/>
  <c r="B31" i="27"/>
  <c r="B9" i="27"/>
  <c r="B8" i="27" l="1"/>
  <c r="C42" i="1" s="1"/>
  <c r="D42" i="1" s="1"/>
  <c r="H335" i="20"/>
  <c r="J40" i="2"/>
  <c r="K19" i="2"/>
  <c r="K30" i="2"/>
  <c r="K26" i="2"/>
  <c r="K22" i="2"/>
  <c r="H10" i="20"/>
  <c r="H9" i="20" l="1"/>
</calcChain>
</file>

<file path=xl/sharedStrings.xml><?xml version="1.0" encoding="utf-8"?>
<sst xmlns="http://schemas.openxmlformats.org/spreadsheetml/2006/main" count="16907" uniqueCount="3313">
  <si>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</si>
  <si>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</si>
  <si>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</si>
  <si>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</si>
  <si>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</si>
  <si>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</si>
  <si>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</si>
  <si>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</si>
  <si>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(1)</t>
  </si>
  <si>
    <t>(2)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</si>
  <si>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</si>
  <si>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</si>
  <si>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</si>
  <si>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</si>
  <si>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</si>
  <si>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</si>
  <si>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</si>
  <si>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</si>
  <si>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</si>
  <si>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</si>
  <si>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</si>
  <si>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</si>
  <si>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</si>
  <si>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</si>
  <si>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</si>
  <si>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</si>
  <si>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</si>
  <si>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</si>
  <si>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</si>
  <si>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</si>
  <si>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</si>
  <si>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</si>
  <si>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</si>
  <si>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</si>
  <si>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</si>
  <si>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</si>
  <si>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</si>
  <si>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</si>
  <si>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</si>
  <si>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</si>
  <si>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</si>
  <si>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</si>
  <si>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</si>
  <si>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</si>
  <si>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</si>
  <si>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</si>
  <si>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</si>
  <si>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</si>
  <si>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</si>
  <si>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</si>
  <si>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</si>
  <si>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</si>
  <si>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</si>
  <si>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</si>
  <si>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</si>
  <si>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</si>
  <si>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</si>
  <si>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</si>
  <si>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</si>
  <si>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</si>
  <si>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</si>
  <si>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</si>
  <si>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</si>
  <si>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</si>
  <si>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</si>
  <si>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</si>
  <si>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</si>
  <si>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</si>
  <si>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</si>
  <si>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</si>
  <si>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</si>
  <si>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</si>
  <si>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</si>
  <si>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</si>
  <si>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</si>
  <si>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</si>
  <si>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</si>
  <si>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</si>
  <si>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</si>
  <si>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</si>
  <si>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</si>
  <si>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</si>
  <si>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</si>
  <si>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</si>
  <si>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</si>
  <si>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</si>
  <si>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</si>
  <si>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</si>
  <si>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</si>
  <si>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</si>
  <si>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</si>
  <si>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</si>
  <si>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</si>
  <si>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</si>
  <si>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</si>
  <si>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</si>
  <si>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</si>
  <si>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</si>
  <si>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</si>
  <si>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</si>
  <si>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דולר אמריקאי</t>
  </si>
  <si>
    <t>ASX</t>
  </si>
  <si>
    <t>אירו</t>
  </si>
  <si>
    <t>השקעות ואחזקות</t>
  </si>
  <si>
    <t>לירה שטרלינג</t>
  </si>
  <si>
    <t>דולר קנדי</t>
  </si>
  <si>
    <t>סה"כ חוזים עתידיים</t>
  </si>
  <si>
    <t>דולר אוסטרלי</t>
  </si>
  <si>
    <t>אחר</t>
  </si>
  <si>
    <t>קלינטק</t>
  </si>
  <si>
    <t>שירותים</t>
  </si>
  <si>
    <t>שירותים פיננסיים</t>
  </si>
  <si>
    <t>תוכנה ואינטרנט</t>
  </si>
  <si>
    <t>תקשורת ומדיה</t>
  </si>
  <si>
    <t>10. מוצרים מובנים</t>
  </si>
  <si>
    <t>נכס הבסיס</t>
  </si>
  <si>
    <t>סה"כ מוצרים מובנים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</si>
  <si>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</si>
  <si>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</si>
  <si>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</si>
  <si>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</si>
  <si>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</si>
  <si>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</si>
  <si>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</si>
  <si>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>9. מוצרים מובנים</t>
  </si>
  <si>
    <t>קונסורציום כן/לא</t>
  </si>
  <si>
    <t>שיעור ריבית ממוצע</t>
  </si>
  <si>
    <t>מידרוג</t>
  </si>
  <si>
    <t>סה"כ הלוואות</t>
  </si>
  <si>
    <t>תנאי ושיעור ריבית</t>
  </si>
  <si>
    <t>סה"כ  פקדונות מעל 3 חודשים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</si>
  <si>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</si>
  <si>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</si>
  <si>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</si>
  <si>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</si>
  <si>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</si>
  <si>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שם המדרג</t>
  </si>
  <si>
    <t>שעור הריבית</t>
  </si>
  <si>
    <t>תשואה לפדיון</t>
  </si>
  <si>
    <t>סה"כ השקעה בחברות מוחזקות</t>
  </si>
  <si>
    <t>סה"כ השקעות אחרות</t>
  </si>
  <si>
    <t>סכום ההתחייבות</t>
  </si>
  <si>
    <t>תאריך סיום ההתחייבות</t>
  </si>
  <si>
    <t>סה"כ יתרות התחייבות להשקעה</t>
  </si>
  <si>
    <t>ריבית אפקטיבית</t>
  </si>
  <si>
    <t>עלות מתואמת</t>
  </si>
  <si>
    <t>סה"כ אג"ח קונצרני סחיר</t>
  </si>
  <si>
    <t>סה"כ אג"ח קונצרני לא סחיר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</si>
  <si>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</si>
  <si>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</si>
  <si>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</si>
  <si>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</si>
  <si>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</si>
  <si>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</si>
  <si>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</si>
  <si>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</si>
  <si>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</si>
  <si>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</si>
  <si>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</si>
  <si>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</si>
  <si>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</si>
  <si>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</si>
  <si>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</si>
  <si>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</si>
  <si>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</si>
  <si>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בהתאם לשיטה שיושמה בדוח הכספי *</t>
  </si>
  <si>
    <t>פרנק שווצרי</t>
  </si>
  <si>
    <t>יין יפני</t>
  </si>
  <si>
    <t>כתר שבדי</t>
  </si>
  <si>
    <t>דולר הונג קונג</t>
  </si>
  <si>
    <t>כתר נורבגי</t>
  </si>
  <si>
    <t>לירה טורקית</t>
  </si>
  <si>
    <t>סה"כ בישראל</t>
  </si>
  <si>
    <t>סה"כ יתרת מזומנים ועו"ש בש"ח</t>
  </si>
  <si>
    <t>עו'ש- יובנק בע"מ</t>
  </si>
  <si>
    <t>1111111111- 26- יובנק בע"מ</t>
  </si>
  <si>
    <t>ilAAA</t>
  </si>
  <si>
    <t>S&amp;P מעלות</t>
  </si>
  <si>
    <t>סה"כ יתרת מזומנים ועו"ש נקובים במט"ח</t>
  </si>
  <si>
    <t>0</t>
  </si>
  <si>
    <t>130018- 10- לאומי</t>
  </si>
  <si>
    <t>200066- 10- לאומי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</si>
  <si>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</si>
  <si>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</si>
  <si>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</si>
  <si>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</si>
  <si>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</si>
  <si>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</si>
  <si>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</si>
  <si>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</si>
  <si>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</si>
  <si>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</si>
  <si>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גליל</t>
  </si>
  <si>
    <t>9590431</t>
  </si>
  <si>
    <t>RF</t>
  </si>
  <si>
    <t>31/12/12</t>
  </si>
  <si>
    <t>ממשל צמודה 0527- גליל</t>
  </si>
  <si>
    <t>1140847</t>
  </si>
  <si>
    <t>ממשל צמודה 0545- גליל</t>
  </si>
  <si>
    <t>1134865</t>
  </si>
  <si>
    <t>ממשל צמודה 1025- גליל</t>
  </si>
  <si>
    <t>1135912</t>
  </si>
  <si>
    <t>ממשל צמודה 1131- גליל</t>
  </si>
  <si>
    <t>1172220</t>
  </si>
  <si>
    <t>30/06/21</t>
  </si>
  <si>
    <t>ממשל צמודה 1151- גליל</t>
  </si>
  <si>
    <t>1168301</t>
  </si>
  <si>
    <t>31/01/21</t>
  </si>
  <si>
    <t>ממשלתי צמוד 841- גליל</t>
  </si>
  <si>
    <t>1120583</t>
  </si>
  <si>
    <t>ממשלתי צמודה 0536- גליל</t>
  </si>
  <si>
    <t>1097708</t>
  </si>
  <si>
    <t>ממשלתית צמודה 0.5% 0529- גליל</t>
  </si>
  <si>
    <t>1157023</t>
  </si>
  <si>
    <t>31/03/19</t>
  </si>
  <si>
    <t>ממשלתית צמודה 0726- גליל</t>
  </si>
  <si>
    <t>1169564</t>
  </si>
  <si>
    <t>29/04/21</t>
  </si>
  <si>
    <t>ממשלתית צמודה 1.10% 1028- גליל</t>
  </si>
  <si>
    <t>1197326</t>
  </si>
  <si>
    <t>31/07/23</t>
  </si>
  <si>
    <t>סה"כ לא צמודות</t>
  </si>
  <si>
    <t>סה"כ מלווה קצר מועד</t>
  </si>
  <si>
    <t>מ.ק.מ. 414- בנק ישראל- מק"מ</t>
  </si>
  <si>
    <t>8240418</t>
  </si>
  <si>
    <t>30/04/23</t>
  </si>
  <si>
    <t>מלווה קצר מועד 1114- בנק ישראל- מק"מ</t>
  </si>
  <si>
    <t>8241119</t>
  </si>
  <si>
    <t>30/11/23</t>
  </si>
  <si>
    <t>מלווה קצר מועד 114- בנק ישראל- מק"מ</t>
  </si>
  <si>
    <t>8240111</t>
  </si>
  <si>
    <t>31/01/23</t>
  </si>
  <si>
    <t>מלווה קצר מועד 1214- בנק ישראל- מק"מ</t>
  </si>
  <si>
    <t>8241218</t>
  </si>
  <si>
    <t>31/12/23</t>
  </si>
  <si>
    <t>מלווה קצר מועד 214- בנק ישראל- מק"מ</t>
  </si>
  <si>
    <t>8240210</t>
  </si>
  <si>
    <t>28/02/23</t>
  </si>
  <si>
    <t>מלווה קצר מועד 314- בנק ישראל- מק"מ</t>
  </si>
  <si>
    <t>8240319</t>
  </si>
  <si>
    <t>30/03/23</t>
  </si>
  <si>
    <t>מלווה קצר מועד 814- בנק ישראל- מק"מ</t>
  </si>
  <si>
    <t>8240814</t>
  </si>
  <si>
    <t>28/09/23</t>
  </si>
  <si>
    <t>מלווה קצר מועד 914- בנק ישראל- מק"מ</t>
  </si>
  <si>
    <t>8240913</t>
  </si>
  <si>
    <t>מקמ 524- בנק ישראל- מק"מ</t>
  </si>
  <si>
    <t>8240525</t>
  </si>
  <si>
    <t>31/05/23</t>
  </si>
  <si>
    <t>מקמ 614- בנק ישראל- מק"מ</t>
  </si>
  <si>
    <t>8240616</t>
  </si>
  <si>
    <t>29/06/23</t>
  </si>
  <si>
    <t>סה"כ שחר</t>
  </si>
  <si>
    <t>ממשל שיקלית 0928- שחר</t>
  </si>
  <si>
    <t>1150879</t>
  </si>
  <si>
    <t>ממשל שקלית 0226- שחר</t>
  </si>
  <si>
    <t>1174697</t>
  </si>
  <si>
    <t>ממשל שקלית 0229- שחר</t>
  </si>
  <si>
    <t>1194802</t>
  </si>
  <si>
    <t>ממשל שקלית 0327- שחר</t>
  </si>
  <si>
    <t>1139344</t>
  </si>
  <si>
    <t>ממשל שקלית 0347- שחר</t>
  </si>
  <si>
    <t>1140193</t>
  </si>
  <si>
    <t>ממשל שקלית 0825- שחר</t>
  </si>
  <si>
    <t>1135557</t>
  </si>
  <si>
    <t>ממשל שקלית 11/52 2.8%- שחר</t>
  </si>
  <si>
    <t>1184076</t>
  </si>
  <si>
    <t>28/02/22</t>
  </si>
  <si>
    <t>ממשלתי שקלי 324- שחר</t>
  </si>
  <si>
    <t>1130848</t>
  </si>
  <si>
    <t>13/05/14</t>
  </si>
  <si>
    <t>ממשלתי שקלית 0142- שחר</t>
  </si>
  <si>
    <t>1125400</t>
  </si>
  <si>
    <t>ממשלתית שקלית 0.4% 10/24- שחר</t>
  </si>
  <si>
    <t>1175777</t>
  </si>
  <si>
    <t>ממשלתית שקלית 0.5% 04/25- שחר</t>
  </si>
  <si>
    <t>1162668</t>
  </si>
  <si>
    <t>ממשלתית שקלית 1.00% 03/30- שחר</t>
  </si>
  <si>
    <t>1160985</t>
  </si>
  <si>
    <t>ממשלתית שקלית 1.3% 04/32- שחר</t>
  </si>
  <si>
    <t>1180660</t>
  </si>
  <si>
    <t>31/10/21</t>
  </si>
  <si>
    <t>ממשלתית שקלית 537ב 1.5% 05/37- שחר</t>
  </si>
  <si>
    <t>1166180</t>
  </si>
  <si>
    <t>סה"כ גילון</t>
  </si>
  <si>
    <t>ממשלתי משתנה 1130- גילון חדש</t>
  </si>
  <si>
    <t>1166552</t>
  </si>
  <si>
    <t>30/11/22</t>
  </si>
  <si>
    <t>ממשלתית משתנה 05/26 0.0866%- גילון חדש</t>
  </si>
  <si>
    <t>1141795</t>
  </si>
  <si>
    <t>31/10/22</t>
  </si>
  <si>
    <t>סה"כ צמודות לדולר</t>
  </si>
  <si>
    <t>סה"כ אג"ח של ממשלת ישראל שהונפקו בחו"ל</t>
  </si>
  <si>
    <t>ISRAEL 4.5 2120- מדינת ישראל</t>
  </si>
  <si>
    <t>US46513JB593</t>
  </si>
  <si>
    <t>A+</t>
  </si>
  <si>
    <t>Fitch</t>
  </si>
  <si>
    <t>ISRAEL 6.5 11/06/31- ISRELE</t>
  </si>
  <si>
    <t>XS2715285230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</si>
  <si>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</si>
  <si>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</si>
  <si>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</si>
  <si>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</si>
  <si>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</si>
  <si>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</si>
  <si>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</si>
  <si>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</si>
  <si>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</si>
  <si>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מז טפ הנ אגח 68- מזרחי טפחות חברה להנפקות בע"מ</t>
  </si>
  <si>
    <t>1202142</t>
  </si>
  <si>
    <t>520032046</t>
  </si>
  <si>
    <t>בנקים</t>
  </si>
  <si>
    <t>Aaa.il</t>
  </si>
  <si>
    <t>מקורות אגח 11- מקורות חברת מים בע"מ</t>
  </si>
  <si>
    <t>1158476</t>
  </si>
  <si>
    <t>520010869</t>
  </si>
  <si>
    <t>חשמל     אגח 29- חברת החשמל לישראל בע"מ</t>
  </si>
  <si>
    <t>6000236</t>
  </si>
  <si>
    <t>520000472</t>
  </si>
  <si>
    <t>אנרגיה</t>
  </si>
  <si>
    <t>Aa1.il</t>
  </si>
  <si>
    <t>חשמל אגח 27- חברת החשמל לישראל בע"מ</t>
  </si>
  <si>
    <t>6000210</t>
  </si>
  <si>
    <t>12/09/16</t>
  </si>
  <si>
    <t>חשמל אגח 31- חברת החשמל לישראל בע"מ</t>
  </si>
  <si>
    <t>6000285</t>
  </si>
  <si>
    <t>חשמל אגח 32- חברת החשמל לישראל בע"מ</t>
  </si>
  <si>
    <t>6000384</t>
  </si>
  <si>
    <t>29/07/21</t>
  </si>
  <si>
    <t>חשמל אגח 33- חברת החשמל לישראל בע"מ</t>
  </si>
  <si>
    <t>6000392</t>
  </si>
  <si>
    <t>31/08/22</t>
  </si>
  <si>
    <t>חשמל אגח 34- חברת החשמל לישראל בע"מ</t>
  </si>
  <si>
    <t>1196781</t>
  </si>
  <si>
    <t>חשמל אגח 35- חברת החשמל לישראל בע"מ</t>
  </si>
  <si>
    <t>1196799</t>
  </si>
  <si>
    <t>עזריאלי אגח ד- קבוצת עזריאלי בע"מ (לשעבר קנית מימון)</t>
  </si>
  <si>
    <t>1138650</t>
  </si>
  <si>
    <t>510960719</t>
  </si>
  <si>
    <t>נדלן מניב בישראל</t>
  </si>
  <si>
    <t>עזריאלי אגח ה- קבוצת עזריאלי בע"מ (לשעבר קנית מימון)</t>
  </si>
  <si>
    <t>1156603</t>
  </si>
  <si>
    <t>עזריאלי אגח ו- קבוצת עזריאלי בע"מ (לשעבר קנית מימון)</t>
  </si>
  <si>
    <t>1156611</t>
  </si>
  <si>
    <t>עזריאלי אגח ז- קבוצת עזריאלי בע"מ (לשעבר קנית מימון)</t>
  </si>
  <si>
    <t>1178672</t>
  </si>
  <si>
    <t>ilAA+</t>
  </si>
  <si>
    <t>עזריאלי אגח ח- קבוצת עזריאלי בע"מ (לשעבר קנית מימון)</t>
  </si>
  <si>
    <t>1178680</t>
  </si>
  <si>
    <t>*גב ים אגח ט- חברת גב-ים לקרקעות בע"מ</t>
  </si>
  <si>
    <t>7590219</t>
  </si>
  <si>
    <t>520001736</t>
  </si>
  <si>
    <t>ilAA</t>
  </si>
  <si>
    <t>*גב ים אגח י- חברת גב-ים לקרקעות בע"מ</t>
  </si>
  <si>
    <t>7590284</t>
  </si>
  <si>
    <t>31/05/22</t>
  </si>
  <si>
    <t>*גב ים סד' ו'- חברת גב-ים לקרקעות בע"מ</t>
  </si>
  <si>
    <t>7590128</t>
  </si>
  <si>
    <t>*מבנה אגח כה- מבנה נדל"ן (כ.ד)  בע"מ</t>
  </si>
  <si>
    <t>2260636</t>
  </si>
  <si>
    <t>520024126</t>
  </si>
  <si>
    <t>Aa2.il</t>
  </si>
  <si>
    <t>30/11/21</t>
  </si>
  <si>
    <t>*מבני תעש אגח כג- מבנה נדל"ן (כ.ד)  בע"מ</t>
  </si>
  <si>
    <t>2260545</t>
  </si>
  <si>
    <t>*מבני תעש אגח כד- מבנה נדל"ן (כ.ד)  בע"מ</t>
  </si>
  <si>
    <t>2260552</t>
  </si>
  <si>
    <t>*מבני תעשיה  אגח כ- מבנה נדל"ן (כ.ד)  בע"מ</t>
  </si>
  <si>
    <t>2260495</t>
  </si>
  <si>
    <t>*מבני תעשיה אגח יז- מבנה נדל"ן (כ.ד)  בע"מ</t>
  </si>
  <si>
    <t>2260446</t>
  </si>
  <si>
    <t>*מליסרון  אגח יח- מליסרון בע"מ</t>
  </si>
  <si>
    <t>3230372</t>
  </si>
  <si>
    <t>520037789</t>
  </si>
  <si>
    <t>*מליסרון  אגח יט- מליסרון בע"מ</t>
  </si>
  <si>
    <t>3230398</t>
  </si>
  <si>
    <t>*מליסרון  אגח כא- מליסרון בע"מ</t>
  </si>
  <si>
    <t>1194638</t>
  </si>
  <si>
    <t>*מליסרון אגח י'- מליסרון בע"מ</t>
  </si>
  <si>
    <t>3230190</t>
  </si>
  <si>
    <t>*מליסרון אגח יד- מליסרון בע"מ</t>
  </si>
  <si>
    <t>3230232</t>
  </si>
  <si>
    <t>*מליסרון אגח יז- מליסרון בע"מ</t>
  </si>
  <si>
    <t>3230273</t>
  </si>
  <si>
    <t>*מליסרון אגח כ- מליסרון בע"מ</t>
  </si>
  <si>
    <t>3230422</t>
  </si>
  <si>
    <t>31/08/21</t>
  </si>
  <si>
    <t>*מליסרון טז'- מליסרון בע"מ</t>
  </si>
  <si>
    <t>3230265</t>
  </si>
  <si>
    <t>*רבוע נדלן אגח ח- רבוע כחול נדל"ן בע"מ</t>
  </si>
  <si>
    <t>1157569</t>
  </si>
  <si>
    <t>513765859</t>
  </si>
  <si>
    <t>*ריט 1 אגח ד- ריט 1 בע"מ</t>
  </si>
  <si>
    <t>1129899</t>
  </si>
  <si>
    <t>513821488</t>
  </si>
  <si>
    <t>*ריט 1 אגח ו- ריט 1 בע"מ</t>
  </si>
  <si>
    <t>1138544</t>
  </si>
  <si>
    <t>18/09/16</t>
  </si>
  <si>
    <t>*ריט 1 אגח ז- ריט 1 בע"מ</t>
  </si>
  <si>
    <t>1171271</t>
  </si>
  <si>
    <t>*ריט 1 סד ה- ריט 1 בע"מ</t>
  </si>
  <si>
    <t>1136753</t>
  </si>
  <si>
    <t>איירפורט אגח ה- איירפורט סיטי בע"מ</t>
  </si>
  <si>
    <t>1133487</t>
  </si>
  <si>
    <t>511659401</t>
  </si>
  <si>
    <t>אמות אגח ד- אמות השקעות בע"מ</t>
  </si>
  <si>
    <t>1133149</t>
  </si>
  <si>
    <t>520026683</t>
  </si>
  <si>
    <t>14/12/16</t>
  </si>
  <si>
    <t>אמות אגח ו- אמות השקעות בע"מ</t>
  </si>
  <si>
    <t>1158609</t>
  </si>
  <si>
    <t>אמות אגח ח- אמות השקעות בע"מ</t>
  </si>
  <si>
    <t>1172782</t>
  </si>
  <si>
    <t>28/02/21</t>
  </si>
  <si>
    <t>ארפורט אגח ט- איירפורט סיטי בע"מ</t>
  </si>
  <si>
    <t>1160944</t>
  </si>
  <si>
    <t>ארפורט אגח יא- איירפורט סיטי בע"מ</t>
  </si>
  <si>
    <t>1195999</t>
  </si>
  <si>
    <t>ביג  ח- ביג מרכזי קניות (2004) בע"מ</t>
  </si>
  <si>
    <t>1138924</t>
  </si>
  <si>
    <t>513623314</t>
  </si>
  <si>
    <t>ביג אגח יא- ביג מרכזי קניות (2004) בע"מ</t>
  </si>
  <si>
    <t>1151117</t>
  </si>
  <si>
    <t>ביג אגח יד- ביג מרכזי קניות (2004) בע"מ</t>
  </si>
  <si>
    <t>1161512</t>
  </si>
  <si>
    <t>הפניקס אגח 5- הפניקס אחזקות בע"מ</t>
  </si>
  <si>
    <t>7670284</t>
  </si>
  <si>
    <t>520017450</t>
  </si>
  <si>
    <t>ביטוח</t>
  </si>
  <si>
    <t>ישרס אגח טו- ישרס חברה להשקעות בע"מ</t>
  </si>
  <si>
    <t>6130207</t>
  </si>
  <si>
    <t>520017807</t>
  </si>
  <si>
    <t>ישרס אגח יח- ישרס חברה להשקעות בע"מ</t>
  </si>
  <si>
    <t>6130280</t>
  </si>
  <si>
    <t>לאומי התח נד 403- בנק לאומי לישראל בע"מ</t>
  </si>
  <si>
    <t>6040430</t>
  </si>
  <si>
    <t>520018078</t>
  </si>
  <si>
    <t>לאומי התח נד404- בנק לאומי לישראל בע"מ</t>
  </si>
  <si>
    <t>6040471</t>
  </si>
  <si>
    <t>לאומי התח נדח' סד' 405- בנק לאומי לישראל בע"מ</t>
  </si>
  <si>
    <t>6040620</t>
  </si>
  <si>
    <t>31/03/22</t>
  </si>
  <si>
    <t>לאומי כתבי התח נד סד' 402- בנק לאומי לישראל בע"מ</t>
  </si>
  <si>
    <t>6040398</t>
  </si>
  <si>
    <t>פועלים  י קוקו צמוד- בנק הפועלים בע"מ</t>
  </si>
  <si>
    <t>1199892</t>
  </si>
  <si>
    <t>520000118</t>
  </si>
  <si>
    <t>פועלים התח נד יא- בנק הפועלים בע"מ</t>
  </si>
  <si>
    <t>1201466</t>
  </si>
  <si>
    <t>פועלים התחייבות נדחים ה'- בנק הפועלים בע"מ</t>
  </si>
  <si>
    <t>6620462</t>
  </si>
  <si>
    <t>פועלים התחייבות נדחים ו- בנק הפועלים בע"מ</t>
  </si>
  <si>
    <t>6620553</t>
  </si>
  <si>
    <t>פועלים התחייבות נדחים ז'- בנק הפועלים בע"מ</t>
  </si>
  <si>
    <t>1191329</t>
  </si>
  <si>
    <t>פועלים ט' קוקו צמוד- בנק הפועלים בע"מ</t>
  </si>
  <si>
    <t>1199884</t>
  </si>
  <si>
    <t>שלמה החז אגח יח- ש.שלמה החזקות בע"מ</t>
  </si>
  <si>
    <t>1410307</t>
  </si>
  <si>
    <t>520034372</t>
  </si>
  <si>
    <t>שלמה החז אגח כ- ש.שלמה החזקות בע"מ</t>
  </si>
  <si>
    <t>1192749</t>
  </si>
  <si>
    <t>*מגה אור אגח 8- מגה אור החזקות בע"מ</t>
  </si>
  <si>
    <t>1147602</t>
  </si>
  <si>
    <t>513257873</t>
  </si>
  <si>
    <t>ilAA-</t>
  </si>
  <si>
    <t>*רבוע נדלן אגח ו- רבוע כחול נדל"ן בע"מ</t>
  </si>
  <si>
    <t>1140607</t>
  </si>
  <si>
    <t>*ריבוע נדלן אגח ט- רבוע כחול נדל"ן בע"מ</t>
  </si>
  <si>
    <t>1174556</t>
  </si>
  <si>
    <t>31/03/21</t>
  </si>
  <si>
    <t>אדמה אגח ב- אדמה פתרונות לחקלאות בע"מ</t>
  </si>
  <si>
    <t>1110915</t>
  </si>
  <si>
    <t>520043605</t>
  </si>
  <si>
    <t>כימיה, גומי ופלסטיק</t>
  </si>
  <si>
    <t>בזק אגח 10- בזק החברה הישראלית לתקשורת בע"מ</t>
  </si>
  <si>
    <t>2300184</t>
  </si>
  <si>
    <t>520031931</t>
  </si>
  <si>
    <t>Aa3.il</t>
  </si>
  <si>
    <t>בזק אגח 12- בזק החברה הישראלית לתקשורת בע"מ</t>
  </si>
  <si>
    <t>2300242</t>
  </si>
  <si>
    <t>בזק אגח 14- בזק החברה הישראלית לתקשורת בע"מ</t>
  </si>
  <si>
    <t>2300317</t>
  </si>
  <si>
    <t>ביג אג"ח ט'- ביג מרכזי קניות (2004) בע"מ</t>
  </si>
  <si>
    <t>1141050</t>
  </si>
  <si>
    <t>ביג אגח טו- ביג מרכזי קניות (2004) בע"מ</t>
  </si>
  <si>
    <t>1162221</t>
  </si>
  <si>
    <t>ביג אגח יח- ביג מרכזי קניות (2004) בע"מ</t>
  </si>
  <si>
    <t>1174226</t>
  </si>
  <si>
    <t>ביג אגח כ- ביג מרכזי קניות (2004) בע"מ</t>
  </si>
  <si>
    <t>1186188</t>
  </si>
  <si>
    <t>ביג מרכזי קניות יב- ביג מרכזי קניות (2004) בע"מ</t>
  </si>
  <si>
    <t>1156231</t>
  </si>
  <si>
    <t>בינלאומי הנפק התח כו- הבינלאומי הראשון הנפקות בע"מ</t>
  </si>
  <si>
    <t>1185537</t>
  </si>
  <si>
    <t>513141879</t>
  </si>
  <si>
    <t>בינלאומי הנפק התח כז- הבינלאומי הראשון הנפקות בע"מ</t>
  </si>
  <si>
    <t>1189497</t>
  </si>
  <si>
    <t>29/09/22</t>
  </si>
  <si>
    <t>בינלאומי כה COCO- הבינלאומי הראשון הנפקות בע"מ</t>
  </si>
  <si>
    <t>1167030</t>
  </si>
  <si>
    <t>דיסקונט כתבי התחייבות נדחים ז- דיסקונט מנפיקים בע"מ</t>
  </si>
  <si>
    <t>7480247</t>
  </si>
  <si>
    <t>520029935</t>
  </si>
  <si>
    <t>דיסקונט מנ נד ו- דיסקונט מנפיקים בע"מ</t>
  </si>
  <si>
    <t>7480197</t>
  </si>
  <si>
    <t>דיסקונט מנ נד ח- דיסקונט מנפיקים בע"מ</t>
  </si>
  <si>
    <t>7480312</t>
  </si>
  <si>
    <t>דיסקונט מנ נד ט- דיסקונט מנפיקים בע"מ</t>
  </si>
  <si>
    <t>1191246</t>
  </si>
  <si>
    <t>הראל הנפק אגח ז- הראל ביטוח מימון והנפקות בע"מ</t>
  </si>
  <si>
    <t>1126077</t>
  </si>
  <si>
    <t>513834200</t>
  </si>
  <si>
    <t>ישרס אגח טז- ישרס חברה להשקעות בע"מ</t>
  </si>
  <si>
    <t>6130223</t>
  </si>
  <si>
    <t>ישרס אגח יט- ישרס חברה להשקעות בע"מ</t>
  </si>
  <si>
    <t>6130348</t>
  </si>
  <si>
    <t>כללביט אגח ט- כללביט מימון בע"מ</t>
  </si>
  <si>
    <t>1136050</t>
  </si>
  <si>
    <t>513754069</t>
  </si>
  <si>
    <t>מז טפ הנפק כתבי הת50 coco- מזרחי טפחות חברה להנפקות בע"מ</t>
  </si>
  <si>
    <t>2310290</t>
  </si>
  <si>
    <t>מזטפ הנפ הת65- מזרחי טפחות חברה להנפקות בע"מ</t>
  </si>
  <si>
    <t>1191675</t>
  </si>
  <si>
    <t>29/12/22</t>
  </si>
  <si>
    <t>מזרחי טפ הנפק התח 69- מזרחי טפחות חברה להנפקות בע"מ</t>
  </si>
  <si>
    <t>1202159</t>
  </si>
  <si>
    <t>מזרחי כתבי התחייבות נדחים 53- מזרחי טפחות חברה להנפקות בע"מ</t>
  </si>
  <si>
    <t>2310399</t>
  </si>
  <si>
    <t>סלע נדלן אגח ב- סלע קפיטל נדל"ן בע"מ</t>
  </si>
  <si>
    <t>1132927</t>
  </si>
  <si>
    <t>513992529</t>
  </si>
  <si>
    <t>סלע נדלן אגח ג- סלע קפיטל נדל"ן בע"מ</t>
  </si>
  <si>
    <t>1138973</t>
  </si>
  <si>
    <t>סלע נדלן אגח ד- סלע קפיטל נדל"ן בע"מ</t>
  </si>
  <si>
    <t>1167147</t>
  </si>
  <si>
    <t>פניקס הון אגח ה- הפניקס גיוסי הון (2009) בע"מ</t>
  </si>
  <si>
    <t>1135417</t>
  </si>
  <si>
    <t>514290345</t>
  </si>
  <si>
    <t>*ג'נריישן קפיטל אגח ג- ג'נריישן קפיטל בע"מ</t>
  </si>
  <si>
    <t>1184555</t>
  </si>
  <si>
    <t>515846558</t>
  </si>
  <si>
    <t>ilA+</t>
  </si>
  <si>
    <t>*דמרי אגח י- י.ח.דמרי בניה ופיתוח בע"מ</t>
  </si>
  <si>
    <t>1186162</t>
  </si>
  <si>
    <t>511399388</t>
  </si>
  <si>
    <t>בנייה</t>
  </si>
  <si>
    <t>A1.il</t>
  </si>
  <si>
    <t>*מגה אור   אגח ו- מגה אור החזקות בע"מ</t>
  </si>
  <si>
    <t>1138668</t>
  </si>
  <si>
    <t>*מגה אור אגח ז- מגה אור החזקות בע"מ</t>
  </si>
  <si>
    <t>1141696</t>
  </si>
  <si>
    <t>*מגה אור אגח ט- מגה אור החזקות בע"מ</t>
  </si>
  <si>
    <t>1165141</t>
  </si>
  <si>
    <t>*מגה אור אגח י- מגה אור החזקות בע"מ</t>
  </si>
  <si>
    <t>1178367</t>
  </si>
  <si>
    <t>*מגה אור אגח יא- מגה אור החזקות בע"מ</t>
  </si>
  <si>
    <t>1178375</t>
  </si>
  <si>
    <t>*סלקום אגח ח- סלקום ישראל בע"מ</t>
  </si>
  <si>
    <t>1132828</t>
  </si>
  <si>
    <t>511930125</t>
  </si>
  <si>
    <t>*פז נפט  ו- פז חברת הנפט בע"מ</t>
  </si>
  <si>
    <t>1139542</t>
  </si>
  <si>
    <t>510216054</t>
  </si>
  <si>
    <t>*פז נפט אגח ז- פז חברת הנפט בע"מ</t>
  </si>
  <si>
    <t>1142595</t>
  </si>
  <si>
    <t>אלבר אג"ח יז- אלבר שירותי מימונית בע"מ</t>
  </si>
  <si>
    <t>1158732</t>
  </si>
  <si>
    <t>512025891</t>
  </si>
  <si>
    <t>אלבר אגח יט- אלבר שירותי מימונית בע"מ</t>
  </si>
  <si>
    <t>1191824</t>
  </si>
  <si>
    <t>אלדן תחבורה אגח ה- אלדן תחבורה בע"מ</t>
  </si>
  <si>
    <t>1155357</t>
  </si>
  <si>
    <t>510454333</t>
  </si>
  <si>
    <t>אלדן תחבורה אגח ז- אלדן תחבורה בע"מ</t>
  </si>
  <si>
    <t>1184779</t>
  </si>
  <si>
    <t>אלדן תחבורה אגח ח- אלדן תחבורה בע"מ</t>
  </si>
  <si>
    <t>1192442</t>
  </si>
  <si>
    <t>אלון רבוע אגח ט- אלון רבוע כחול ישראל בעמ</t>
  </si>
  <si>
    <t>1197284</t>
  </si>
  <si>
    <t>520042847</t>
  </si>
  <si>
    <t>גירון אגח ו- גירון פיתוח ובניה בע"מ</t>
  </si>
  <si>
    <t>1139849</t>
  </si>
  <si>
    <t>520044520</t>
  </si>
  <si>
    <t>גירון אגח ז- גירון פיתוח ובניה בע"מ</t>
  </si>
  <si>
    <t>1142629</t>
  </si>
  <si>
    <t>גירון אגח ח- גירון פיתוח ובניה בע"מ</t>
  </si>
  <si>
    <t>1183151</t>
  </si>
  <si>
    <t>31/01/22</t>
  </si>
  <si>
    <t>מימון ישיר אגח ג- מימון ישיר מקבוצת ישיר 2006 בע"מ</t>
  </si>
  <si>
    <t>1171214</t>
  </si>
  <si>
    <t>513893123</t>
  </si>
  <si>
    <t>אשראי חוץ בנקאי</t>
  </si>
  <si>
    <t>מימון ישיר אגח ה- מימון ישיר מקבוצת ישיר 2006 בע"מ</t>
  </si>
  <si>
    <t>1182831</t>
  </si>
  <si>
    <t>מימון ישיר אגח ו- מימון ישיר מקבוצת ישיר 2006 בע"מ</t>
  </si>
  <si>
    <t>1191659</t>
  </si>
  <si>
    <t>מימון ישיר ד- מימון ישיר מקבוצת ישיר 2006 בע"מ</t>
  </si>
  <si>
    <t>1175660</t>
  </si>
  <si>
    <t>30/06/22</t>
  </si>
  <si>
    <t>מניבים ריט אגח ב- מניבים קרן הריט החדשה בע"מ</t>
  </si>
  <si>
    <t>1155928</t>
  </si>
  <si>
    <t>515327120</t>
  </si>
  <si>
    <t>מניבים ריט אגח ג- מניבים קרן הריט החדשה בע"מ</t>
  </si>
  <si>
    <t>1177658</t>
  </si>
  <si>
    <t>מניבים ריט אגח ד- מניבים קרן הריט החדשה בע"מ</t>
  </si>
  <si>
    <t>1193929</t>
  </si>
  <si>
    <t>*פתאל החזקות אגח ד- פתאל החזקות 1998 בע"מ</t>
  </si>
  <si>
    <t>1188192</t>
  </si>
  <si>
    <t>512607888</t>
  </si>
  <si>
    <t>מלונאות ותיירות</t>
  </si>
  <si>
    <t>A2.il</t>
  </si>
  <si>
    <t>אפי נכסים אגח 8- אפי נכסים בע"מ</t>
  </si>
  <si>
    <t>1142231</t>
  </si>
  <si>
    <t>510560188</t>
  </si>
  <si>
    <t>נדלן מניב בחול</t>
  </si>
  <si>
    <t>אפי נכסים אגח טו- אפי נכסים בע"מ</t>
  </si>
  <si>
    <t>1199603</t>
  </si>
  <si>
    <t>אפי נכסים אגח יא- אפי נכסים בע"מ</t>
  </si>
  <si>
    <t>1171628</t>
  </si>
  <si>
    <t>אפי נכסים אגח יג- אפי נכסים בע"מ</t>
  </si>
  <si>
    <t>1178292</t>
  </si>
  <si>
    <t>אפי נכסים אגח יד- אפי נכסים בע"מ</t>
  </si>
  <si>
    <t>1184530</t>
  </si>
  <si>
    <t>אשטרום קבוצה אגח ד- קבוצת אשטרום</t>
  </si>
  <si>
    <t>1182989</t>
  </si>
  <si>
    <t>510381601</t>
  </si>
  <si>
    <t>ilA</t>
  </si>
  <si>
    <t>אשטרום קבוצה אגח ה- אשטרום נכסים בע"מ</t>
  </si>
  <si>
    <t>1199579</t>
  </si>
  <si>
    <t>ג'י סיטי אגח טו- ג'י סיטי בע"מ</t>
  </si>
  <si>
    <t>1260769</t>
  </si>
  <si>
    <t>520033234</t>
  </si>
  <si>
    <t>הכשרת ישוב אגח 21- חברת הכשרת הישוב בישראל בע"מ</t>
  </si>
  <si>
    <t>6120224</t>
  </si>
  <si>
    <t>520020116</t>
  </si>
  <si>
    <t>נכסים ובנין אגח י- חברה לנכסים ולבנין בע"מ</t>
  </si>
  <si>
    <t>1193630</t>
  </si>
  <si>
    <t>520025438</t>
  </si>
  <si>
    <t>*או פי סי אגח ב'- או.פי.סי. אנרגיה בע"מ</t>
  </si>
  <si>
    <t>1166057</t>
  </si>
  <si>
    <t>514401702</t>
  </si>
  <si>
    <t>ilA-</t>
  </si>
  <si>
    <t>ג'י סיטי  אגח יג- ג'י סיטי בע"מ</t>
  </si>
  <si>
    <t>1260652</t>
  </si>
  <si>
    <t>A3.il</t>
  </si>
  <si>
    <t>ג'י סיטי אג יז- ג'י סיטי בע"מ</t>
  </si>
  <si>
    <t>1198142</t>
  </si>
  <si>
    <t>ג'י סיטי אגח יב- ג'י סיטי בע"מ</t>
  </si>
  <si>
    <t>1260603</t>
  </si>
  <si>
    <t>ג'י סיטי אגח יד- ג'י סיטי בע"מ</t>
  </si>
  <si>
    <t>1260736</t>
  </si>
  <si>
    <t>הכשרת הישוב אג"ח 23- חברת הכשרת הישוב בישראל בע"מ</t>
  </si>
  <si>
    <t>6120323</t>
  </si>
  <si>
    <t>הכשרת הישוב אגח 24- חברת הכשרת הישוב בישראל בע"מ</t>
  </si>
  <si>
    <t>1191519</t>
  </si>
  <si>
    <t>מגוריט אגח ב- מגוריט ישראל בעמ</t>
  </si>
  <si>
    <t>1168350</t>
  </si>
  <si>
    <t>515434074</t>
  </si>
  <si>
    <t>מגוריט אגח ג- מגוריט ישראל בעמ</t>
  </si>
  <si>
    <t>1175975</t>
  </si>
  <si>
    <t>מגוריט אגח ד- מגוריט ישראל בעמ</t>
  </si>
  <si>
    <t>1185834</t>
  </si>
  <si>
    <t>28/04/22</t>
  </si>
  <si>
    <t>מגוריט אגח ה- מגוריט ישראל בעמ</t>
  </si>
  <si>
    <t>1192129</t>
  </si>
  <si>
    <t>*נופר אנרג אגח א- ע.י נופר אנרגי' בע"מ</t>
  </si>
  <si>
    <t>1179340</t>
  </si>
  <si>
    <t>514599943</t>
  </si>
  <si>
    <t>אנרגיה מתחדשת</t>
  </si>
  <si>
    <t>*קרדן אן וי אגח ב- קרדן אן.וי.</t>
  </si>
  <si>
    <t>1113034</t>
  </si>
  <si>
    <t>1239114</t>
  </si>
  <si>
    <t>ארי נדלן אגח א- ארי נדל"ן(ארנה) השקעות בע"מ</t>
  </si>
  <si>
    <t>3660156</t>
  </si>
  <si>
    <t>520038332</t>
  </si>
  <si>
    <t>משק אנרגיה אגח א- משק אנרגיה-אנרגיות מתחדשות בע"מ</t>
  </si>
  <si>
    <t>1169531</t>
  </si>
  <si>
    <t>516167343</t>
  </si>
  <si>
    <t>*גב ים אגח ח- חברת גב-ים לקרקעות בע"מ</t>
  </si>
  <si>
    <t>7590151</t>
  </si>
  <si>
    <t>הפניקס אגח 6- הפניקס אחזקות בע"מ</t>
  </si>
  <si>
    <t>7670334</t>
  </si>
  <si>
    <t>31/10/23</t>
  </si>
  <si>
    <t>הראל השקעות אגח א- הראל השקעות בביטוח ושרותים פיננסים בע"מ</t>
  </si>
  <si>
    <t>5850110</t>
  </si>
  <si>
    <t>520033986</t>
  </si>
  <si>
    <t>וילאר אינטרנ' ח'- וילאר אינטרנשיונל בע"מ</t>
  </si>
  <si>
    <t>4160156</t>
  </si>
  <si>
    <t>520038910</t>
  </si>
  <si>
    <t>שלמה החז אגח יט- ש.שלמה החזקות בע"מ</t>
  </si>
  <si>
    <t>1192731</t>
  </si>
  <si>
    <t>בזק אגח 13- בזק החברה הישראלית לתקשורת בע"מ</t>
  </si>
  <si>
    <t>2300309</t>
  </si>
  <si>
    <t>גמא אגח ג- גמא ניהול וסליקה בע"מ</t>
  </si>
  <si>
    <t>1185941</t>
  </si>
  <si>
    <t>512711789</t>
  </si>
  <si>
    <t>הראל הנפ אגח טו- הראל ביטוח מימון והנפקות בע"מ</t>
  </si>
  <si>
    <t>1143130</t>
  </si>
  <si>
    <t>הראל הנפ אגח טז- הראל ביטוח מימון והנפקות בע"מ</t>
  </si>
  <si>
    <t>1157601</t>
  </si>
  <si>
    <t>הראל הנפ אגח יד- הראל ביטוח מימון והנפקות בע"מ</t>
  </si>
  <si>
    <t>1143122</t>
  </si>
  <si>
    <t>הראל הנפק אגח יח- הראל ביטוח מימון והנפקות בע"מ</t>
  </si>
  <si>
    <t>1182666</t>
  </si>
  <si>
    <t>כלל אגח יא- כללביט מימון בע"מ</t>
  </si>
  <si>
    <t>1160647</t>
  </si>
  <si>
    <t>כלל ביטוח אגח א- כלל החזקות עסקי ביטוח בע"מ</t>
  </si>
  <si>
    <t>1193481</t>
  </si>
  <si>
    <t>520036120</t>
  </si>
  <si>
    <t>כלל מימון אגח יב- כללביט מימון בע"מ</t>
  </si>
  <si>
    <t>1179928</t>
  </si>
  <si>
    <t>מנורה הון אגח ז- מנורה מבטחים גיוס הון בע"מ</t>
  </si>
  <si>
    <t>1184191</t>
  </si>
  <si>
    <t>513937714</t>
  </si>
  <si>
    <t>מנורה הון התח 5- מנורה מבטחים גיוס הון בע"מ</t>
  </si>
  <si>
    <t>1143411</t>
  </si>
  <si>
    <t>פניקס הון אגח ט- הפניקס גיוסי הון (2009) בע"מ</t>
  </si>
  <si>
    <t>1155522</t>
  </si>
  <si>
    <t>פניקס הון אגח יא- הפניקס גיוסי הון (2009) בע"מ</t>
  </si>
  <si>
    <t>1159359</t>
  </si>
  <si>
    <t>קרסו אגח ב- קרסו מוטורס בע"מ</t>
  </si>
  <si>
    <t>1139591</t>
  </si>
  <si>
    <t>514065283</t>
  </si>
  <si>
    <t>מסחר</t>
  </si>
  <si>
    <t>קרסו מוטורס   אגח ג- קרסו מוטורס בע"מ</t>
  </si>
  <si>
    <t>1141829</t>
  </si>
  <si>
    <t>קרסו מוטורס אגח א- קרסו מוטורס בע"מ</t>
  </si>
  <si>
    <t>1136464</t>
  </si>
  <si>
    <t>קרסו מוטורס אגח ד- קרסו מוטורס בע"מ</t>
  </si>
  <si>
    <t>1173566</t>
  </si>
  <si>
    <t>*דמרי      אגח ז- י.ח.דמרי בניה ופיתוח בע"מ</t>
  </si>
  <si>
    <t>1141191</t>
  </si>
  <si>
    <t>*דמרי אגח ט- י.ח.דמרי בניה ופיתוח בע"מ</t>
  </si>
  <si>
    <t>1168368</t>
  </si>
  <si>
    <t>*סלקום אגח יא- סלקום ישראל בע"מ</t>
  </si>
  <si>
    <t>1139252</t>
  </si>
  <si>
    <t>*סלקום אגח יב- סלקום ישראל בע"מ</t>
  </si>
  <si>
    <t>1143080</t>
  </si>
  <si>
    <t>*סלקום אגח יג- סלקום ישראל בע"מ</t>
  </si>
  <si>
    <t>1189190</t>
  </si>
  <si>
    <t>*פז נפט  אגח ח- פז חברת הנפט בע"מ</t>
  </si>
  <si>
    <t>1162817</t>
  </si>
  <si>
    <t>אלבר אג"ח יח- אלבר שירותי מימונית בע"מ</t>
  </si>
  <si>
    <t>1158740</t>
  </si>
  <si>
    <t>אלבר אגח כ- אלבר שירותי מימונית בע"מ</t>
  </si>
  <si>
    <t>1191832</t>
  </si>
  <si>
    <t>אלדן אגח ו- אלדן תחבורה בע"מ</t>
  </si>
  <si>
    <t>1161678</t>
  </si>
  <si>
    <t>אלדן תחבורה אגח ט- אלדן תחבורה בע"מ</t>
  </si>
  <si>
    <t>1192459</t>
  </si>
  <si>
    <t>אלון רבוע כחול אגח ח- אלון רבוע כחול ישראל בעמ</t>
  </si>
  <si>
    <t>1197276</t>
  </si>
  <si>
    <t>ממן אגח ב- ממן-מסופי מטען וניטול בע"מ</t>
  </si>
  <si>
    <t>2380046</t>
  </si>
  <si>
    <t>520036435</t>
  </si>
  <si>
    <t>שפיר הנדס אגח ג- שפיר הנדסה חוצה ישראל צפון בע"מ</t>
  </si>
  <si>
    <t>1178417</t>
  </si>
  <si>
    <t>514892801</t>
  </si>
  <si>
    <t>מתכת ומוצרי בניה</t>
  </si>
  <si>
    <t>31/08/23</t>
  </si>
  <si>
    <t>*אזורים אגח 13- אזורים-חברה להשקעות בפתוח ובבנין בע"מ</t>
  </si>
  <si>
    <t>7150410</t>
  </si>
  <si>
    <t>520025990</t>
  </si>
  <si>
    <t>*אזורים סדרה 14- אזורים-חברה להשקעות בפתוח ובבנין בע"מ</t>
  </si>
  <si>
    <t>7150444</t>
  </si>
  <si>
    <t>*אנלייט אנר אגח ו- אנלייט אנרגיה מתחדשת בע"מ</t>
  </si>
  <si>
    <t>7200173</t>
  </si>
  <si>
    <t>520041146</t>
  </si>
  <si>
    <t>*אנרג'יקס ב 0.25%- אנרג'יקס אנרגיות מתחדשות בע"מ</t>
  </si>
  <si>
    <t>1168483</t>
  </si>
  <si>
    <t>513901371</t>
  </si>
  <si>
    <t>*פתאל החז  אגח ב- פתאל החזקות 1998 בע"מ</t>
  </si>
  <si>
    <t>1150812</t>
  </si>
  <si>
    <t>*פתאל החזקות אגח ג- פתאל החזקות 1998 בע"מ</t>
  </si>
  <si>
    <t>1161785</t>
  </si>
  <si>
    <t>איידיאיי הנפקות התחייבות ה- איי.די.איי. הנפקות (2010) בע"מ</t>
  </si>
  <si>
    <t>1155878</t>
  </si>
  <si>
    <t>514486042</t>
  </si>
  <si>
    <t>אשטרום קב אגח ג- קבוצת אשטרום</t>
  </si>
  <si>
    <t>1140102</t>
  </si>
  <si>
    <t>פתאל אירו אגח א- פתאל נכסים(אירופה)בע"מ</t>
  </si>
  <si>
    <t>1137512</t>
  </si>
  <si>
    <t>515328250</t>
  </si>
  <si>
    <t>פתאל אירו אגח ד- פתאל נכסים(אירופה)בע"מ</t>
  </si>
  <si>
    <t>1168038</t>
  </si>
  <si>
    <t>פתאל אירופה אגח ג- פתאל נכסים(אירופה)בע"מ</t>
  </si>
  <si>
    <t>1141852</t>
  </si>
  <si>
    <t>קרסו נדלן אגח א- קרסו נדלן בע"מ</t>
  </si>
  <si>
    <t>1190008</t>
  </si>
  <si>
    <t>510488190</t>
  </si>
  <si>
    <t>*או.פי.סי  אגח ג- או.פי.סי. אנרגיה בע"מ</t>
  </si>
  <si>
    <t>1180355</t>
  </si>
  <si>
    <t>אקרו אגח א- קבוצת אקרו בע"מ</t>
  </si>
  <si>
    <t>1188572</t>
  </si>
  <si>
    <t>511996803</t>
  </si>
  <si>
    <t>קרדן נדלן אגח- קרדן ישראל בע"מ</t>
  </si>
  <si>
    <t>1172725</t>
  </si>
  <si>
    <t>520041005</t>
  </si>
  <si>
    <t>שיכון ובינוי אנרגיה אגח א'- שיכון ובינוי אנרגיה בע"מ</t>
  </si>
  <si>
    <t>1198571</t>
  </si>
  <si>
    <t>510459928</t>
  </si>
  <si>
    <t>אלומיי    ד- אלומיי קפיטל בע"מ</t>
  </si>
  <si>
    <t>1172956</t>
  </si>
  <si>
    <t>520039868</t>
  </si>
  <si>
    <t>אלומיי אגח ה- אלומיי קפיטל בע"מ</t>
  </si>
  <si>
    <t>1193275</t>
  </si>
  <si>
    <t>אלומיי קפיטל אגח ג- אלומיי קפיטל בע"מ</t>
  </si>
  <si>
    <t>1159375</t>
  </si>
  <si>
    <t>ריט אזורים אג ב- ריט אזורים - ה.פ ליווינג בע"מ</t>
  </si>
  <si>
    <t>1183581</t>
  </si>
  <si>
    <t>516117181</t>
  </si>
  <si>
    <t>אלביט מערכות אגח ג- אלביט בע"מ</t>
  </si>
  <si>
    <t>1178250</t>
  </si>
  <si>
    <t>520043027</t>
  </si>
  <si>
    <t>ביטחוניות</t>
  </si>
  <si>
    <t>סה"כ אחר</t>
  </si>
  <si>
    <t>ISRELE 3.75 02/32- חברת החשמל לישראל בע"מ</t>
  </si>
  <si>
    <t>IL0060004004</t>
  </si>
  <si>
    <t>בלומברג</t>
  </si>
  <si>
    <t>BBB+</t>
  </si>
  <si>
    <t>S&amp;P</t>
  </si>
  <si>
    <t>HAPOAL 3.255 01/32- בנק הפועלים בע"מ</t>
  </si>
  <si>
    <t>IL0066204707</t>
  </si>
  <si>
    <t>BBB</t>
  </si>
  <si>
    <t>LUMIIT 3.275 01/31-01/26- בנק לאומי לישראל בע"מ</t>
  </si>
  <si>
    <t>IL0060404899</t>
  </si>
  <si>
    <t>LUMIIT 7.129 07/33- בנק לאומי לישראל בע"מ</t>
  </si>
  <si>
    <t>IL0060406795</t>
  </si>
  <si>
    <t>ICLIT 6 3/8 05/31/38- israel chemicals limited</t>
  </si>
  <si>
    <t>IL0028103310</t>
  </si>
  <si>
    <t>520027830</t>
  </si>
  <si>
    <t>BBB-</t>
  </si>
  <si>
    <t>MZRHIT 3.077 04/31- בנק מזרחי טפחות בע"מ</t>
  </si>
  <si>
    <t>IL0069508369</t>
  </si>
  <si>
    <t>520000522</t>
  </si>
  <si>
    <t>ENOIGA 8.5 30/09/33- אנרג'יאן ישראל פיננס בע"מ</t>
  </si>
  <si>
    <t>IL0011971442</t>
  </si>
  <si>
    <t>516301843</t>
  </si>
  <si>
    <t>Energy</t>
  </si>
  <si>
    <t>BB-</t>
  </si>
  <si>
    <t>TEVA 4.375 2030- טבע תעשיות פרמצבטיות בע"מ</t>
  </si>
  <si>
    <t>XS2406607171</t>
  </si>
  <si>
    <t>520013954</t>
  </si>
  <si>
    <t>פארמה</t>
  </si>
  <si>
    <t>TEVA 7.375 09/29- TEVA PHARMACEUTICALS NE</t>
  </si>
  <si>
    <t>XS2592804434</t>
  </si>
  <si>
    <t>TEVA 8.125 09/31- טבע תעשיות פרמצבטיות בע"מ</t>
  </si>
  <si>
    <t>US88167AAR23</t>
  </si>
  <si>
    <t>ALVGR 4.252 07/52- allianz se-reg</t>
  </si>
  <si>
    <t>DE000A30VJZ6</t>
  </si>
  <si>
    <t>Insurance</t>
  </si>
  <si>
    <t>Srenvx 4.5% 09/2044- Cloverie plc swiss reins</t>
  </si>
  <si>
    <t>XS1108784510</t>
  </si>
  <si>
    <t>A</t>
  </si>
  <si>
    <t>ZURNVX 3 04/51- ZURICH FINANCE IRELAND DESIG</t>
  </si>
  <si>
    <t>XS2283177561</t>
  </si>
  <si>
    <t>A2</t>
  </si>
  <si>
    <t>Moodys</t>
  </si>
  <si>
    <t>ZURNVX 3.5 05/52- WILLOW NO.2 FOR ZURICH</t>
  </si>
  <si>
    <t>XS2416978190</t>
  </si>
  <si>
    <t>ALVGR 3.2 PERP- Allianz</t>
  </si>
  <si>
    <t>US018820AB64</t>
  </si>
  <si>
    <t>A3</t>
  </si>
  <si>
    <t>AXASA 4.25 03/43- AXA GLOBAL</t>
  </si>
  <si>
    <t>XS2487052487</t>
  </si>
  <si>
    <t>A-</t>
  </si>
  <si>
    <t>FABSJV 5.875 01/34- Foundry JV Holdco LLC</t>
  </si>
  <si>
    <t>US350930AA10</t>
  </si>
  <si>
    <t>Other</t>
  </si>
  <si>
    <t>SHBASS 4.625 08/32- SVENSKA  HANDELSBANKEN AB</t>
  </si>
  <si>
    <t>XS2523511165</t>
  </si>
  <si>
    <t>Banks</t>
  </si>
  <si>
    <t>ANZ 6.742 12/32- ANZNZ</t>
  </si>
  <si>
    <t>USQ0954PVM14</t>
  </si>
  <si>
    <t>NAB 3.933 08/2034-08/29- NATIONAL AUSTRALIA</t>
  </si>
  <si>
    <t>USG6S94TAB96</t>
  </si>
  <si>
    <t>SCENTRE GROUP 4.75 09/80- SCENTRE GROUP</t>
  </si>
  <si>
    <t>USQ8053LAA28</t>
  </si>
  <si>
    <t>Real Estate</t>
  </si>
  <si>
    <t>SCGAU 5.125 09/2080- SCENTRE GROUP</t>
  </si>
  <si>
    <t>USQ8053LAB01</t>
  </si>
  <si>
    <t>AER 3.3 01/32- AERCAP IRELAND CAPITAL</t>
  </si>
  <si>
    <t>US00774MAX39</t>
  </si>
  <si>
    <t>Capital Goods</t>
  </si>
  <si>
    <t>ASSGEN 5.8 07/32- Assicurazioni generali</t>
  </si>
  <si>
    <t>XS2468223107</t>
  </si>
  <si>
    <t>Baa2</t>
  </si>
  <si>
    <t>C 6.174 05/34- CITIGROUP INC</t>
  </si>
  <si>
    <t>US17327CAR43</t>
  </si>
  <si>
    <t>GM 6.4 01/09/2033- GENERAL MOTORS CORP</t>
  </si>
  <si>
    <t>US37045XED49</t>
  </si>
  <si>
    <t>Automobiles &amp; Components</t>
  </si>
  <si>
    <t>INTNED 4.125 08/33- ING Groep</t>
  </si>
  <si>
    <t>XS2524746687</t>
  </si>
  <si>
    <t>MQGAU 6.798 01/33- MQGAU O</t>
  </si>
  <si>
    <t>USQ568A9SS79</t>
  </si>
  <si>
    <t>Diversified Financials</t>
  </si>
  <si>
    <t>PRU 6 09/52- PRUDENTIAL</t>
  </si>
  <si>
    <t>US744320BK76</t>
  </si>
  <si>
    <t>TD 8.125 10/82- Toronto Dominion Bank</t>
  </si>
  <si>
    <t>US89117F8Z56</t>
  </si>
  <si>
    <t>TPR 7.85 11/27/33- TAPESTRY INC</t>
  </si>
  <si>
    <t>US876030AF42</t>
  </si>
  <si>
    <t>Consumer Durables &amp; Apparel</t>
  </si>
  <si>
    <t>ACAFP 7.25 PERP- CREDIT AGRICOLE SA</t>
  </si>
  <si>
    <t>FR001400F067</t>
  </si>
  <si>
    <t>BACR 7.119 06/34- BARCLAYS BANK</t>
  </si>
  <si>
    <t>US06738ECH62</t>
  </si>
  <si>
    <t>BCRED 2.625 12/26- BCRED Castle Peak Funding LLC</t>
  </si>
  <si>
    <t>US09261HAD98</t>
  </si>
  <si>
    <t>BCRED 7.05 09/25- BCRED Castle Peak Funding LLC</t>
  </si>
  <si>
    <t>US09261HBA41</t>
  </si>
  <si>
    <t>ENBCN 5.5% 15/07/2017- ENBRIDGE</t>
  </si>
  <si>
    <t>US29250NAS45</t>
  </si>
  <si>
    <t>ENBCN 6 01/27-01/77- ENBRIDGE</t>
  </si>
  <si>
    <t>us29250nan57</t>
  </si>
  <si>
    <t>FS KKR CAPITAL 4.25 2/25-01/25- FS KKR CAPITAL CORP</t>
  </si>
  <si>
    <t>US30313RAA77</t>
  </si>
  <si>
    <t>FSK 7.875 01/15/29- FS KKR CAPITAL CORP</t>
  </si>
  <si>
    <t>US302635AM98</t>
  </si>
  <si>
    <t>IBSEM 4.875 PERP- IBSEM 4.875 PERP</t>
  </si>
  <si>
    <t>XS2580221658</t>
  </si>
  <si>
    <t>Utilities</t>
  </si>
  <si>
    <t>J 5.9 03/33- J 5.9 03/33</t>
  </si>
  <si>
    <t>US469814AA50</t>
  </si>
  <si>
    <t>Commercial &amp; Professional Services</t>
  </si>
  <si>
    <t>KD 3.15 10/31- KD</t>
  </si>
  <si>
    <t>US50155QAL41</t>
  </si>
  <si>
    <t>Software &amp; Services</t>
  </si>
  <si>
    <t>LKQ 6.25 6/33- LKQ Corporation</t>
  </si>
  <si>
    <t>US501889AF63</t>
  </si>
  <si>
    <t>MTZ 4.5 08/28- MASTEC INC</t>
  </si>
  <si>
    <t>US576323AP42</t>
  </si>
  <si>
    <t>NGLS 6.875 15/01/29- NGLS</t>
  </si>
  <si>
    <t>US87612BBN10</t>
  </si>
  <si>
    <t>NWG 7.416 06/33- NATWEST GROUP PLC</t>
  </si>
  <si>
    <t>XS2563349765</t>
  </si>
  <si>
    <t>ORCINC 4.7 02/27- ORDH</t>
  </si>
  <si>
    <t>US69120VAF85</t>
  </si>
  <si>
    <t>owl rock 7.95 06/28- OWL ROCK CAPITAL CORP</t>
  </si>
  <si>
    <t>US69120VAR24</t>
  </si>
  <si>
    <t>SEB 6.875 PERP- SKANDINAVISKA ENSKILDA</t>
  </si>
  <si>
    <t>XS2479344561</t>
  </si>
  <si>
    <t>Baa3</t>
  </si>
  <si>
    <t>SRENVX 5.75 08/15/50 08/25- ARGENTUM (SWISS RE LTD)</t>
  </si>
  <si>
    <t>XS1261170515</t>
  </si>
  <si>
    <t>SSE PLC 4%- SSE PLC</t>
  </si>
  <si>
    <t>XS2439704318</t>
  </si>
  <si>
    <t>TELIAS 4.625 PREP- TELIA</t>
  </si>
  <si>
    <t>XS2526881532</t>
  </si>
  <si>
    <t>Telecommunication Services</t>
  </si>
  <si>
    <t>VW 4.625 PERP 06/28- Volkswagen intl fin</t>
  </si>
  <si>
    <t>XS1799939027</t>
  </si>
  <si>
    <t>VW 7.875- Volkswagen AG</t>
  </si>
  <si>
    <t>XS2675884733</t>
  </si>
  <si>
    <t>WBD 4.279 03/15/32- Warner Bros Discovery Inc</t>
  </si>
  <si>
    <t>US55903VBC63</t>
  </si>
  <si>
    <t>Media</t>
  </si>
  <si>
    <t>AER 6.5 06/45- AER</t>
  </si>
  <si>
    <t>US00773HAA59</t>
  </si>
  <si>
    <t>BB+</t>
  </si>
  <si>
    <t>AY 4.125 06/28- AYR WELLNESS INC</t>
  </si>
  <si>
    <t>US04916WAA27</t>
  </si>
  <si>
    <t>BAYNGR 6.625 09/25/2083- BAYNGR</t>
  </si>
  <si>
    <t>XS2684826014</t>
  </si>
  <si>
    <t>Health Care Equipment &amp; Services</t>
  </si>
  <si>
    <t>BNP 7.75 PERP- BNP Paribas Asset Manag</t>
  </si>
  <si>
    <t>USF1067PAC08</t>
  </si>
  <si>
    <t>Ba1</t>
  </si>
  <si>
    <t>BRITEL 8.375 09/28- British Telecommunications PLC</t>
  </si>
  <si>
    <t>XS2636324274</t>
  </si>
  <si>
    <t>ENELIM 6.625 PERP- ENELIM 5 1/8 10</t>
  </si>
  <si>
    <t>XS2576550243</t>
  </si>
  <si>
    <t>F 6.125 05/15/28- Ford Motor Company</t>
  </si>
  <si>
    <t>XS2623496085</t>
  </si>
  <si>
    <t>F 7.35 11/27- Ford motor credit co LLC</t>
  </si>
  <si>
    <t>US345397C353</t>
  </si>
  <si>
    <t>INTNED 7.5 PERP- Intned</t>
  </si>
  <si>
    <t>XS2585240984</t>
  </si>
  <si>
    <t>NWSA 5.125 02/32- NWSA</t>
  </si>
  <si>
    <t>US65249BAB53</t>
  </si>
  <si>
    <t>RRX 6.4 15/4/2033- RRX 6.4 15/4/2033</t>
  </si>
  <si>
    <t>US758750AF08</t>
  </si>
  <si>
    <t>SWEDA 7.625 PERP- SWEDA 7.625 PERP</t>
  </si>
  <si>
    <t>XS2580715147</t>
  </si>
  <si>
    <t>Trpcn 5.3 3/77- Trpcn</t>
  </si>
  <si>
    <t>US89356BAC28</t>
  </si>
  <si>
    <t>VODAFONE 4.125 06/81- Vodafone Group</t>
  </si>
  <si>
    <t>US92857WBW91</t>
  </si>
  <si>
    <t>VODAFONE 6.5 08/84- Vodafone Group</t>
  </si>
  <si>
    <t>XS2630490717</t>
  </si>
  <si>
    <t>VODAFONE GROUP- Vodafone Group</t>
  </si>
  <si>
    <t>XS1888180640</t>
  </si>
  <si>
    <t>ZFFNGR 5.75 08/26- ZFFNGR 5.75 08/26</t>
  </si>
  <si>
    <t>XS2582404724</t>
  </si>
  <si>
    <t>ZFFNGR 6.125 03/29- ZFFNGR 5.75 08/26</t>
  </si>
  <si>
    <t>XS2681541327</t>
  </si>
  <si>
    <t>ACFP 7.25 PERP- ACFP</t>
  </si>
  <si>
    <t>FR001400L5X1</t>
  </si>
  <si>
    <t>Hotels Restaurants &amp; Leisure</t>
  </si>
  <si>
    <t>BB</t>
  </si>
  <si>
    <t>ALLISON TRANS 3.75 01/31- allison</t>
  </si>
  <si>
    <t>US019736AG29</t>
  </si>
  <si>
    <t>Ba2</t>
  </si>
  <si>
    <t>CHARLES RIVER LAB 4 03/31- CHARLES RIVER LABORATORIES</t>
  </si>
  <si>
    <t>US159864AJ65</t>
  </si>
  <si>
    <t>Pharmaceuticals &amp; Biotechnology</t>
  </si>
  <si>
    <t>GPK 3.75 02/30- GRAND PEAK</t>
  </si>
  <si>
    <t>US38869AAD90</t>
  </si>
  <si>
    <t>HESM 5.125 06/28- HESS MIDSTREAM PARTNERS LP</t>
  </si>
  <si>
    <t>US428104AA14</t>
  </si>
  <si>
    <t>SOCGEN 7.875 PERP- Societe Generale</t>
  </si>
  <si>
    <t>FR001400F877</t>
  </si>
  <si>
    <t>TELEFO 6.135 PER- TELEFONAKTIEBOL</t>
  </si>
  <si>
    <t>XS2582389156</t>
  </si>
  <si>
    <t>TELEFO 7.125 PERP- TELEFONICA EUROPE BV</t>
  </si>
  <si>
    <t>XS2462605671</t>
  </si>
  <si>
    <t>ASGN 4.625 15/05/2028- ASGN INC</t>
  </si>
  <si>
    <t>US00191UAA07</t>
  </si>
  <si>
    <t>BACR 8.875 15/09/2027- BARCLAYS CAPITAL INC</t>
  </si>
  <si>
    <t>XS2492482828</t>
  </si>
  <si>
    <t>CLH 6.375 02/01/31- CLEAN HARBORS INC</t>
  </si>
  <si>
    <t>US184496AQ03</t>
  </si>
  <si>
    <t>Ba3</t>
  </si>
  <si>
    <t>LLOYDS 8.5 PERP_28- LLOYDS BANKING GROUP PLC</t>
  </si>
  <si>
    <t>XS2575900977</t>
  </si>
  <si>
    <t>LLOYDS 8.500% Perpetual Corp- LLOYDS BANKING GROUP PLC</t>
  </si>
  <si>
    <t>XS2529511722</t>
  </si>
  <si>
    <t>ATRFIN 2.625 09/27- Atrium Finance PLC</t>
  </si>
  <si>
    <t>XS2294495838</t>
  </si>
  <si>
    <t>B1</t>
  </si>
  <si>
    <t>CHTR 7.375 03/31- CCO HOLDINGS</t>
  </si>
  <si>
    <t>US1248EPCT83</t>
  </si>
  <si>
    <t>EDF 5 01/22/49- Electricite DE France SA</t>
  </si>
  <si>
    <t>FR0011697028</t>
  </si>
  <si>
    <t>B+</t>
  </si>
  <si>
    <t>ELECTRICITE DE FRANCE- ELEC DE FRANCE</t>
  </si>
  <si>
    <t>FR0011401728</t>
  </si>
  <si>
    <t>ORGNON 5.125 2031- CLEAN HARBORS INC</t>
  </si>
  <si>
    <t>US68622TAB70</t>
  </si>
  <si>
    <t>סה"כ תל אביב 35</t>
  </si>
  <si>
    <t>*או פי סי אנרגיה- או.פי.סי. אנרגיה בע"מ</t>
  </si>
  <si>
    <t>1141571</t>
  </si>
  <si>
    <t>*אורמת טכנולוגיות- אורמת טכנולגיות אינק</t>
  </si>
  <si>
    <t>1134402</t>
  </si>
  <si>
    <t>880326081</t>
  </si>
  <si>
    <t>*אנלייט אנרגיה- אנלייט אנרגיה מתחדשת בע"מ</t>
  </si>
  <si>
    <t>720011</t>
  </si>
  <si>
    <t>*אנרג'יקס- אנרג'יקס אנרגיות מתחדשות בע"מ</t>
  </si>
  <si>
    <t>1123355</t>
  </si>
  <si>
    <t>הפניקס- הפניקס אחזקות בע"מ</t>
  </si>
  <si>
    <t>767012</t>
  </si>
  <si>
    <t>הראל השקעות- הראל השקעות בביטוח ושרותים פיננסים בע"מ</t>
  </si>
  <si>
    <t>585018</t>
  </si>
  <si>
    <t>אלביט מערכות- אלביט מערכות בע"מ</t>
  </si>
  <si>
    <t>1081124</t>
  </si>
  <si>
    <t>אשטרום קבוצה- קבוצת אשטרום</t>
  </si>
  <si>
    <t>1132315</t>
  </si>
  <si>
    <t>*שיכון ובינוי- שיכון ובינוי בע"מ</t>
  </si>
  <si>
    <t>1081942</t>
  </si>
  <si>
    <t>520036104</t>
  </si>
  <si>
    <t>דיסקונט- בנק דיסקונט לישראל בע"מ</t>
  </si>
  <si>
    <t>691212</t>
  </si>
  <si>
    <t>520007030</t>
  </si>
  <si>
    <t>פועלים- בנק הפועלים בע"מ</t>
  </si>
  <si>
    <t>662577</t>
  </si>
  <si>
    <t>לאומי- בנק לאומי לישראל בע"מ</t>
  </si>
  <si>
    <t>604611</t>
  </si>
  <si>
    <t>מזרחי טפחות- בנק מזרחי טפחות בע"מ</t>
  </si>
  <si>
    <t>695437</t>
  </si>
  <si>
    <t>בינלאומי 5- הבנק הבינלאומי הראשון לישראל בע"מ</t>
  </si>
  <si>
    <t>593038</t>
  </si>
  <si>
    <t>520029083</t>
  </si>
  <si>
    <t>*אלקטרה- אלקטרה בע"מ</t>
  </si>
  <si>
    <t>739037</t>
  </si>
  <si>
    <t>520028911</t>
  </si>
  <si>
    <t>חברה לישראל- החברה לישראל בע"מ</t>
  </si>
  <si>
    <t>576017</t>
  </si>
  <si>
    <t>520028010</t>
  </si>
  <si>
    <t>*אנרג'יאן- Energean plc</t>
  </si>
  <si>
    <t>1155290</t>
  </si>
  <si>
    <t>10758801</t>
  </si>
  <si>
    <t>חיפושי נפט וגז</t>
  </si>
  <si>
    <t>ניו-מד אנרג'י יהש- ניו-מד אנרג'י- שותפות מוגבלת</t>
  </si>
  <si>
    <t>475020</t>
  </si>
  <si>
    <t>550013098</t>
  </si>
  <si>
    <t>דלק קבוצה- קבוצת דלק בע"מ</t>
  </si>
  <si>
    <t>1084128</t>
  </si>
  <si>
    <t>520044322</t>
  </si>
  <si>
    <t>*איי.סי.אל- איי.סי.אל גרופ בע"מ (דואלי)</t>
  </si>
  <si>
    <t>281014</t>
  </si>
  <si>
    <t>*טאואר- טאואר סמיקונדקטור בע"מ</t>
  </si>
  <si>
    <t>1082379</t>
  </si>
  <si>
    <t>520041997</t>
  </si>
  <si>
    <t>מוליכים למחצה</t>
  </si>
  <si>
    <t>*נובה- נובה מכשירי מדידה בע"מ</t>
  </si>
  <si>
    <t>1084557</t>
  </si>
  <si>
    <t>511812463</t>
  </si>
  <si>
    <t>קמטק- קמטק בע"מ</t>
  </si>
  <si>
    <t>1095264</t>
  </si>
  <si>
    <t>511235434</t>
  </si>
  <si>
    <t>שטראוס- שטראוס גרופ בע"מ</t>
  </si>
  <si>
    <t>746016</t>
  </si>
  <si>
    <t>520003781</t>
  </si>
  <si>
    <t>מזון</t>
  </si>
  <si>
    <t>שפיר הנדסה- שפיר הנדסה חוצה ישראל צפון בע"מ</t>
  </si>
  <si>
    <t>1133875</t>
  </si>
  <si>
    <t>אירפורט סיטי- איירפורט סיטי בע"מ</t>
  </si>
  <si>
    <t>1095835</t>
  </si>
  <si>
    <t>אמות- אמות השקעות בע"מ</t>
  </si>
  <si>
    <t>1097278</t>
  </si>
  <si>
    <t>ביג- ביג מרכזי קניות (2004) בע"מ</t>
  </si>
  <si>
    <t>1097260</t>
  </si>
  <si>
    <t>*מבנה  - מבנה נדל"ן (כ.ד)  בע"מ</t>
  </si>
  <si>
    <t>226019</t>
  </si>
  <si>
    <t>*מליסרון- מליסרון בע"מ</t>
  </si>
  <si>
    <t>323014</t>
  </si>
  <si>
    <t>עזריאלי קבוצה- קבוצת עזריאלי בע"מ (לשעבר קנית מימון)</t>
  </si>
  <si>
    <t>1119478</t>
  </si>
  <si>
    <t>טבע- טבע תעשיות פרמצבטיות בע"מ</t>
  </si>
  <si>
    <t>629014</t>
  </si>
  <si>
    <t>טבע(ריבית לקבל)- טבע תעשיות פרמצבטיות בע"מ</t>
  </si>
  <si>
    <t>6290140</t>
  </si>
  <si>
    <t>נייס- נייס מערכות בע"מ</t>
  </si>
  <si>
    <t>273011</t>
  </si>
  <si>
    <t>520036872</t>
  </si>
  <si>
    <t>בזק- בזק החברה הישראלית לתקשורת בע"מ</t>
  </si>
  <si>
    <t>230011</t>
  </si>
  <si>
    <t>סה"כ תל אביב 90</t>
  </si>
  <si>
    <t>דלתא גליל- דלתא-גליל תעשיות בע"מ</t>
  </si>
  <si>
    <t>627034</t>
  </si>
  <si>
    <t>520025602</t>
  </si>
  <si>
    <t>*ארד- ארד בע"מ</t>
  </si>
  <si>
    <t>1091651</t>
  </si>
  <si>
    <t>510007800</t>
  </si>
  <si>
    <t>אלקטרוניקה ואופטיקה</t>
  </si>
  <si>
    <t>בזן- בתי זקוק לנפט בע"מ</t>
  </si>
  <si>
    <t>2590248</t>
  </si>
  <si>
    <t>520036658</t>
  </si>
  <si>
    <t>משק אנרגיה- משק אנרגיה-אנרגיות מתחדשות בע"מ</t>
  </si>
  <si>
    <t>1166974</t>
  </si>
  <si>
    <t>*פז בית זיקוק אשדוד- פז בית זיקוק לנפט-אשדוד בע"מ</t>
  </si>
  <si>
    <t>1198910</t>
  </si>
  <si>
    <t>513775163</t>
  </si>
  <si>
    <t>*פז נפט- פז חברת הנפט בע"מ</t>
  </si>
  <si>
    <t>1100007</t>
  </si>
  <si>
    <t>שוב אנרגיה- שיכון ובינוי אנרגיה בע"מ</t>
  </si>
  <si>
    <t>1188242</t>
  </si>
  <si>
    <t>*נופר אנרגי- ע.י נופר אנרגי' בע"מ</t>
  </si>
  <si>
    <t>1170877</t>
  </si>
  <si>
    <t>*דוראל אנרגיה- קבוצת דוראל משאבי אנרגיה מתחדשת בעמ</t>
  </si>
  <si>
    <t>1166768</t>
  </si>
  <si>
    <t>515364891</t>
  </si>
  <si>
    <t>מימון ישיר- מימון ישיר מקבוצת ישיר 2006 בע"מ</t>
  </si>
  <si>
    <t>1168186</t>
  </si>
  <si>
    <t>איידיאיי ביטוח- איי.די.איי. חברה לביטוח בע"מ</t>
  </si>
  <si>
    <t>1129501</t>
  </si>
  <si>
    <t>513910703</t>
  </si>
  <si>
    <t>כלל ביטוח- כלל החזקות עסקי ביטוח בע"מ</t>
  </si>
  <si>
    <t>224014</t>
  </si>
  <si>
    <t>מנורה מבטחים החזקות- מנורה מבטחים החזקות בע"מ</t>
  </si>
  <si>
    <t>566018</t>
  </si>
  <si>
    <t>520007469</t>
  </si>
  <si>
    <t>אאורה- אאורה השקעות בע"מ</t>
  </si>
  <si>
    <t>373019</t>
  </si>
  <si>
    <t>520038274</t>
  </si>
  <si>
    <t>*אזורים- אזורים-חברה להשקעות בפתוח ובבנין בע"מ</t>
  </si>
  <si>
    <t>715011</t>
  </si>
  <si>
    <t>*אפריקה מגורים- אפריקה ישראל מגורים בע"מ</t>
  </si>
  <si>
    <t>1097948</t>
  </si>
  <si>
    <t>520034760</t>
  </si>
  <si>
    <t>דניה סיבוס- דניה סיבוס בע"מ</t>
  </si>
  <si>
    <t>1173137</t>
  </si>
  <si>
    <t>512569237</t>
  </si>
  <si>
    <t>*דמרי- י.ח.דמרי בניה ופיתוח בע"מ</t>
  </si>
  <si>
    <t>1090315</t>
  </si>
  <si>
    <t>*ישראל קנדה- ישראל קנדה (ט.ר) בעמ</t>
  </si>
  <si>
    <t>434019</t>
  </si>
  <si>
    <t>520039298</t>
  </si>
  <si>
    <t>*פרשקובסקי- פרשקובסקי השקעות ובניין בע"מ</t>
  </si>
  <si>
    <t>1102128</t>
  </si>
  <si>
    <t>513817817</t>
  </si>
  <si>
    <t>אקרו קבוצה- קבוצת אקרו בע"מ</t>
  </si>
  <si>
    <t>1184902</t>
  </si>
  <si>
    <t>קרסו נדלן- קרסו נדלן בע"מ</t>
  </si>
  <si>
    <t>1187962</t>
  </si>
  <si>
    <t>פיבי- פ.י.ב.י. אחזקות בע"מ</t>
  </si>
  <si>
    <t>763011</t>
  </si>
  <si>
    <t>520029026</t>
  </si>
  <si>
    <t>אקויטל- אקויטל בע"מ</t>
  </si>
  <si>
    <t>755017</t>
  </si>
  <si>
    <t>520030859</t>
  </si>
  <si>
    <t>*ערד- ערד השקעות ופתוח תעשיה בע"מ</t>
  </si>
  <si>
    <t>731018</t>
  </si>
  <si>
    <t>520025198</t>
  </si>
  <si>
    <t>*מספנות ישראל- תעשיות מספנות ישראל בע"מ</t>
  </si>
  <si>
    <t>1168533</t>
  </si>
  <si>
    <t>516084753</t>
  </si>
  <si>
    <t>*ישראמקו יהש- ישראמקו נגב 2 שותפות מוגבלת</t>
  </si>
  <si>
    <t>232017</t>
  </si>
  <si>
    <t>550010003</t>
  </si>
  <si>
    <t>*נאוויטס פט יהש- נאוויטס פטרוליום, שותפות מוגבלת</t>
  </si>
  <si>
    <t>1141969</t>
  </si>
  <si>
    <t>550263107</t>
  </si>
  <si>
    <t>*נפטא- נפטא חברה ישראלית לנפט בע"מ</t>
  </si>
  <si>
    <t>643015</t>
  </si>
  <si>
    <t>520020942</t>
  </si>
  <si>
    <t>רציו יהש- רציו חיפושי נפט (1992) - שותפות מוגבלת</t>
  </si>
  <si>
    <t>394015</t>
  </si>
  <si>
    <t>550012777</t>
  </si>
  <si>
    <t>*פלסאון תעשיות- פלסאון תעשיות בע"מ</t>
  </si>
  <si>
    <t>1081603</t>
  </si>
  <si>
    <t>520042912</t>
  </si>
  <si>
    <t>איסתא- איסתא בע"מ</t>
  </si>
  <si>
    <t>1081074</t>
  </si>
  <si>
    <t>520042763</t>
  </si>
  <si>
    <t>*פתאל החזקות- פתאל החזקות 1998 בע"מ</t>
  </si>
  <si>
    <t>1143429</t>
  </si>
  <si>
    <t>*סקופ- קבוצת סקופ מתכות בע"מ</t>
  </si>
  <si>
    <t>288019</t>
  </si>
  <si>
    <t>520037425</t>
  </si>
  <si>
    <t>*תדיראן גרופ- תדיראן גרופ בע"מ</t>
  </si>
  <si>
    <t>258012</t>
  </si>
  <si>
    <t>520036732</t>
  </si>
  <si>
    <t>*אינרום- אינרום תעשיות בנייה בע"מ</t>
  </si>
  <si>
    <t>1132356</t>
  </si>
  <si>
    <t>515001659</t>
  </si>
  <si>
    <t>קבוצת אקרשטיין- קבוצת אקרשטיין בע"מ</t>
  </si>
  <si>
    <t>1176205</t>
  </si>
  <si>
    <t>512714494</t>
  </si>
  <si>
    <t>אלקטרה נדלן- אלקטרה נדל"ן בע"מ</t>
  </si>
  <si>
    <t>1094044</t>
  </si>
  <si>
    <t>510607328</t>
  </si>
  <si>
    <t>ג'י סיטי- ג'י סיטי בע"מ</t>
  </si>
  <si>
    <t>126011</t>
  </si>
  <si>
    <t>סאמיט- סאמיט אחזקות נדל"ן בע"מ</t>
  </si>
  <si>
    <t>1081686</t>
  </si>
  <si>
    <t>520043720</t>
  </si>
  <si>
    <t>אלוני חץ- אלוני-חץ נכסים והשקעות בע"מ</t>
  </si>
  <si>
    <t>390013</t>
  </si>
  <si>
    <t>520038506</t>
  </si>
  <si>
    <t>הכשרה הישוב- חברת הכשרת הישוב בישראל בע"מ</t>
  </si>
  <si>
    <t>612010</t>
  </si>
  <si>
    <t>ישרס- ישרס חברה להשקעות בע"מ</t>
  </si>
  <si>
    <t>613034</t>
  </si>
  <si>
    <t>*מגדלי תיכון- מגדלי הים התיכון</t>
  </si>
  <si>
    <t>1131523</t>
  </si>
  <si>
    <t>512719485</t>
  </si>
  <si>
    <t>*מגה אור- מגה אור החזקות בע"מ</t>
  </si>
  <si>
    <t>1104488</t>
  </si>
  <si>
    <t>מניבים ריט- מניבים קרן הריט החדשה בע"מ</t>
  </si>
  <si>
    <t>1140573</t>
  </si>
  <si>
    <t>*רבוע נדלן- רבוע כחול נדל"ן בע"מ</t>
  </si>
  <si>
    <t>1098565</t>
  </si>
  <si>
    <t>*ריט 1- ריט 1 בע"מ</t>
  </si>
  <si>
    <t>1098920</t>
  </si>
  <si>
    <t>*ורידיס אינווירונמנט- ורידיס אינווירונמנט בע"מ</t>
  </si>
  <si>
    <t>1176387</t>
  </si>
  <si>
    <t>515935807</t>
  </si>
  <si>
    <t>*מיטרוניקס- מיטרוניקס בע"מ</t>
  </si>
  <si>
    <t>1091065</t>
  </si>
  <si>
    <t>511527202</t>
  </si>
  <si>
    <t>רובוטיקה ותלת מימד</t>
  </si>
  <si>
    <t>אלקטרה צריכה- אלקטרה מוצרי צריכה בע"מ</t>
  </si>
  <si>
    <t>5010129</t>
  </si>
  <si>
    <t>520039967</t>
  </si>
  <si>
    <t>רשתות שיווק</t>
  </si>
  <si>
    <t>*מ. יוחננוף- יוחננוף</t>
  </si>
  <si>
    <t>1161264</t>
  </si>
  <si>
    <t>511344186</t>
  </si>
  <si>
    <t>פוקס- ויזל- פוקס-ויזל בע"מ</t>
  </si>
  <si>
    <t>1087022</t>
  </si>
  <si>
    <t>512157603</t>
  </si>
  <si>
    <t>ריטיילורס- ריטיילורס בע"מ</t>
  </si>
  <si>
    <t>1175488</t>
  </si>
  <si>
    <t>514211457</t>
  </si>
  <si>
    <t>רמי לוי- רשת חנויות רמי לוי שיווק השיקמה 2006 בע"מ</t>
  </si>
  <si>
    <t>1104249</t>
  </si>
  <si>
    <t>513770669</t>
  </si>
  <si>
    <t>*שופרסל- שופר-סל בע"מ</t>
  </si>
  <si>
    <t>777037</t>
  </si>
  <si>
    <t>520022732</t>
  </si>
  <si>
    <t>*וואן טכנולוגיות תוכנה- וואן טכנולוגיות תוכנה(או.אס.טי)בע"מ</t>
  </si>
  <si>
    <t>161018</t>
  </si>
  <si>
    <t>520034695</t>
  </si>
  <si>
    <t>שירותי מידע</t>
  </si>
  <si>
    <t>*חילן- חילן בע"מ</t>
  </si>
  <si>
    <t>1084698</t>
  </si>
  <si>
    <t>520039942</t>
  </si>
  <si>
    <t>*מטריקס- מטריקס אי.טי בע"מ</t>
  </si>
  <si>
    <t>445015</t>
  </si>
  <si>
    <t>520039413</t>
  </si>
  <si>
    <t>*דנאל כא- דנאל (אדיר יהושע) בע"מ</t>
  </si>
  <si>
    <t>314013</t>
  </si>
  <si>
    <t>520037565</t>
  </si>
  <si>
    <t>אלטשולר פיננסים- אלטשולר שחם פיננסים בע"מ</t>
  </si>
  <si>
    <t>1184936</t>
  </si>
  <si>
    <t>516508603</t>
  </si>
  <si>
    <t>ישראכרט- ישראכרט בע"מ</t>
  </si>
  <si>
    <t>1157403</t>
  </si>
  <si>
    <t>510706153</t>
  </si>
  <si>
    <t>נאייקס בעמ- נאייקס בע"מ</t>
  </si>
  <si>
    <t>1175116</t>
  </si>
  <si>
    <t>513639013</t>
  </si>
  <si>
    <t>פריון נטוורק- פריון נטוורק בע"מ לשעבר אינקרדימייל</t>
  </si>
  <si>
    <t>1095819</t>
  </si>
  <si>
    <t>512849498</t>
  </si>
  <si>
    <t>*פרטנר- חברת פרטנר תקשורת בע"מ</t>
  </si>
  <si>
    <t>1083484</t>
  </si>
  <si>
    <t>520044314</t>
  </si>
  <si>
    <t>*סלקום- סלקום ישראל בע"מ</t>
  </si>
  <si>
    <t>1101534</t>
  </si>
  <si>
    <t>סה"כ מניות היתר</t>
  </si>
  <si>
    <t>אקוואריוס מנועים- אקוואריוס מנועים (א.מ) בע"מ</t>
  </si>
  <si>
    <t>1170240</t>
  </si>
  <si>
    <t>515114429</t>
  </si>
  <si>
    <t>*אלקטרה פאוור- אלקטרה פאוור (2019) בע"מ</t>
  </si>
  <si>
    <t>1166917</t>
  </si>
  <si>
    <t>516077989</t>
  </si>
  <si>
    <t>אלומיי קפיטל- אלומיי קפיטל בע"מ</t>
  </si>
  <si>
    <t>1082635</t>
  </si>
  <si>
    <t>אקונרג'י- אקונרג'י אנרגיה מתחדשת בע"מ</t>
  </si>
  <si>
    <t>1178334</t>
  </si>
  <si>
    <t>516339777</t>
  </si>
  <si>
    <t>טראלייט- טראלייט בע"מ</t>
  </si>
  <si>
    <t>1180173</t>
  </si>
  <si>
    <t>516414679</t>
  </si>
  <si>
    <t>*סולגרין- סולגרין בע"מ</t>
  </si>
  <si>
    <t>1102235</t>
  </si>
  <si>
    <t>512882747</t>
  </si>
  <si>
    <t>*פנינסולה- קבוצת פנינסולה בע"מ</t>
  </si>
  <si>
    <t>333013</t>
  </si>
  <si>
    <t>520033713</t>
  </si>
  <si>
    <t>קמהדע- קמהדע בע"מ</t>
  </si>
  <si>
    <t>1094119</t>
  </si>
  <si>
    <t>511524605</t>
  </si>
  <si>
    <t>ביוטכנולוגיה</t>
  </si>
  <si>
    <t>*לוינשטין- משולם לוינשטין הנדסה וקבלנות בע"מ</t>
  </si>
  <si>
    <t>573014</t>
  </si>
  <si>
    <t>520033424</t>
  </si>
  <si>
    <t>פלאזה סנטר- פלאזה סנטרס</t>
  </si>
  <si>
    <t>1109917</t>
  </si>
  <si>
    <t>33248324</t>
  </si>
  <si>
    <t>צמח המרמן- צ.מ.ח המרמן בע"מ</t>
  </si>
  <si>
    <t>1104058</t>
  </si>
  <si>
    <t>512531203</t>
  </si>
  <si>
    <t>*קרדן נדלן יזום- קרדן נדל"ן יזום ופיתוח בע"מ</t>
  </si>
  <si>
    <t>1118447</t>
  </si>
  <si>
    <t>*רימון ( מועמדת)- רימון שירותי ייעוץ וניהול בע"מ</t>
  </si>
  <si>
    <t>1178722</t>
  </si>
  <si>
    <t>512467994</t>
  </si>
  <si>
    <t>*או.אר.טי- או.אר.טי.טכנולוגיות בע"מ</t>
  </si>
  <si>
    <t>1086230</t>
  </si>
  <si>
    <t>513057588</t>
  </si>
  <si>
    <t>השקעות בהי-טק</t>
  </si>
  <si>
    <t>אלרון- אלרון תעשיה אלקטרונית בע"מ</t>
  </si>
  <si>
    <t>749077</t>
  </si>
  <si>
    <t>520028036</t>
  </si>
  <si>
    <t>אמיליה פיתוח- אמיליה פיתוח (מ.עו.פ) בע"מ</t>
  </si>
  <si>
    <t>589010</t>
  </si>
  <si>
    <t>520014846</t>
  </si>
  <si>
    <t>*אפקון החזקות- אפקון החזקות בע"מ</t>
  </si>
  <si>
    <t>578013</t>
  </si>
  <si>
    <t>520033473</t>
  </si>
  <si>
    <t>*ג'נריישן קפיטל- ג'נריישן קפיטל בע"מ</t>
  </si>
  <si>
    <t>1156926</t>
  </si>
  <si>
    <t>*קיסטון ריט- קיסטון ריט בע"מ</t>
  </si>
  <si>
    <t>1175934</t>
  </si>
  <si>
    <t>515983476</t>
  </si>
  <si>
    <t>*קרדן אן.וי.- קרדן אן.וי.</t>
  </si>
  <si>
    <t>1087949</t>
  </si>
  <si>
    <t>*תומר אנרגיה- תומר תמלוגי אנרגיה (2012)  בע"מ</t>
  </si>
  <si>
    <t>1129493</t>
  </si>
  <si>
    <t>514837111</t>
  </si>
  <si>
    <t>*אלספק- אלספק הנדסה בע"מ</t>
  </si>
  <si>
    <t>1090364</t>
  </si>
  <si>
    <t>511297541</t>
  </si>
  <si>
    <t>חשמל</t>
  </si>
  <si>
    <t>*גולן פלסטיק- גולן מוצרי פלסטיק בע"מ</t>
  </si>
  <si>
    <t>1091933</t>
  </si>
  <si>
    <t>513029975</t>
  </si>
  <si>
    <t>*גניגר- גניגר מפעלי פלסטיק בע"מ</t>
  </si>
  <si>
    <t>1095892</t>
  </si>
  <si>
    <t>512416991</t>
  </si>
  <si>
    <t>פלסטופיל- חברת פלסטופיל הזורע בע"מ</t>
  </si>
  <si>
    <t>1092840</t>
  </si>
  <si>
    <t>513681247</t>
  </si>
  <si>
    <t>*פולירם- פולירם תעשיות פלסטיק בע"מ</t>
  </si>
  <si>
    <t>1170216</t>
  </si>
  <si>
    <t>515251593</t>
  </si>
  <si>
    <t>*פלרם- פלרם (1990) תעשיות בע"מ</t>
  </si>
  <si>
    <t>644013</t>
  </si>
  <si>
    <t>520039843</t>
  </si>
  <si>
    <t>*רבל- רבל אי.סי.אס. בע"מ</t>
  </si>
  <si>
    <t>1103878</t>
  </si>
  <si>
    <t>513506329</t>
  </si>
  <si>
    <t>*רימוני- רימוני תעשיות בע"מ</t>
  </si>
  <si>
    <t>1080456</t>
  </si>
  <si>
    <t>520041823</t>
  </si>
  <si>
    <t>*רם-און- רם-און השקעות והחזקות (1999) בע"מ</t>
  </si>
  <si>
    <t>1090943</t>
  </si>
  <si>
    <t>512776964</t>
  </si>
  <si>
    <t>*זנלכל- זנלכל בע"מ</t>
  </si>
  <si>
    <t>130013</t>
  </si>
  <si>
    <t>520034208</t>
  </si>
  <si>
    <t>מהדרין- מהדרין בע"מ</t>
  </si>
  <si>
    <t>686014</t>
  </si>
  <si>
    <t>520018482</t>
  </si>
  <si>
    <t>*קרור  1- קרור אחזקות בע"מ</t>
  </si>
  <si>
    <t>621011</t>
  </si>
  <si>
    <t>520001546</t>
  </si>
  <si>
    <t>תורפז תעשיות- תורפז תעשיות בעמ</t>
  </si>
  <si>
    <t>1175611</t>
  </si>
  <si>
    <t>514574524</t>
  </si>
  <si>
    <t>פלסאנמור- פלסאנמור בע"מ</t>
  </si>
  <si>
    <t>1176700</t>
  </si>
  <si>
    <t>515139129</t>
  </si>
  <si>
    <t>מכשור רפואי</t>
  </si>
  <si>
    <t>ישרוטל- ישרוטל בע"מ</t>
  </si>
  <si>
    <t>1080985</t>
  </si>
  <si>
    <t>520042482</t>
  </si>
  <si>
    <t>אייקון גרופ בעמ- אייקון גרופ בע"מ</t>
  </si>
  <si>
    <t>1182484</t>
  </si>
  <si>
    <t>513955252</t>
  </si>
  <si>
    <t>*ביכורי השדה דרום שיווק- בכורי שדה (אחזקות) בע"מ</t>
  </si>
  <si>
    <t>1172618</t>
  </si>
  <si>
    <t>512402538</t>
  </si>
  <si>
    <t>*מנדלסוןתשת- מנדלסון תשתיות ותעשיות בע"מ</t>
  </si>
  <si>
    <t>1129444</t>
  </si>
  <si>
    <t>513660373</t>
  </si>
  <si>
    <t>*בית שמש- מנועי בית שמש אחזקות (1997) בע"מ</t>
  </si>
  <si>
    <t>1081561</t>
  </si>
  <si>
    <t>520043480</t>
  </si>
  <si>
    <t>*קליל- קליל תעשיות בע"מ</t>
  </si>
  <si>
    <t>797035</t>
  </si>
  <si>
    <t>520032442</t>
  </si>
  <si>
    <t>תדיר גן- תדיר-גן (מוצרים מדוייקים) 1993 בע"מ</t>
  </si>
  <si>
    <t>1090141</t>
  </si>
  <si>
    <t>511870891</t>
  </si>
  <si>
    <t>*אדגר- אדגר השקעות ופיתוח בע"מ</t>
  </si>
  <si>
    <t>1820083</t>
  </si>
  <si>
    <t>520035171</t>
  </si>
  <si>
    <t>ארגו פרופרטיז אן. וי- ארגו פרופרטיז אן. וי</t>
  </si>
  <si>
    <t>1175371</t>
  </si>
  <si>
    <t>70252750</t>
  </si>
  <si>
    <t>ריט אזורים ליווינג- ריט אזורים - ה.פ ליווינג בע"מ</t>
  </si>
  <si>
    <t>1162775</t>
  </si>
  <si>
    <t>*אבגול- אבגול תעשיות 1953 בע"מ</t>
  </si>
  <si>
    <t>1100957</t>
  </si>
  <si>
    <t>510119068</t>
  </si>
  <si>
    <t>עץ, נייר ודפוס</t>
  </si>
  <si>
    <t>*טופ גאם- טופ גאם</t>
  </si>
  <si>
    <t>1179142</t>
  </si>
  <si>
    <t>513561399</t>
  </si>
  <si>
    <t>פודטק</t>
  </si>
  <si>
    <t>אלקטריאון- אלקטריאון וירלס</t>
  </si>
  <si>
    <t>368019</t>
  </si>
  <si>
    <t>520038126</t>
  </si>
  <si>
    <t>*ג'נסל- ג'נסל בע"מ</t>
  </si>
  <si>
    <t>1169689</t>
  </si>
  <si>
    <t>514579887</t>
  </si>
  <si>
    <t>*הום ביוגז- הום ביוגז בע"מ</t>
  </si>
  <si>
    <t>1172204</t>
  </si>
  <si>
    <t>514739325</t>
  </si>
  <si>
    <t>*נוסטרומו- נוסטרומו אנרגיה לימיטד</t>
  </si>
  <si>
    <t>1129451</t>
  </si>
  <si>
    <t>1522277</t>
  </si>
  <si>
    <t>*פינרג'י- פינרג'י בע"מ</t>
  </si>
  <si>
    <t>1172360</t>
  </si>
  <si>
    <t>514354786</t>
  </si>
  <si>
    <t>אקופיה סיינטיפיק- אקופיה סיינטיפיק</t>
  </si>
  <si>
    <t>1169895</t>
  </si>
  <si>
    <t>514856772</t>
  </si>
  <si>
    <t>הייקון מערכות- הייקון מערכות בע"מ</t>
  </si>
  <si>
    <t>1169945</t>
  </si>
  <si>
    <t>514347160</t>
  </si>
  <si>
    <t>*מאסיבית טכנולוגיות הדפסה תלת מימד- מאסיבית טכנולוגיות הדפסה תלת מימד בע"מ</t>
  </si>
  <si>
    <t>1172972</t>
  </si>
  <si>
    <t>514919810</t>
  </si>
  <si>
    <t>המשביר 365 החזקות בעמ- המשביר 365</t>
  </si>
  <si>
    <t>1104959</t>
  </si>
  <si>
    <t>513389270</t>
  </si>
  <si>
    <t>טרמינל איקס אונליין בעמ- טרמינל איקס אונליין בע"מ</t>
  </si>
  <si>
    <t>1178714</t>
  </si>
  <si>
    <t>515722536</t>
  </si>
  <si>
    <t>מקס סטוק- מקס סטוק בע"מ</t>
  </si>
  <si>
    <t>1168558</t>
  </si>
  <si>
    <t>513618967</t>
  </si>
  <si>
    <t>*אוברסיז- אוברסיז קומרס בע"מ</t>
  </si>
  <si>
    <t>1139617</t>
  </si>
  <si>
    <t>510490071</t>
  </si>
  <si>
    <t>*אוריין- אוריין ש.מ. בע"מ</t>
  </si>
  <si>
    <t>1103506</t>
  </si>
  <si>
    <t>511068256</t>
  </si>
  <si>
    <t>*אמנת- אמנת ניהול ומערכות בע"מ</t>
  </si>
  <si>
    <t>654012</t>
  </si>
  <si>
    <t>520040833</t>
  </si>
  <si>
    <t>*גי וואן- ג'י וואן פתרונות אבטחה בע"מ</t>
  </si>
  <si>
    <t>1156280</t>
  </si>
  <si>
    <t>510095987</t>
  </si>
  <si>
    <t>*הולמס פלייס- הולמס פלייס אינטרנשיונל בע"מ</t>
  </si>
  <si>
    <t>1142587</t>
  </si>
  <si>
    <t>512466723</t>
  </si>
  <si>
    <t>*לודן- לודן חברה להנדסה בע"מ</t>
  </si>
  <si>
    <t>1081439</t>
  </si>
  <si>
    <t>520043381</t>
  </si>
  <si>
    <t>*נובולוג- נובולוג פארם אפ 1966 בע"מ</t>
  </si>
  <si>
    <t>1140151</t>
  </si>
  <si>
    <t>510475312</t>
  </si>
  <si>
    <t>*גלאסבוקס- גלאסבוקס בע"מ</t>
  </si>
  <si>
    <t>1176288</t>
  </si>
  <si>
    <t>514525260</t>
  </si>
  <si>
    <t>*סיפיה וויזן- סיפיה ווז'ן בע"מ</t>
  </si>
  <si>
    <t>1181932</t>
  </si>
  <si>
    <t>513476010</t>
  </si>
  <si>
    <t>*רייזור לאבס- רייזור לאבס בע"מ</t>
  </si>
  <si>
    <t>1172527</t>
  </si>
  <si>
    <t>515369296</t>
  </si>
  <si>
    <t>סה"כ call 001 אופציות</t>
  </si>
  <si>
    <t>Mobileye NV- Mobileye NV</t>
  </si>
  <si>
    <t>nl0010831061</t>
  </si>
  <si>
    <t>NYSE</t>
  </si>
  <si>
    <t>560030876</t>
  </si>
  <si>
    <t>BRENMILLER ENERGY LTD- ברנמילר אנרג'י בע"מ</t>
  </si>
  <si>
    <t>IL0011415309</t>
  </si>
  <si>
    <t>NASDAQ</t>
  </si>
  <si>
    <t>514720374</t>
  </si>
  <si>
    <t>Kornit Digital ltd- קורנית דיגיטל בע"מ</t>
  </si>
  <si>
    <t>IL0011216723</t>
  </si>
  <si>
    <t>513195420</t>
  </si>
  <si>
    <t>FIVERR INTERNATIONAL LTD- פייבר אינטרנשיונל בע"מ</t>
  </si>
  <si>
    <t>IL0011582033</t>
  </si>
  <si>
    <t>514440874</t>
  </si>
  <si>
    <t>PAYONEER GLOBAL INC- PAYONEER GLOBAL</t>
  </si>
  <si>
    <t>US70451X1046</t>
  </si>
  <si>
    <t>90240</t>
  </si>
  <si>
    <t>INMODE LTD- אינמוד בע"מ</t>
  </si>
  <si>
    <t>IL0011595993</t>
  </si>
  <si>
    <t>514073618</t>
  </si>
  <si>
    <t>SOL-GEL TECHNOL- SOL GEL TECHNOLOGIES</t>
  </si>
  <si>
    <t>IL0011417206</t>
  </si>
  <si>
    <t>512544693</t>
  </si>
  <si>
    <t>UROGEN PHARMA LTD- יורוג'ן פארמה בעמ</t>
  </si>
  <si>
    <t>IL0011407140</t>
  </si>
  <si>
    <t>513537621</t>
  </si>
  <si>
    <t>GLOBAL-E ONLINE LTD- גלובל -אי אונליין בע"מ</t>
  </si>
  <si>
    <t>IL0011741688</t>
  </si>
  <si>
    <t>514889534</t>
  </si>
  <si>
    <t>Retailing</t>
  </si>
  <si>
    <t>SOLAREDGE TECHNOLOGI- סולראדג' טכנולוגיות בע"מ</t>
  </si>
  <si>
    <t>US83417M1045</t>
  </si>
  <si>
    <t>513865329</t>
  </si>
  <si>
    <t>Semiconductors &amp; Semiconductor Equipment</t>
  </si>
  <si>
    <t>JFROG Ltd- JFROG LTD</t>
  </si>
  <si>
    <t>IL0011684185</t>
  </si>
  <si>
    <t>514130491</t>
  </si>
  <si>
    <t>MONDAY.COM LTD- MONDAY.COM LTD</t>
  </si>
  <si>
    <t>IL0011762130</t>
  </si>
  <si>
    <t>514025428</t>
  </si>
  <si>
    <t>RISKIFIED- Riskified Ltd</t>
  </si>
  <si>
    <t>IL0011786493</t>
  </si>
  <si>
    <t>514844117</t>
  </si>
  <si>
    <t>SIMILARWEB LTD- similarweb ltd</t>
  </si>
  <si>
    <t>IL0011751653</t>
  </si>
  <si>
    <t>514244714</t>
  </si>
  <si>
    <t>Wix.Com Ltd- וויקס.קום בע"מ</t>
  </si>
  <si>
    <t>IL0011301780</t>
  </si>
  <si>
    <t>513881177</t>
  </si>
  <si>
    <t>CYBERARK SOFTWAR- סייברארק תוכנה בע"מ</t>
  </si>
  <si>
    <t>il0011334468</t>
  </si>
  <si>
    <t>512291642</t>
  </si>
  <si>
    <t>ARBE ROBOTICS- ARBE ROBOTICS</t>
  </si>
  <si>
    <t>IL0011796625</t>
  </si>
  <si>
    <t>515333128</t>
  </si>
  <si>
    <t>Technology Hardware &amp; Equipment</t>
  </si>
  <si>
    <t>INNOVIZ TECHNOLOGIES LTD- INNOVIZ TECHNOLOGIES KTS 8097</t>
  </si>
  <si>
    <t>IL0011745804</t>
  </si>
  <si>
    <t>515382422</t>
  </si>
  <si>
    <t>Stratasys- Stratasys Ltd</t>
  </si>
  <si>
    <t>IL0011267213</t>
  </si>
  <si>
    <t>512607698</t>
  </si>
  <si>
    <t>ZIM US Equity- צים שירותי ספנות משולבים בע"מ</t>
  </si>
  <si>
    <t>IL0065100930</t>
  </si>
  <si>
    <t>520015041</t>
  </si>
  <si>
    <t>Transportation</t>
  </si>
  <si>
    <t>*Ormat Technologies MG- אורמת טכנולגיות אינק</t>
  </si>
  <si>
    <t>US6866881021</t>
  </si>
  <si>
    <t>ELBIT SYSTEMS LTD- אלביט מערכות בע"מ</t>
  </si>
  <si>
    <t>IL0010811243</t>
  </si>
  <si>
    <t>*Tower semiconductor- טאואר סמיקונדקטור בע"מ</t>
  </si>
  <si>
    <t>IL0010823792</t>
  </si>
  <si>
    <t>*Nova measuring inst- נובה מכשירי מדידה בע"מ</t>
  </si>
  <si>
    <t>IL0010845571</t>
  </si>
  <si>
    <t>CAMTEK- קמטק בע"מ</t>
  </si>
  <si>
    <t>IL0010952641</t>
  </si>
  <si>
    <t>Teva Pharm- טבע תעשיות פרמצבטיות בע"מ</t>
  </si>
  <si>
    <t>US8816242098</t>
  </si>
  <si>
    <t>Nice Sys Adr- נייס מערכות בע"מ</t>
  </si>
  <si>
    <t>US6536561086</t>
  </si>
  <si>
    <t>Perion networks ltd- פריון נטוורק בע"מ לשעבר אינקרדימייל</t>
  </si>
  <si>
    <t>IL0010958192</t>
  </si>
  <si>
    <t>Bank amer crop- Bank of America</t>
  </si>
  <si>
    <t>US0605051046</t>
  </si>
  <si>
    <t>JPmorgan Chase- JP MORGAN ASSET MANAGEMENT</t>
  </si>
  <si>
    <t>US46625H1005</t>
  </si>
  <si>
    <t>AGCO CORP- AGCO CORP</t>
  </si>
  <si>
    <t>US0010841023</t>
  </si>
  <si>
    <t>EIFFAGE- EIFFAGE</t>
  </si>
  <si>
    <t>FR0000130452</t>
  </si>
  <si>
    <t>Lvmh Moet Hennessy Louis Vui- Lvmh Moet Hennessy Louis Vui</t>
  </si>
  <si>
    <t>FR0000121014</t>
  </si>
  <si>
    <t>PUMA- PUMA SE</t>
  </si>
  <si>
    <t>DE0006969603</t>
  </si>
  <si>
    <t>AISP- BYTE ACQUISITION CORP</t>
  </si>
  <si>
    <t>KYG1R25Q1216</t>
  </si>
  <si>
    <t>Goldman Sachs- GOLDMAN SACHS GROUP INC</t>
  </si>
  <si>
    <t>US38141G1040</t>
  </si>
  <si>
    <t>MORGAN STANLEY- MORGAN STANLEY</t>
  </si>
  <si>
    <t>US6174464486</t>
  </si>
  <si>
    <t>DOMINO`S PIZZA INC- DOMINO`S PIZZA INC</t>
  </si>
  <si>
    <t>US25754A2015</t>
  </si>
  <si>
    <t>Food, Beverage &amp; Tobacco</t>
  </si>
  <si>
    <t>TALKSPACE INC US- TALKSPACE INC</t>
  </si>
  <si>
    <t>US87427V1035</t>
  </si>
  <si>
    <t>ALPHABET-C- ALPHABET INC</t>
  </si>
  <si>
    <t>US02079K1079</t>
  </si>
  <si>
    <t>META PLATFORMS- Meta Platforms Inc</t>
  </si>
  <si>
    <t>US30303M1027</t>
  </si>
  <si>
    <t>Netflix Inc- Netflix Inc</t>
  </si>
  <si>
    <t>US64110L1061</t>
  </si>
  <si>
    <t>Taboola- TABOOLA.COM LTD</t>
  </si>
  <si>
    <t>IL0011754137</t>
  </si>
  <si>
    <t>AMERICAN TOWER- AMRICAN TOWER</t>
  </si>
  <si>
    <t>US03027X1000</t>
  </si>
  <si>
    <t>AROUNDTOWN SA- Aroundtown property</t>
  </si>
  <si>
    <t>LU1673108939</t>
  </si>
  <si>
    <t>DIGITAL REALTY TRUST INC- DIGITAL REALTY</t>
  </si>
  <si>
    <t>US2538681030</t>
  </si>
  <si>
    <t>EQUINIX- Equinix Inc</t>
  </si>
  <si>
    <t>US29444U7000</t>
  </si>
  <si>
    <t>PROLOGIS INC- Prologis Inc</t>
  </si>
  <si>
    <t>US74340W1036</t>
  </si>
  <si>
    <t>Alibaba group holdin- ALIBABA COM LTD</t>
  </si>
  <si>
    <t>us01609w1027</t>
  </si>
  <si>
    <t>Amazon inc- amazon.com</t>
  </si>
  <si>
    <t>US0231351067</t>
  </si>
  <si>
    <t>Home Depot Inc- HOME DEPOT</t>
  </si>
  <si>
    <t>US4370761029</t>
  </si>
  <si>
    <t>APPLIED MATERIALS INC- APPLIED MATERIALS</t>
  </si>
  <si>
    <t>US0382221051</t>
  </si>
  <si>
    <t>ASML_ASML HOLDING NV-NY REG- ASML HOLDING NV-NY</t>
  </si>
  <si>
    <t>NL0010273215</t>
  </si>
  <si>
    <t>CEVA INC- Ceva inc</t>
  </si>
  <si>
    <t>US1572101053</t>
  </si>
  <si>
    <t>Nvidia crop- NVIDIA CORP</t>
  </si>
  <si>
    <t>US67066G1040</t>
  </si>
  <si>
    <t>TAIWAN SEMICONDUCTOR- TAIWAN Semiconductor</t>
  </si>
  <si>
    <t>US8740391003</t>
  </si>
  <si>
    <t>ADOBE INC- Adobe Inc</t>
  </si>
  <si>
    <t>US00724F1012</t>
  </si>
  <si>
    <t>DATADOG INC- CLASS A- DATADOG INC-A</t>
  </si>
  <si>
    <t>US23804L1035</t>
  </si>
  <si>
    <t>DYNATRACE INC- DYNATRACE INC</t>
  </si>
  <si>
    <t>US2681501092</t>
  </si>
  <si>
    <t>Mastercard inc-cla- MASTERCARD INC</t>
  </si>
  <si>
    <t>US57636Q1040</t>
  </si>
  <si>
    <t>Microsoft crop- MICROSOFT CORP</t>
  </si>
  <si>
    <t>US5949181045</t>
  </si>
  <si>
    <t>Palo alto networks- Palo alto networks inc</t>
  </si>
  <si>
    <t>US6974351057</t>
  </si>
  <si>
    <t>SENTINELONE INC -CLASS A- SentinelOne Inc</t>
  </si>
  <si>
    <t>US81730H1095</t>
  </si>
  <si>
    <t>VISA inc-class a- VISA  Inc - CLASS  A</t>
  </si>
  <si>
    <t>US92826C8394</t>
  </si>
  <si>
    <t>PURE STORAGE INC- CLASS A- PURE STORAGE</t>
  </si>
  <si>
    <t>US74624M1027</t>
  </si>
  <si>
    <t>SAMSUNG ELECTR-GDR REG- Samsung Electronics co ltd</t>
  </si>
  <si>
    <t>US7960508882</t>
  </si>
  <si>
    <t>*ENLIGHT- אנלייט אנרגיה מתחדשת בע"מ</t>
  </si>
  <si>
    <t>IL0007200111</t>
  </si>
  <si>
    <t>*ENERGEAN OIL- Energean plc</t>
  </si>
  <si>
    <t>GB00BG12Y042</t>
  </si>
  <si>
    <t>LSE</t>
  </si>
  <si>
    <t>סה"כ שמחקות מדדי מניות בישראל</t>
  </si>
  <si>
    <t>הראל סל תא 90- הראל קרנות נאמנות בע"מ</t>
  </si>
  <si>
    <t>1148931</t>
  </si>
  <si>
    <t>511776783</t>
  </si>
  <si>
    <t>מניות</t>
  </si>
  <si>
    <t>הראל סל תא בנקים- הראל קרנות נאמנות בע"מ</t>
  </si>
  <si>
    <t>1148949</t>
  </si>
  <si>
    <t>הראל קרן סל תא 125- הראל קרנות נאמנות בע"מ</t>
  </si>
  <si>
    <t>1148899</t>
  </si>
  <si>
    <t>תכלית סל (40) תא -ביטוח- מיטב תכלית קרנות נאמנות בע"מ</t>
  </si>
  <si>
    <t>1197698</t>
  </si>
  <si>
    <t>513534974</t>
  </si>
  <si>
    <t>תכלית סל תא 90- מיטב תכלית קרנות נאמנות בע"מ</t>
  </si>
  <si>
    <t>1143783</t>
  </si>
  <si>
    <t>תכלית סל תא בנקים- מיטב תכלית קרנות נאמנות בע"מ</t>
  </si>
  <si>
    <t>1143726</t>
  </si>
  <si>
    <t>תכלית קרן סל תא 125- מיטב תכלית קרנות נאמנות בע"מ</t>
  </si>
  <si>
    <t>1143718</t>
  </si>
  <si>
    <t>תכלית קרן סל תא 35- מיטב תכלית קרנות נאמנות בע"מ</t>
  </si>
  <si>
    <t>1143700</t>
  </si>
  <si>
    <t>פסגות ETF תא 125- פסגות קרנות נאמנות בע"מ</t>
  </si>
  <si>
    <t>1148808</t>
  </si>
  <si>
    <t>513765339</t>
  </si>
  <si>
    <t>פסגות ת"א בנקים- פסגות קרנות נאמנות בע"מ</t>
  </si>
  <si>
    <t>1148774</t>
  </si>
  <si>
    <t>קסם ETF תא בנקים- קסם קרנות נאמנות בע"מ</t>
  </si>
  <si>
    <t>1146430</t>
  </si>
  <si>
    <t>510938608</t>
  </si>
  <si>
    <t>קסם קרן סל תא 125- קסם קרנות נאמנות בע"מ</t>
  </si>
  <si>
    <t>1146356</t>
  </si>
  <si>
    <t>קסם תא 35- קסם קרנות נאמנות בע"מ</t>
  </si>
  <si>
    <t>1146570</t>
  </si>
  <si>
    <t>קסם תא 90- קסם קרנות נאמנות בע"מ</t>
  </si>
  <si>
    <t>1146331</t>
  </si>
  <si>
    <t>סה"כ שמחקות מדדי מניות בחו"ל</t>
  </si>
  <si>
    <t>סה"כ שמחקות מדדים אחרים בישראל</t>
  </si>
  <si>
    <t>הראל סל (00) תל בונד תשואות- הראל קרנות נאמנות בע"מ</t>
  </si>
  <si>
    <t>1150622</t>
  </si>
  <si>
    <t>אג"ח</t>
  </si>
  <si>
    <t>הראל סל תל בונד 60- הראל קרנות נאמנות בע"מ</t>
  </si>
  <si>
    <t>1150473</t>
  </si>
  <si>
    <t>תכלית סל תלבונד תשו- מיטב תכלית קרנות נאמנות בע"מ</t>
  </si>
  <si>
    <t>1145259</t>
  </si>
  <si>
    <t>פסג קרן סל .תלבונד 60- פסגות קרנות נאמנות בע"מ</t>
  </si>
  <si>
    <t>1148006</t>
  </si>
  <si>
    <t>קסם קרן סל תל בונד תשואות- קסם קרנות נאמנות בע"מ</t>
  </si>
  <si>
    <t>1146950</t>
  </si>
  <si>
    <t>סה"כ שמחקות מדדים אחרים בחו"ל</t>
  </si>
  <si>
    <t>סה"כ short</t>
  </si>
  <si>
    <t>סה"כ שמחקות מדדי מניות</t>
  </si>
  <si>
    <t>INVESCO SOLAR ETF- Investcorp Investment Advisers Limited</t>
  </si>
  <si>
    <t>US46138G7060</t>
  </si>
  <si>
    <t>UTILITIES SELECT SECTOR FUND- (לא פעיל) SPDR - State Street Global Advisors</t>
  </si>
  <si>
    <t>US81369Y8865</t>
  </si>
  <si>
    <t>AMUNDI INDEX MSCI E- Amundi Asset Management</t>
  </si>
  <si>
    <t>LU1437017350</t>
  </si>
  <si>
    <t>AMUNDI MSCI EM LATIN AME ETF- Amundi Asset Management</t>
  </si>
  <si>
    <t>LU1681045297</t>
  </si>
  <si>
    <t>AMUNDI MSCI EM MKT 2- Amundi Asset Management</t>
  </si>
  <si>
    <t>LU2573967036</t>
  </si>
  <si>
    <t>GVI_Ishares  S&amp;P North Am- BlackRock  Asset Managment</t>
  </si>
  <si>
    <t>US4642875151</t>
  </si>
  <si>
    <t>ISH MSCI USA ESG EHNCD USD-D- BlackRock  Asset Managment</t>
  </si>
  <si>
    <t>IE00BHZPJ890</t>
  </si>
  <si>
    <t>ISH S&amp;P HLTH CR- BlackRock  Asset Managment</t>
  </si>
  <si>
    <t>IE00B43HR379</t>
  </si>
  <si>
    <t>ISHARES MSCI BRAZIL UCITS DE- BlackRock  Asset Managment</t>
  </si>
  <si>
    <t>DE000A0Q4R85</t>
  </si>
  <si>
    <t>ISHARES MSCI EM ESG ENHANCED UCITS ETF- BlackRock  Asset Managment</t>
  </si>
  <si>
    <t>IE00BHZPJ122</t>
  </si>
  <si>
    <t>ISHARES MSCI EMERGING MARKET UCITS- BlackRock  Asset Managment</t>
  </si>
  <si>
    <t>IE00B0M63177</t>
  </si>
  <si>
    <t>ISHARES MSCI EUROPE ESG EHNCD- BlackRock  Asset Managment</t>
  </si>
  <si>
    <t>IE00BHZPJ783</t>
  </si>
  <si>
    <t>ISHARES S&amp;P500 SWAP UCITS- BlackRock  Asset Managment</t>
  </si>
  <si>
    <t>IE00BMTX1Y45</t>
  </si>
  <si>
    <t>ISHARES U.S. MEDICAL DEVICES- BlackRock  Asset Managment</t>
  </si>
  <si>
    <t>us4642888105</t>
  </si>
  <si>
    <t>ISHARES US MEDICAL DEVICES A- BlackRock  Asset Managment</t>
  </si>
  <si>
    <t>IE00BMX0DF60</t>
  </si>
  <si>
    <t>ISHR MSCI EUR-I- BlackRock  Asset Managment</t>
  </si>
  <si>
    <t>IE00B1YZSC51</t>
  </si>
  <si>
    <t>COMM SERV SELECT- COMM SERV SELECT</t>
  </si>
  <si>
    <t>US81369Y8527</t>
  </si>
  <si>
    <t>FRANKLIN FTSE INDIA ETF- FRANKLIN ADVISERS INC</t>
  </si>
  <si>
    <t>US35473P7693</t>
  </si>
  <si>
    <t>HORIZON S&amp;P/TSX 60- GLOBAL HORIZON</t>
  </si>
  <si>
    <t>CA44056G1054</t>
  </si>
  <si>
    <t>HSBC MSCI EMERGING MARKETS- HSBC BANK PLC</t>
  </si>
  <si>
    <t>IE00B5SSQT16</t>
  </si>
  <si>
    <t>*INVESCO MSCI EMERGING MKTS- Invesco investment management limited</t>
  </si>
  <si>
    <t>IE00B3DWVS88</t>
  </si>
  <si>
    <t>INVESCO S&amp;P500 ESG ACC- Invesco investment management limited</t>
  </si>
  <si>
    <t>IE00BKS7L097</t>
  </si>
  <si>
    <t>SOURCE S&amp;P 500 UCITS ETF- Invesco investment management limited</t>
  </si>
  <si>
    <t>IE00B3YCGJ38</t>
  </si>
  <si>
    <t>LYX CORE EURSTX600 - LYXOR ETF</t>
  </si>
  <si>
    <t>LU0908500753</t>
  </si>
  <si>
    <t>Lyxor etf basic rs- LYXOR ETF</t>
  </si>
  <si>
    <t>lu1834983550</t>
  </si>
  <si>
    <t>LYXOR ETF DJ STX BANK- LYXOR ETF</t>
  </si>
  <si>
    <t>LU1834983477</t>
  </si>
  <si>
    <t>NOMURA ETF- Nomura asset management</t>
  </si>
  <si>
    <t>JP3027630007</t>
  </si>
  <si>
    <t>TSE</t>
  </si>
  <si>
    <t>SPDR EUR ENERGY- Spider</t>
  </si>
  <si>
    <t>IE00BKWQ0F09</t>
  </si>
  <si>
    <t>Consumer discretionary etf- State Street Corp</t>
  </si>
  <si>
    <t>US81369Y4070</t>
  </si>
  <si>
    <t>FIN sel sector spdr- State Street Corp</t>
  </si>
  <si>
    <t>US81369Y6059</t>
  </si>
  <si>
    <t>Industrail select- State Street Corp</t>
  </si>
  <si>
    <t>US81369Y7040</t>
  </si>
  <si>
    <t>REAL EST SEL SEC- State Street Corp</t>
  </si>
  <si>
    <t>US81369y8600</t>
  </si>
  <si>
    <t>SPDR EMERGING MARKETS- State Street Corp</t>
  </si>
  <si>
    <t>IE00B469F816</t>
  </si>
  <si>
    <t>SPDR EUROPE HEALTH- State Street Corp</t>
  </si>
  <si>
    <t>IE00BKWQ0H23</t>
  </si>
  <si>
    <t>Spdr kbw bank- State Street Corp</t>
  </si>
  <si>
    <t>US78464A7972</t>
  </si>
  <si>
    <t>Spdr s&amp;p biotech etf- State Street Corp</t>
  </si>
  <si>
    <t>US78464A8707</t>
  </si>
  <si>
    <t>SPDR S&amp;P US ENERGY SELECT- State Street Corp</t>
  </si>
  <si>
    <t>IE00BWBXM492</t>
  </si>
  <si>
    <t>TECHNOLOGY SELECT SECT SPDR- State Street Corp</t>
  </si>
  <si>
    <t>US81369Y8030</t>
  </si>
  <si>
    <t>Vanguard aust share- Vanguard Group</t>
  </si>
  <si>
    <t>AU000000VAS1</t>
  </si>
  <si>
    <t>סה"כ שמחקות מדדים אחרים</t>
  </si>
  <si>
    <t>סה"כ אג"ח ממשלתי</t>
  </si>
  <si>
    <t>סה"כ אגח קונצרני</t>
  </si>
  <si>
    <t>LION VII EUR- M&amp;G Investments</t>
  </si>
  <si>
    <t>IE00B62G6V03</t>
  </si>
  <si>
    <t>AMUNDI PLANET- Amundi Asset Management</t>
  </si>
  <si>
    <t>LU1688575437</t>
  </si>
  <si>
    <t>LION III EUR C3 ACC- M&amp;G Investments</t>
  </si>
  <si>
    <t>IE00B804LV55</t>
  </si>
  <si>
    <t>B</t>
  </si>
  <si>
    <t>MONEDA LATAM CORP DEBI- MONEDA LATAM CORP DEBI</t>
  </si>
  <si>
    <t>KYG620101306</t>
  </si>
  <si>
    <t>B-</t>
  </si>
  <si>
    <t>REAL ESTATE CRED- Real Estate Credit Investments Pcc ltd</t>
  </si>
  <si>
    <t>GB00B0HW5366</t>
  </si>
  <si>
    <t>Cheyne Real Estate Debt Fund C- Cheyn Capital</t>
  </si>
  <si>
    <t>KYG210181668</t>
  </si>
  <si>
    <t>*AWI-ASH WO INDIA OPP FD-DUSD- White Oak</t>
  </si>
  <si>
    <t>IE00BH3N4915</t>
  </si>
  <si>
    <t>GS INDIA EQ IUSDA- goldman sachs</t>
  </si>
  <si>
    <t>LU0333811072</t>
  </si>
  <si>
    <t>KOIMIDS LX- Kotak</t>
  </si>
  <si>
    <t>LU2126068639</t>
  </si>
  <si>
    <t>VANGUARD-EMR MK ST IN-USD PL- Vanguard Group</t>
  </si>
  <si>
    <t>IE00BFPM9H50</t>
  </si>
  <si>
    <t>ISE</t>
  </si>
  <si>
    <t>סה"כ כתבי אופציות בישראל</t>
  </si>
  <si>
    <t>מניבים ריט אפ 4- מניבים קרן הריט החדשה בע"מ</t>
  </si>
  <si>
    <t>1199322</t>
  </si>
  <si>
    <t>ריט אזורים אפ 1- ריט אזורים - ה.פ ליווינג בע"מ</t>
  </si>
  <si>
    <t>1201011</t>
  </si>
  <si>
    <t>טופ גאם אפ א</t>
  </si>
  <si>
    <t>1200740</t>
  </si>
  <si>
    <t>*סיפיה אופציה 1- סיפיה ווז'ן בע"מ</t>
  </si>
  <si>
    <t>1182005</t>
  </si>
  <si>
    <t>סה"כ כתבי אופציה בחו"ל</t>
  </si>
  <si>
    <t>AISPW- BYTE ACQUISITION CORP</t>
  </si>
  <si>
    <t>US0089401162</t>
  </si>
  <si>
    <t>INNOVID EQY WARRANT- Innovid Corp</t>
  </si>
  <si>
    <t>US4576791168</t>
  </si>
  <si>
    <t>סה"כ מדדים כולל מניות</t>
  </si>
  <si>
    <t>BC 3360 JAN 2024</t>
  </si>
  <si>
    <t>84674407</t>
  </si>
  <si>
    <t>ל.ר.</t>
  </si>
  <si>
    <t>BP 3360 JAN 2024</t>
  </si>
  <si>
    <t>84675339</t>
  </si>
  <si>
    <t>סה"כ ש"ח/מט"ח</t>
  </si>
  <si>
    <t>סה"כ ריבית</t>
  </si>
  <si>
    <t>MCHI US 05/17/24 C45- BlackRock  Asset Managment</t>
  </si>
  <si>
    <t>1342320</t>
  </si>
  <si>
    <t>KWEB US 05/17/24 C30- Krane Fund Advisors LLc</t>
  </si>
  <si>
    <t>1342319</t>
  </si>
  <si>
    <t>סה"כ מטבע</t>
  </si>
  <si>
    <t>סה"כ סחורות</t>
  </si>
  <si>
    <t>Euro stoxx 50 MAR24</t>
  </si>
  <si>
    <t>1317537</t>
  </si>
  <si>
    <t>MSCI EMGMKT MAR24</t>
  </si>
  <si>
    <t>1317533</t>
  </si>
  <si>
    <t>NASDAQ 100 MAR24</t>
  </si>
  <si>
    <t>1317535</t>
  </si>
  <si>
    <t>NIKKEI 225 OSE MAR24</t>
  </si>
  <si>
    <t>1342824</t>
  </si>
  <si>
    <t>S&amp;P500 EMINI FUTURE MAR24</t>
  </si>
  <si>
    <t>1317532</t>
  </si>
  <si>
    <t>UXYH4_US 10yr Ultra Fut 0324- חוזים עתידיים בחול</t>
  </si>
  <si>
    <t>70182223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</si>
  <si>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</si>
  <si>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</si>
  <si>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</si>
  <si>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</si>
  <si>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</si>
  <si>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</si>
  <si>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</si>
  <si>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</si>
  <si>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</si>
  <si>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</si>
  <si>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</si>
  <si>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אפיק השקעה מובטח תשואה</t>
  </si>
  <si>
    <t>סה"כ נכס או התחייבות בגין השלמת המדינה לתשואת היעד</t>
  </si>
  <si>
    <t>סה"כ התאמה לשווי ההוגן</t>
  </si>
  <si>
    <t>סה"כ החזקה באפיק השקעה מובטח תשואה</t>
  </si>
  <si>
    <t>סה"כ אג"ח לא סחיר שהנפיקו ממשלות זרות בחו"ל</t>
  </si>
  <si>
    <t>סה"כ צמוד מדד</t>
  </si>
  <si>
    <t>סה"כ לא צמוד</t>
  </si>
  <si>
    <t>אלביט מערכות נעמ1-OTC- אלביט מערכות בע"מ</t>
  </si>
  <si>
    <t>714000289</t>
  </si>
  <si>
    <t>סה"כ תעודות חוב מסחריות של חברות ישראליות</t>
  </si>
  <si>
    <t>סה"כ תעודות חוב מסחריות של חברות זרות</t>
  </si>
  <si>
    <t>מקורות אגח 6 רמ- מקורות חברת מים בע"מ</t>
  </si>
  <si>
    <t>1100908</t>
  </si>
  <si>
    <t>25/12/06</t>
  </si>
  <si>
    <t>מקורות אגח 8 רמ- מקורות חברת מים בע"מ</t>
  </si>
  <si>
    <t>1124346</t>
  </si>
  <si>
    <t>14/07/11</t>
  </si>
  <si>
    <t>רפאל אגח ג- רפאל-רשות לפיתוח אמצעי לחימה בע"מ</t>
  </si>
  <si>
    <t>1140276</t>
  </si>
  <si>
    <t>520042185</t>
  </si>
  <si>
    <t>29/07/20</t>
  </si>
  <si>
    <t>לאומי למשכנתאות שה- בנק לאומי לישראל בע"מ</t>
  </si>
  <si>
    <t>301790</t>
  </si>
  <si>
    <t>25/11/99</t>
  </si>
  <si>
    <t>נתיבי גז אג"ח א - רמ- נתיבי הגז הטבעי לישראל בע"מ</t>
  </si>
  <si>
    <t>1103084</t>
  </si>
  <si>
    <t>513436394</t>
  </si>
  <si>
    <t>מימון ישיר אגח 16 -רמ- מימון ישיר הנפקות(סדרה 16) בע"מ</t>
  </si>
  <si>
    <t>1198340</t>
  </si>
  <si>
    <t>516100120</t>
  </si>
  <si>
    <t>25/07/23</t>
  </si>
  <si>
    <t>אגד אגח 1-רמ- אגד חברה לתחבורה בע"מ</t>
  </si>
  <si>
    <t>1198787</t>
  </si>
  <si>
    <t>570012377</t>
  </si>
  <si>
    <t>16/08/23</t>
  </si>
  <si>
    <t>יהב קוקו סדרה ד (לס)- לא ברצף- בנק יהב</t>
  </si>
  <si>
    <t>6620300</t>
  </si>
  <si>
    <t>520020421</t>
  </si>
  <si>
    <t>04/07/21</t>
  </si>
  <si>
    <t>אלון חברת הדלק אגח סד' א MG- אלון חברת הדלק לישראל בע"מ</t>
  </si>
  <si>
    <t>11015671</t>
  </si>
  <si>
    <t>520041690</t>
  </si>
  <si>
    <t>22/01/07</t>
  </si>
  <si>
    <t>לאומי אגח 1 צמודות אשראי - CLN רמ- בנק לאומי לישראל בע"מ</t>
  </si>
  <si>
    <t>1198639</t>
  </si>
  <si>
    <t>03/08/23</t>
  </si>
  <si>
    <t>רפאל אגח סדרה ה 2020/2026- רפאל-רשות לפיתוח אמצעי לחימה בע"מ</t>
  </si>
  <si>
    <t>1140292</t>
  </si>
  <si>
    <t>23/01/18</t>
  </si>
  <si>
    <t>רפאל סד' ד 2020/2034- רפאל-רשות לפיתוח אמצעי לחימה בע"מ</t>
  </si>
  <si>
    <t>1140284</t>
  </si>
  <si>
    <t>20/06/19</t>
  </si>
  <si>
    <t>מתם מרכז תעשיות מדע חיפה אגח א לס- מת"ם - מרכז תעשיות מדע חיפה בע"מ</t>
  </si>
  <si>
    <t>1138999</t>
  </si>
  <si>
    <t>510687403</t>
  </si>
  <si>
    <t>18/08/16</t>
  </si>
  <si>
    <t>*אורמת אגח 4 רמ- אורמת טכנולגיות אינק</t>
  </si>
  <si>
    <t>1167212</t>
  </si>
  <si>
    <t>01/07/20</t>
  </si>
  <si>
    <t>גב-ים נגב אגח א רמ- גב-ים נגב בע"מ</t>
  </si>
  <si>
    <t>1151141</t>
  </si>
  <si>
    <t>514189596</t>
  </si>
  <si>
    <t>31/07/18</t>
  </si>
  <si>
    <t>מקס איט התח אגח ד-רמ- מגדל- מקס איט פיננסים בע"מ לשעבר לאומי קארד</t>
  </si>
  <si>
    <t>11979531</t>
  </si>
  <si>
    <t>512905423</t>
  </si>
  <si>
    <t>15/07/23</t>
  </si>
  <si>
    <t>אול- יר אגח ה</t>
  </si>
  <si>
    <t>9556</t>
  </si>
  <si>
    <t>1841580</t>
  </si>
  <si>
    <t>אול-יר אג"ח סדרה ג בהשעיה- אול-יר  הולדינגס לימיטד</t>
  </si>
  <si>
    <t>9555</t>
  </si>
  <si>
    <t>נתיבים אגח א רמ</t>
  </si>
  <si>
    <t>301925</t>
  </si>
  <si>
    <t>513502229</t>
  </si>
  <si>
    <t>11/05/04</t>
  </si>
  <si>
    <t>Transed 3.951 9/50- TRANSED PARTNERS GP</t>
  </si>
  <si>
    <t>CA89366TAA57</t>
  </si>
  <si>
    <t>דירוג פנימי</t>
  </si>
  <si>
    <t>08/02/16</t>
  </si>
  <si>
    <t>Crslnx 4.555 06/30/5- Crosslinx Transit Solutions</t>
  </si>
  <si>
    <t>CA22766TAB04</t>
  </si>
  <si>
    <t>21/07/15</t>
  </si>
  <si>
    <t>סה"כ קרנות הון סיכון</t>
  </si>
  <si>
    <t>סה"כ קרנות גידור</t>
  </si>
  <si>
    <t>LUCID ALTERNATIVE U 8/23- Surgix ltd</t>
  </si>
  <si>
    <t>9768</t>
  </si>
  <si>
    <t>26/06/23</t>
  </si>
  <si>
    <t>LUCID ALTERNATIVE FUND- לוסיד אלטרנטיב</t>
  </si>
  <si>
    <t>9628</t>
  </si>
  <si>
    <t>Noked Long L.P</t>
  </si>
  <si>
    <t>992880</t>
  </si>
  <si>
    <t>20/08/23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</si>
  <si>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</si>
  <si>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</si>
  <si>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</si>
  <si>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</si>
  <si>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ION TECH FEEDER FUND- ION TECH FEEDER FUND</t>
  </si>
  <si>
    <t>KYG4939W1188</t>
  </si>
  <si>
    <t>24/02/22</t>
  </si>
  <si>
    <t>סה"כ קרנות נדל"ן בחו"ל</t>
  </si>
  <si>
    <t>סה"כ קרנות השקעה אחרות בחו"ל</t>
  </si>
  <si>
    <t>סה"כ כתבי אופציה בישראל</t>
  </si>
  <si>
    <t>ג'י סיטי כתב  אופציה לס  02/22</t>
  </si>
  <si>
    <t>633476</t>
  </si>
  <si>
    <t>15/02/22</t>
  </si>
  <si>
    <t>נוסטרומו אופ</t>
  </si>
  <si>
    <t>623209</t>
  </si>
  <si>
    <t>07/12/21</t>
  </si>
  <si>
    <t>C +USD/-ILS 3.675 03-14 (11)</t>
  </si>
  <si>
    <t>702004365</t>
  </si>
  <si>
    <t>P -USD/+ILS 3.6 03-14 (11)</t>
  </si>
  <si>
    <t>702004364</t>
  </si>
  <si>
    <t>סה"כ מט"ח/מט"ח</t>
  </si>
  <si>
    <t>13/12/23</t>
  </si>
  <si>
    <t>סה"כ כנגד חסכון עמיתים/מבוטחים</t>
  </si>
  <si>
    <t>סה"כ מבוטחות במשכנתא או תיקי משכנתאות</t>
  </si>
  <si>
    <t>לא</t>
  </si>
  <si>
    <t>435946</t>
  </si>
  <si>
    <t>30/06/16</t>
  </si>
  <si>
    <t>448548</t>
  </si>
  <si>
    <t>30/09/16</t>
  </si>
  <si>
    <t>435945</t>
  </si>
  <si>
    <t>448547</t>
  </si>
  <si>
    <t>496264</t>
  </si>
  <si>
    <t>31/12/17</t>
  </si>
  <si>
    <t>496073</t>
  </si>
  <si>
    <t>496075</t>
  </si>
  <si>
    <t>496072</t>
  </si>
  <si>
    <t>496263</t>
  </si>
  <si>
    <t>435944</t>
  </si>
  <si>
    <t>448456</t>
  </si>
  <si>
    <t>435943</t>
  </si>
  <si>
    <t>448455</t>
  </si>
  <si>
    <t>542103</t>
  </si>
  <si>
    <t>542104</t>
  </si>
  <si>
    <t>542102</t>
  </si>
  <si>
    <t>542101</t>
  </si>
  <si>
    <t>542100</t>
  </si>
  <si>
    <t>542099</t>
  </si>
  <si>
    <t>9676</t>
  </si>
  <si>
    <t>30/06/23</t>
  </si>
  <si>
    <t>9677</t>
  </si>
  <si>
    <t>9678</t>
  </si>
  <si>
    <t>9675</t>
  </si>
  <si>
    <t>9672</t>
  </si>
  <si>
    <t>9673</t>
  </si>
  <si>
    <t>9674</t>
  </si>
  <si>
    <t>9671</t>
  </si>
  <si>
    <t>9902</t>
  </si>
  <si>
    <t>9903</t>
  </si>
  <si>
    <t>9901</t>
  </si>
  <si>
    <t>9900</t>
  </si>
  <si>
    <t>98971</t>
  </si>
  <si>
    <t>9896</t>
  </si>
  <si>
    <t>9898</t>
  </si>
  <si>
    <t>9899</t>
  </si>
  <si>
    <t>סה"כ מובטחות בערבות בנקאית</t>
  </si>
  <si>
    <t>סה"כ מובטחות בבטחונות אחרים</t>
  </si>
  <si>
    <t>כן</t>
  </si>
  <si>
    <t>4563</t>
  </si>
  <si>
    <t>31/12/15</t>
  </si>
  <si>
    <t>4693</t>
  </si>
  <si>
    <t>20/01/16</t>
  </si>
  <si>
    <t>425769</t>
  </si>
  <si>
    <t>19/05/16</t>
  </si>
  <si>
    <t>455714</t>
  </si>
  <si>
    <t>20/12/16</t>
  </si>
  <si>
    <t>474664</t>
  </si>
  <si>
    <t>04/07/17</t>
  </si>
  <si>
    <t>7520</t>
  </si>
  <si>
    <t>29/03/20</t>
  </si>
  <si>
    <t>8115</t>
  </si>
  <si>
    <t>03/12/20</t>
  </si>
  <si>
    <t>8349</t>
  </si>
  <si>
    <t>90150400</t>
  </si>
  <si>
    <t>01/07/15</t>
  </si>
  <si>
    <t>371197</t>
  </si>
  <si>
    <t>17/02/15</t>
  </si>
  <si>
    <t>379497</t>
  </si>
  <si>
    <t>30/04/15</t>
  </si>
  <si>
    <t>372051</t>
  </si>
  <si>
    <t>19/02/15</t>
  </si>
  <si>
    <t>371707</t>
  </si>
  <si>
    <t>29991703</t>
  </si>
  <si>
    <t>AA</t>
  </si>
  <si>
    <t>66241</t>
  </si>
  <si>
    <t>17/09/13</t>
  </si>
  <si>
    <t>8370</t>
  </si>
  <si>
    <t>513783</t>
  </si>
  <si>
    <t>519337</t>
  </si>
  <si>
    <t>530503</t>
  </si>
  <si>
    <t>70231</t>
  </si>
  <si>
    <t>7569</t>
  </si>
  <si>
    <t>7703</t>
  </si>
  <si>
    <t>7783</t>
  </si>
  <si>
    <t>8036</t>
  </si>
  <si>
    <t>8294</t>
  </si>
  <si>
    <t>8935</t>
  </si>
  <si>
    <t>535850</t>
  </si>
  <si>
    <t>6835</t>
  </si>
  <si>
    <t>7124</t>
  </si>
  <si>
    <t>7206</t>
  </si>
  <si>
    <t>7340</t>
  </si>
  <si>
    <t>7936</t>
  </si>
  <si>
    <t>AA-</t>
  </si>
  <si>
    <t>13/09/20</t>
  </si>
  <si>
    <t>7937</t>
  </si>
  <si>
    <t>8063</t>
  </si>
  <si>
    <t>8145</t>
  </si>
  <si>
    <t>20/12/20</t>
  </si>
  <si>
    <t>8224</t>
  </si>
  <si>
    <t>444873</t>
  </si>
  <si>
    <t>2984</t>
  </si>
  <si>
    <t>11898140</t>
  </si>
  <si>
    <t>11898320</t>
  </si>
  <si>
    <t>11898330</t>
  </si>
  <si>
    <t>11898340</t>
  </si>
  <si>
    <t>11898350</t>
  </si>
  <si>
    <t>11898360</t>
  </si>
  <si>
    <t>11898380</t>
  </si>
  <si>
    <t>11898390</t>
  </si>
  <si>
    <t>11898400</t>
  </si>
  <si>
    <t>11898230</t>
  </si>
  <si>
    <t>26/11/12</t>
  </si>
  <si>
    <t>11898120</t>
  </si>
  <si>
    <t>26/12/12</t>
  </si>
  <si>
    <t>11898130</t>
  </si>
  <si>
    <t>24/01/13</t>
  </si>
  <si>
    <t>11898150</t>
  </si>
  <si>
    <t>11898270</t>
  </si>
  <si>
    <t>11898280</t>
  </si>
  <si>
    <t>11898290</t>
  </si>
  <si>
    <t>11898300</t>
  </si>
  <si>
    <t>11898310</t>
  </si>
  <si>
    <t>11898410</t>
  </si>
  <si>
    <t>11898420</t>
  </si>
  <si>
    <t>11898421</t>
  </si>
  <si>
    <t>435717</t>
  </si>
  <si>
    <t>11898180</t>
  </si>
  <si>
    <t>25/07/12</t>
  </si>
  <si>
    <t>11898190</t>
  </si>
  <si>
    <t>27/09/12</t>
  </si>
  <si>
    <t>2963</t>
  </si>
  <si>
    <t>29/05/13</t>
  </si>
  <si>
    <t>2968</t>
  </si>
  <si>
    <t>4605</t>
  </si>
  <si>
    <t>14/12/15</t>
  </si>
  <si>
    <t>4606</t>
  </si>
  <si>
    <t>20/12/15</t>
  </si>
  <si>
    <t>88770</t>
  </si>
  <si>
    <t>27/01/11</t>
  </si>
  <si>
    <t>11896140</t>
  </si>
  <si>
    <t>25/01/12</t>
  </si>
  <si>
    <t>11896150</t>
  </si>
  <si>
    <t>25/03/12</t>
  </si>
  <si>
    <t>11896160</t>
  </si>
  <si>
    <t>24/05/12</t>
  </si>
  <si>
    <t>11898170</t>
  </si>
  <si>
    <t>25/06/12</t>
  </si>
  <si>
    <t>472710</t>
  </si>
  <si>
    <t>22/06/17</t>
  </si>
  <si>
    <t>11898200</t>
  </si>
  <si>
    <t>25/10/12</t>
  </si>
  <si>
    <t>88769</t>
  </si>
  <si>
    <t>24/11/11</t>
  </si>
  <si>
    <t>11896130</t>
  </si>
  <si>
    <t>26/12/11</t>
  </si>
  <si>
    <t>9079</t>
  </si>
  <si>
    <t>9017</t>
  </si>
  <si>
    <t>9080</t>
  </si>
  <si>
    <t>9019</t>
  </si>
  <si>
    <t>371706</t>
  </si>
  <si>
    <t>95350501</t>
  </si>
  <si>
    <t>07/01/13</t>
  </si>
  <si>
    <t>95350502</t>
  </si>
  <si>
    <t>99001</t>
  </si>
  <si>
    <t>95350102</t>
  </si>
  <si>
    <t>99000</t>
  </si>
  <si>
    <t>95350202</t>
  </si>
  <si>
    <t>95350301</t>
  </si>
  <si>
    <t>95350302</t>
  </si>
  <si>
    <t>95350401</t>
  </si>
  <si>
    <t>95350402</t>
  </si>
  <si>
    <t>9139</t>
  </si>
  <si>
    <t>06/07/22</t>
  </si>
  <si>
    <t>71270</t>
  </si>
  <si>
    <t>15/06/19</t>
  </si>
  <si>
    <t>71280</t>
  </si>
  <si>
    <t>18/06/19</t>
  </si>
  <si>
    <t>71300</t>
  </si>
  <si>
    <t>98721</t>
  </si>
  <si>
    <t>9874</t>
  </si>
  <si>
    <t>311829</t>
  </si>
  <si>
    <t>07/11/10</t>
  </si>
  <si>
    <t>7491</t>
  </si>
  <si>
    <t>7490</t>
  </si>
  <si>
    <t>72971</t>
  </si>
  <si>
    <t>9365</t>
  </si>
  <si>
    <t>11/12/22</t>
  </si>
  <si>
    <t>9509</t>
  </si>
  <si>
    <t>06/03/23</t>
  </si>
  <si>
    <t>9316</t>
  </si>
  <si>
    <t>20/11/22</t>
  </si>
  <si>
    <t>539178</t>
  </si>
  <si>
    <t>8405</t>
  </si>
  <si>
    <t>06/05/21</t>
  </si>
  <si>
    <t>8581</t>
  </si>
  <si>
    <t>10/08/21</t>
  </si>
  <si>
    <t>8761</t>
  </si>
  <si>
    <t>8946</t>
  </si>
  <si>
    <t>9031</t>
  </si>
  <si>
    <t>11/04/22</t>
  </si>
  <si>
    <t>9797</t>
  </si>
  <si>
    <t>7898</t>
  </si>
  <si>
    <t>8154</t>
  </si>
  <si>
    <t>9796</t>
  </si>
  <si>
    <t>3364</t>
  </si>
  <si>
    <t>31/12/13</t>
  </si>
  <si>
    <t>458869</t>
  </si>
  <si>
    <t>458870</t>
  </si>
  <si>
    <t>364477</t>
  </si>
  <si>
    <t>31/12/14</t>
  </si>
  <si>
    <t>451305</t>
  </si>
  <si>
    <t>31/05/16</t>
  </si>
  <si>
    <t>451301</t>
  </si>
  <si>
    <t>14/04/16</t>
  </si>
  <si>
    <t>451304</t>
  </si>
  <si>
    <t>451302</t>
  </si>
  <si>
    <t>11/07/16</t>
  </si>
  <si>
    <t>454754</t>
  </si>
  <si>
    <t>454874</t>
  </si>
  <si>
    <t>462345</t>
  </si>
  <si>
    <t>28/02/17</t>
  </si>
  <si>
    <t>8171</t>
  </si>
  <si>
    <t>8362</t>
  </si>
  <si>
    <t>04/04/21</t>
  </si>
  <si>
    <t>8698</t>
  </si>
  <si>
    <t>8953</t>
  </si>
  <si>
    <t>9890</t>
  </si>
  <si>
    <t>9146</t>
  </si>
  <si>
    <t>11/07/22</t>
  </si>
  <si>
    <t>9458</t>
  </si>
  <si>
    <t>02/02/23</t>
  </si>
  <si>
    <t>9713</t>
  </si>
  <si>
    <t>15/08/23</t>
  </si>
  <si>
    <t>6853</t>
  </si>
  <si>
    <t>7573</t>
  </si>
  <si>
    <t>7801</t>
  </si>
  <si>
    <t>7980</t>
  </si>
  <si>
    <t>510443</t>
  </si>
  <si>
    <t>520411</t>
  </si>
  <si>
    <t>7192</t>
  </si>
  <si>
    <t>525737</t>
  </si>
  <si>
    <t>475998</t>
  </si>
  <si>
    <t>485027</t>
  </si>
  <si>
    <t>494921</t>
  </si>
  <si>
    <t>6685</t>
  </si>
  <si>
    <t>4410</t>
  </si>
  <si>
    <t>20/07/15</t>
  </si>
  <si>
    <t>29991704</t>
  </si>
  <si>
    <t>8924</t>
  </si>
  <si>
    <t>9267</t>
  </si>
  <si>
    <t>03/10/22</t>
  </si>
  <si>
    <t>9592</t>
  </si>
  <si>
    <t>9912</t>
  </si>
  <si>
    <t>392454</t>
  </si>
  <si>
    <t>26/08/15</t>
  </si>
  <si>
    <t>71340</t>
  </si>
  <si>
    <t>29/08/19</t>
  </si>
  <si>
    <t>487742</t>
  </si>
  <si>
    <t>06/12/17</t>
  </si>
  <si>
    <t>4565</t>
  </si>
  <si>
    <t>07/06/18</t>
  </si>
  <si>
    <t>8380</t>
  </si>
  <si>
    <t>08/04/21</t>
  </si>
  <si>
    <t>439968</t>
  </si>
  <si>
    <t>24/08/16</t>
  </si>
  <si>
    <t>445945</t>
  </si>
  <si>
    <t>05/10/16</t>
  </si>
  <si>
    <t>455056</t>
  </si>
  <si>
    <t>472012</t>
  </si>
  <si>
    <t>15/06/17</t>
  </si>
  <si>
    <t>490961</t>
  </si>
  <si>
    <t>520889</t>
  </si>
  <si>
    <t>17/07/18</t>
  </si>
  <si>
    <t>414968</t>
  </si>
  <si>
    <t>03/03/16</t>
  </si>
  <si>
    <t>8503</t>
  </si>
  <si>
    <t>8610</t>
  </si>
  <si>
    <t>9284</t>
  </si>
  <si>
    <t>429027</t>
  </si>
  <si>
    <t>27/05/16</t>
  </si>
  <si>
    <t>482153</t>
  </si>
  <si>
    <t>9120</t>
  </si>
  <si>
    <t>16/06/22</t>
  </si>
  <si>
    <t>93941</t>
  </si>
  <si>
    <t>7355</t>
  </si>
  <si>
    <t>539177</t>
  </si>
  <si>
    <t>8047</t>
  </si>
  <si>
    <t>7265</t>
  </si>
  <si>
    <t>7342</t>
  </si>
  <si>
    <t>501113</t>
  </si>
  <si>
    <t>514296</t>
  </si>
  <si>
    <t>520294</t>
  </si>
  <si>
    <t>6471</t>
  </si>
  <si>
    <t>529736</t>
  </si>
  <si>
    <t>6720</t>
  </si>
  <si>
    <t>6818</t>
  </si>
  <si>
    <t>6925</t>
  </si>
  <si>
    <t>70481</t>
  </si>
  <si>
    <t>75611</t>
  </si>
  <si>
    <t>9806</t>
  </si>
  <si>
    <t>17/10/23</t>
  </si>
  <si>
    <t>8991</t>
  </si>
  <si>
    <t>16/03/22</t>
  </si>
  <si>
    <t>9112</t>
  </si>
  <si>
    <t>10/06/22</t>
  </si>
  <si>
    <t>9247</t>
  </si>
  <si>
    <t>12/09/22</t>
  </si>
  <si>
    <t>9486</t>
  </si>
  <si>
    <t>9567</t>
  </si>
  <si>
    <t>10/05/23</t>
  </si>
  <si>
    <t>7894</t>
  </si>
  <si>
    <t>80760</t>
  </si>
  <si>
    <t>9311</t>
  </si>
  <si>
    <t>15/11/22</t>
  </si>
  <si>
    <t>8811</t>
  </si>
  <si>
    <t>20/12/21</t>
  </si>
  <si>
    <t>455954</t>
  </si>
  <si>
    <t>28/12/16</t>
  </si>
  <si>
    <t>99051</t>
  </si>
  <si>
    <t>9739</t>
  </si>
  <si>
    <t>9791</t>
  </si>
  <si>
    <t>9819</t>
  </si>
  <si>
    <t>9847</t>
  </si>
  <si>
    <t>9199</t>
  </si>
  <si>
    <t>9533</t>
  </si>
  <si>
    <t>8814</t>
  </si>
  <si>
    <t>8776</t>
  </si>
  <si>
    <t>90031</t>
  </si>
  <si>
    <t>9096</t>
  </si>
  <si>
    <t>9127</t>
  </si>
  <si>
    <t>9255</t>
  </si>
  <si>
    <t>9287</t>
  </si>
  <si>
    <t>9339</t>
  </si>
  <si>
    <t>93881</t>
  </si>
  <si>
    <t>9455</t>
  </si>
  <si>
    <t>9553</t>
  </si>
  <si>
    <t>95930</t>
  </si>
  <si>
    <t>9632</t>
  </si>
  <si>
    <t>4647</t>
  </si>
  <si>
    <t>03/01/16</t>
  </si>
  <si>
    <t>9280</t>
  </si>
  <si>
    <t>9281</t>
  </si>
  <si>
    <t>9277</t>
  </si>
  <si>
    <t>9278</t>
  </si>
  <si>
    <t>9279</t>
  </si>
  <si>
    <t>9637</t>
  </si>
  <si>
    <t>9577</t>
  </si>
  <si>
    <t>17/05/23</t>
  </si>
  <si>
    <t>508309</t>
  </si>
  <si>
    <t>6826</t>
  </si>
  <si>
    <t>6528</t>
  </si>
  <si>
    <t>8860</t>
  </si>
  <si>
    <t>8918</t>
  </si>
  <si>
    <t>23/12/21</t>
  </si>
  <si>
    <t>9037</t>
  </si>
  <si>
    <t>9130</t>
  </si>
  <si>
    <t>8829</t>
  </si>
  <si>
    <t>597852</t>
  </si>
  <si>
    <t>01/03/21</t>
  </si>
  <si>
    <t>9295</t>
  </si>
  <si>
    <t>06/11/22</t>
  </si>
  <si>
    <t>9475</t>
  </si>
  <si>
    <t>12/02/23</t>
  </si>
  <si>
    <t>9535</t>
  </si>
  <si>
    <t>02/04/23</t>
  </si>
  <si>
    <t>9641</t>
  </si>
  <si>
    <t>02/07/23</t>
  </si>
  <si>
    <t>9798</t>
  </si>
  <si>
    <t>01/10/23</t>
  </si>
  <si>
    <t>9915</t>
  </si>
  <si>
    <t>908395120</t>
  </si>
  <si>
    <t>11/09/14</t>
  </si>
  <si>
    <t>4314</t>
  </si>
  <si>
    <t>27/05/15</t>
  </si>
  <si>
    <t>443656</t>
  </si>
  <si>
    <t>908395160</t>
  </si>
  <si>
    <t>16/09/15</t>
  </si>
  <si>
    <t>384577</t>
  </si>
  <si>
    <t>11/06/15</t>
  </si>
  <si>
    <t>403836</t>
  </si>
  <si>
    <t>10/12/15</t>
  </si>
  <si>
    <t>415814</t>
  </si>
  <si>
    <t>14/03/16</t>
  </si>
  <si>
    <t>433981</t>
  </si>
  <si>
    <t>28/06/16</t>
  </si>
  <si>
    <t>482977</t>
  </si>
  <si>
    <t>11/09/17</t>
  </si>
  <si>
    <t>491620</t>
  </si>
  <si>
    <t>12/12/17</t>
  </si>
  <si>
    <t>505821</t>
  </si>
  <si>
    <t>12/03/18</t>
  </si>
  <si>
    <t>524544</t>
  </si>
  <si>
    <t>29/08/18</t>
  </si>
  <si>
    <t>77390</t>
  </si>
  <si>
    <t>09/06/20</t>
  </si>
  <si>
    <t>463236</t>
  </si>
  <si>
    <t>14/03/17</t>
  </si>
  <si>
    <t>455012</t>
  </si>
  <si>
    <t>12/12/16</t>
  </si>
  <si>
    <t>472334</t>
  </si>
  <si>
    <t>13/06/17</t>
  </si>
  <si>
    <t>440022</t>
  </si>
  <si>
    <t>22/08/16</t>
  </si>
  <si>
    <t>345369</t>
  </si>
  <si>
    <t>26/06/14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</si>
  <si>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</si>
  <si>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</si>
  <si>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</si>
  <si>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</si>
  <si>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</si>
  <si>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</si>
  <si>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</si>
  <si>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6831</t>
  </si>
  <si>
    <t>508506</t>
  </si>
  <si>
    <t>75980</t>
  </si>
  <si>
    <t>9645</t>
  </si>
  <si>
    <t>07/07/23</t>
  </si>
  <si>
    <t>9722</t>
  </si>
  <si>
    <t>9788</t>
  </si>
  <si>
    <t>29/09/23</t>
  </si>
  <si>
    <t>9813</t>
  </si>
  <si>
    <t>9848</t>
  </si>
  <si>
    <t>07/12/23</t>
  </si>
  <si>
    <t>8763</t>
  </si>
  <si>
    <t>9327</t>
  </si>
  <si>
    <t>9474</t>
  </si>
  <si>
    <t>9571</t>
  </si>
  <si>
    <t>9849</t>
  </si>
  <si>
    <t>93821</t>
  </si>
  <si>
    <t>25/05/21</t>
  </si>
  <si>
    <t>9410</t>
  </si>
  <si>
    <t>20/01/23</t>
  </si>
  <si>
    <t>9460</t>
  </si>
  <si>
    <t>9511</t>
  </si>
  <si>
    <t>20/03/23</t>
  </si>
  <si>
    <t>9540</t>
  </si>
  <si>
    <t>20/04/23</t>
  </si>
  <si>
    <t>9562</t>
  </si>
  <si>
    <t>9603</t>
  </si>
  <si>
    <t>9659</t>
  </si>
  <si>
    <t>21/08/23</t>
  </si>
  <si>
    <t>9749</t>
  </si>
  <si>
    <t>9805</t>
  </si>
  <si>
    <t>20/10/23</t>
  </si>
  <si>
    <t>9824</t>
  </si>
  <si>
    <t>20/11/23</t>
  </si>
  <si>
    <t>9047</t>
  </si>
  <si>
    <t>9048</t>
  </si>
  <si>
    <t>9074</t>
  </si>
  <si>
    <t>03/05/22</t>
  </si>
  <si>
    <t>9220</t>
  </si>
  <si>
    <t>07/09/22</t>
  </si>
  <si>
    <t>9599</t>
  </si>
  <si>
    <t>12/06/23</t>
  </si>
  <si>
    <t>9748</t>
  </si>
  <si>
    <t>11/09/23</t>
  </si>
  <si>
    <t>9822</t>
  </si>
  <si>
    <t>08/11/23</t>
  </si>
  <si>
    <t>98601</t>
  </si>
  <si>
    <t>11/12/23</t>
  </si>
  <si>
    <t>404555</t>
  </si>
  <si>
    <t>16/12/15</t>
  </si>
  <si>
    <t>6872</t>
  </si>
  <si>
    <t>6812</t>
  </si>
  <si>
    <t>7258</t>
  </si>
  <si>
    <t>6861</t>
  </si>
  <si>
    <t>6932</t>
  </si>
  <si>
    <t>29/12/17</t>
  </si>
  <si>
    <t>9335</t>
  </si>
  <si>
    <t>21/08/20</t>
  </si>
  <si>
    <t>464740</t>
  </si>
  <si>
    <t>7291</t>
  </si>
  <si>
    <t>491862</t>
  </si>
  <si>
    <t>491863</t>
  </si>
  <si>
    <t>491864</t>
  </si>
  <si>
    <t>9186</t>
  </si>
  <si>
    <t>05/08/22</t>
  </si>
  <si>
    <t>9187</t>
  </si>
  <si>
    <t>469140</t>
  </si>
  <si>
    <t>9657</t>
  </si>
  <si>
    <t>8702</t>
  </si>
  <si>
    <t>9118</t>
  </si>
  <si>
    <t>9233</t>
  </si>
  <si>
    <t>15/09/22</t>
  </si>
  <si>
    <t>9276</t>
  </si>
  <si>
    <t>20/10/22</t>
  </si>
  <si>
    <t>9430</t>
  </si>
  <si>
    <t>9539</t>
  </si>
  <si>
    <t>13/04/23</t>
  </si>
  <si>
    <t>8119</t>
  </si>
  <si>
    <t>8418</t>
  </si>
  <si>
    <t>10/05/21</t>
  </si>
  <si>
    <t>8060</t>
  </si>
  <si>
    <t>8718</t>
  </si>
  <si>
    <t>8806</t>
  </si>
  <si>
    <t>02/11/20</t>
  </si>
  <si>
    <t>9044</t>
  </si>
  <si>
    <t>9224</t>
  </si>
  <si>
    <t>06/09/22</t>
  </si>
  <si>
    <t>9405</t>
  </si>
  <si>
    <t>05/02/20</t>
  </si>
  <si>
    <t>9439</t>
  </si>
  <si>
    <t>9447</t>
  </si>
  <si>
    <t>9467</t>
  </si>
  <si>
    <t>09/02/23</t>
  </si>
  <si>
    <t>9491</t>
  </si>
  <si>
    <t>01/03/23</t>
  </si>
  <si>
    <t>9510</t>
  </si>
  <si>
    <t>09/03/23</t>
  </si>
  <si>
    <t>9560</t>
  </si>
  <si>
    <t>12/05/23</t>
  </si>
  <si>
    <t>9595</t>
  </si>
  <si>
    <t>07/11/23</t>
  </si>
  <si>
    <t>9606</t>
  </si>
  <si>
    <t>01/11/20</t>
  </si>
  <si>
    <t>6588</t>
  </si>
  <si>
    <t>9299</t>
  </si>
  <si>
    <t>09/11/20</t>
  </si>
  <si>
    <t>8977</t>
  </si>
  <si>
    <t>8978</t>
  </si>
  <si>
    <t>8979</t>
  </si>
  <si>
    <t>9313</t>
  </si>
  <si>
    <t>9496</t>
  </si>
  <si>
    <t>9547</t>
  </si>
  <si>
    <t>9718</t>
  </si>
  <si>
    <t>9799</t>
  </si>
  <si>
    <t>09/10/23</t>
  </si>
  <si>
    <t>7382</t>
  </si>
  <si>
    <t>9158</t>
  </si>
  <si>
    <t>14/12/20</t>
  </si>
  <si>
    <t>סה"כ נקוב במט"ח</t>
  </si>
  <si>
    <t>סה"כ צמודי מט"ח</t>
  </si>
  <si>
    <t>סה"כ מניב</t>
  </si>
  <si>
    <t>סה"כ לא מניב</t>
  </si>
  <si>
    <t>חייבים בגין עסקה עתידית SPAC-B</t>
  </si>
  <si>
    <t>8397</t>
  </si>
  <si>
    <t>זכאים</t>
  </si>
  <si>
    <t>28080000</t>
  </si>
  <si>
    <t>זכאים מס עמיתים</t>
  </si>
  <si>
    <t>28200000</t>
  </si>
  <si>
    <t>חייבים וזכאים בגין שיקוף</t>
  </si>
  <si>
    <t>26630548</t>
  </si>
  <si>
    <t>חייבים/זכאים עמלת up front</t>
  </si>
  <si>
    <t>75621</t>
  </si>
  <si>
    <t>מניות הפחתת שווי ניירות חסומים</t>
  </si>
  <si>
    <t>3140130</t>
  </si>
  <si>
    <t>עמלות UP FRONT - דולר</t>
  </si>
  <si>
    <t>7890</t>
  </si>
  <si>
    <t>עמלת upfront - $אוסטרלי</t>
  </si>
  <si>
    <t>7760</t>
  </si>
  <si>
    <t>עמלת upfront - יורו</t>
  </si>
  <si>
    <t>8919</t>
  </si>
  <si>
    <t>עמלת upfront - כתר נורבגי</t>
  </si>
  <si>
    <t>8770</t>
  </si>
  <si>
    <t>עמלת upfront - לי"ש</t>
  </si>
  <si>
    <t>8295</t>
  </si>
  <si>
    <t>בטחונות דולר ארהב פועלים</t>
  </si>
  <si>
    <t>300011217</t>
  </si>
  <si>
    <t>בטחונות דולר ארצות הברית לאומי</t>
  </si>
  <si>
    <t>300011017</t>
  </si>
  <si>
    <t>פקדון מרג'ין דולר דיסקונט</t>
  </si>
  <si>
    <t>300011117</t>
  </si>
  <si>
    <t>אגח הפחתת  שווי ניירות חסומים</t>
  </si>
  <si>
    <t>11109151</t>
  </si>
  <si>
    <t>פקדון מרג'ין דולר מזרחי</t>
  </si>
  <si>
    <t>300012017</t>
  </si>
  <si>
    <t>פקדון מרג'ין דולר גולדמן זקס</t>
  </si>
  <si>
    <t>300019417</t>
  </si>
  <si>
    <t>פקדון מרג'ין אירו JP MORGAN בנק</t>
  </si>
  <si>
    <t>300018506</t>
  </si>
  <si>
    <t>פקדון מרג'ין דולר JP MORGAN</t>
  </si>
  <si>
    <t>300018517</t>
  </si>
  <si>
    <t>300019317</t>
  </si>
  <si>
    <t>פקדון מרג'ין יין יפני JP MORGAN בנק</t>
  </si>
  <si>
    <t>300018510</t>
  </si>
  <si>
    <t>מגדל מקפת קרנות פנסיה וקופות גמל בע"מ</t>
  </si>
  <si>
    <t>מקפת דמי מחלה</t>
  </si>
  <si>
    <t>בנק דיסקונט לישראל בע"מ</t>
  </si>
  <si>
    <t>1111111111- 11- בנק דיסקונט</t>
  </si>
  <si>
    <t>בנק הפועלים בע"מ</t>
  </si>
  <si>
    <t>1111111111- 12- בנק הפועלים</t>
  </si>
  <si>
    <t>בנק לאומי לישראל בע"מ</t>
  </si>
  <si>
    <t>1111111111- 10- בנק לאומי</t>
  </si>
  <si>
    <t>בנק מזרחי טפחות בע"מ</t>
  </si>
  <si>
    <t>1111111111- 20- בנק מזרחי</t>
  </si>
  <si>
    <t>20003- 11- בנק דיסקונט</t>
  </si>
  <si>
    <t>20003- 12- בנק הפועלים</t>
  </si>
  <si>
    <t>20003- 10- בנק לאומי</t>
  </si>
  <si>
    <t>20003- 20- בנק מזרחי</t>
  </si>
  <si>
    <t>130018- 11- בנק דיסקונט</t>
  </si>
  <si>
    <t>130018- 20- בנק מזרחי</t>
  </si>
  <si>
    <t>20001- 11- בנק דיסקונט</t>
  </si>
  <si>
    <t>20001- 12- בנק הפועלים</t>
  </si>
  <si>
    <t>20001- 10- בנק לאומי</t>
  </si>
  <si>
    <t>20001- 20- בנק מזרחי</t>
  </si>
  <si>
    <t>200040- 10- לאומי</t>
  </si>
  <si>
    <t>100006- 12- בנק הפועלים</t>
  </si>
  <si>
    <t>100006- 10- בנק לאומי</t>
  </si>
  <si>
    <t>100006- 20- בנק מזרחי</t>
  </si>
  <si>
    <t>80031- 12- בנק הפועלים</t>
  </si>
  <si>
    <t>80031- 10- בנק לאומי</t>
  </si>
  <si>
    <t>80031- 20- בנק מזרחי</t>
  </si>
  <si>
    <t>280028- 10- בנק לאומי</t>
  </si>
  <si>
    <t>200005- 10- בנק לאומי</t>
  </si>
  <si>
    <t>70002- 11- בנק דיסקונט</t>
  </si>
  <si>
    <t>70002- 12- בנק הפועלים</t>
  </si>
  <si>
    <t>70002- 10- בנק לאומי</t>
  </si>
  <si>
    <t>70002- 20- בנק מזרחי</t>
  </si>
  <si>
    <t>30005- 10- בנק לאומי</t>
  </si>
  <si>
    <t>JP MORGAN</t>
  </si>
  <si>
    <t>20003- 85- JP MORGAN</t>
  </si>
  <si>
    <t>20001- 85- JP MORGAN</t>
  </si>
  <si>
    <t>80031- 85- JP MORGAN</t>
  </si>
  <si>
    <t>סה"כ חוזים עתידיים בישראל</t>
  </si>
  <si>
    <t>או פי סי אנרגיה</t>
  </si>
  <si>
    <t>10000668</t>
  </si>
  <si>
    <t>בזק</t>
  </si>
  <si>
    <t>10000669</t>
  </si>
  <si>
    <t>הפניקס</t>
  </si>
  <si>
    <t>10000854</t>
  </si>
  <si>
    <t>ישראכרט</t>
  </si>
  <si>
    <t>10000676</t>
  </si>
  <si>
    <t>10000667</t>
  </si>
  <si>
    <t>לאומי</t>
  </si>
  <si>
    <t>10000757</t>
  </si>
  <si>
    <t>פועלים</t>
  </si>
  <si>
    <t>10000643</t>
  </si>
  <si>
    <t>10000721</t>
  </si>
  <si>
    <t>+ILS/-USD 3.56 22-01-24 (11) -320</t>
  </si>
  <si>
    <t>10003961</t>
  </si>
  <si>
    <t>10001003</t>
  </si>
  <si>
    <t>+ILS/-USD 3.563 22-01-24 (20) -320</t>
  </si>
  <si>
    <t>10001005</t>
  </si>
  <si>
    <t>+ILS/-USD 3.564 22-01-24 (10) -320</t>
  </si>
  <si>
    <t>10003959</t>
  </si>
  <si>
    <t>+ILS/-USD 3.6527 25-01-24 (12) -333</t>
  </si>
  <si>
    <t>10003972</t>
  </si>
  <si>
    <t>+ILS/-USD 3.6581 03-06-24 (10) -264</t>
  </si>
  <si>
    <t>10004362</t>
  </si>
  <si>
    <t>+ILS/-USD 3.6596 03-06-24 (10) -264</t>
  </si>
  <si>
    <t>10004361</t>
  </si>
  <si>
    <t>+ILS/-USD 3.663 29-05-24 (11) -348</t>
  </si>
  <si>
    <t>10001167</t>
  </si>
  <si>
    <t>+ILS/-USD 3.664 29-05-24 (20) -349</t>
  </si>
  <si>
    <t>10001171</t>
  </si>
  <si>
    <t>+ILS/-USD 3.6652 29-05-24 (12) -348</t>
  </si>
  <si>
    <t>10001169</t>
  </si>
  <si>
    <t>+ILS/-USD 3.6654 23-01-24 (12) -346</t>
  </si>
  <si>
    <t>10000788</t>
  </si>
  <si>
    <t>+ILS/-USD 3.6655 22-05-24 (10) -370</t>
  </si>
  <si>
    <t>10004343</t>
  </si>
  <si>
    <t>+ILS/-USD 3.67 23-05-24 (10) -370</t>
  </si>
  <si>
    <t>10000869</t>
  </si>
  <si>
    <t>+ILS/-USD 3.67 23-05-24 (11) -365</t>
  </si>
  <si>
    <t>10001159</t>
  </si>
  <si>
    <t>+ILS/-USD 3.67 23-05-24 (20) -368</t>
  </si>
  <si>
    <t>10001161</t>
  </si>
  <si>
    <t>+ILS/-USD 3.671 16-05-24 (94) -365</t>
  </si>
  <si>
    <t>10004295</t>
  </si>
  <si>
    <t>+ILS/-USD 3.6725 16-05-24 (12) -375</t>
  </si>
  <si>
    <t>10001144</t>
  </si>
  <si>
    <t>+ILS/-USD 3.6738 16-05-24 (10) -372</t>
  </si>
  <si>
    <t>10000858</t>
  </si>
  <si>
    <t>10004291</t>
  </si>
  <si>
    <t>+ILS/-USD 3.6747 16-05-24 (11) -373</t>
  </si>
  <si>
    <t>10004293</t>
  </si>
  <si>
    <t>10000860</t>
  </si>
  <si>
    <t>+ILS/-USD 3.675 23-01-24 (11) -340</t>
  </si>
  <si>
    <t>10000786</t>
  </si>
  <si>
    <t>+ILS/-USD 3.6758 23-01-24 (10) -342</t>
  </si>
  <si>
    <t>10003965</t>
  </si>
  <si>
    <t>+ILS/-USD 3.6761 23-01-24 (11) -339</t>
  </si>
  <si>
    <t>10003966</t>
  </si>
  <si>
    <t>+ILS/-USD 3.678 22-01-24 (10) -358</t>
  </si>
  <si>
    <t>10001010</t>
  </si>
  <si>
    <t>+ILS/-USD 3.6801 23-01-24 (11) -339</t>
  </si>
  <si>
    <t>10003967</t>
  </si>
  <si>
    <t>+ILS/-USD 3.681 03-06-24 (10) -313</t>
  </si>
  <si>
    <t>10004359</t>
  </si>
  <si>
    <t>+ILS/-USD 3.6827 13-05-24 (11) -373</t>
  </si>
  <si>
    <t>10004285</t>
  </si>
  <si>
    <t>10000856</t>
  </si>
  <si>
    <t>+ILS/-USD 3.684 30-05-24 (12) -310</t>
  </si>
  <si>
    <t>10004355</t>
  </si>
  <si>
    <t>+ILS/-USD 3.6845 30-05-24 (20) -310</t>
  </si>
  <si>
    <t>10004357</t>
  </si>
  <si>
    <t>+ILS/-USD 3.686 13-05-24 (94) -380</t>
  </si>
  <si>
    <t>10004283</t>
  </si>
  <si>
    <t>+ILS/-USD 3.69 21-05-24 (11) -368</t>
  </si>
  <si>
    <t>10000864</t>
  </si>
  <si>
    <t>10004306</t>
  </si>
  <si>
    <t>+ILS/-USD 3.69 21-05-24 (12) -371</t>
  </si>
  <si>
    <t>10001148</t>
  </si>
  <si>
    <t>+ILS/-USD 3.69 21-05-24 (20) -370</t>
  </si>
  <si>
    <t>10001150</t>
  </si>
  <si>
    <t>10004308</t>
  </si>
  <si>
    <t>+ILS/-USD 3.69 21-05-24 (98) -371</t>
  </si>
  <si>
    <t>10004310</t>
  </si>
  <si>
    <t>+ILS/-USD 3.6902 21-05-24 (10) -368</t>
  </si>
  <si>
    <t>10000131</t>
  </si>
  <si>
    <t>+ILS/-USD 3.6907 16-05-24 (10) -353</t>
  </si>
  <si>
    <t>10004312</t>
  </si>
  <si>
    <t>+ILS/-USD 3.693 13-05-24 (20) -312</t>
  </si>
  <si>
    <t>10001173</t>
  </si>
  <si>
    <t>+ILS/-USD 3.6938 20-05-24 (10) -372</t>
  </si>
  <si>
    <t>10004298</t>
  </si>
  <si>
    <t>10004302</t>
  </si>
  <si>
    <t>+ILS/-USD 3.694 20-05-24 (12) -331</t>
  </si>
  <si>
    <t>10004349</t>
  </si>
  <si>
    <t>+ILS/-USD 3.6947 20-05-24 (11) -373</t>
  </si>
  <si>
    <t>10000862</t>
  </si>
  <si>
    <t>10004300</t>
  </si>
  <si>
    <t>+ILS/-USD 3.6949 09-05-24 (10) -336</t>
  </si>
  <si>
    <t>10004314</t>
  </si>
  <si>
    <t>+ILS/-USD 3.696 20-05-24 (94) -370</t>
  </si>
  <si>
    <t>10004304</t>
  </si>
  <si>
    <t>+ILS/-USD 3.7011 22-05-24 (98) -369</t>
  </si>
  <si>
    <t>10004333</t>
  </si>
  <si>
    <t>+ILS/-USD 3.71 22-05-24 (20) -364</t>
  </si>
  <si>
    <t>10004331</t>
  </si>
  <si>
    <t>10001157</t>
  </si>
  <si>
    <t>+ILS/-USD 3.7133 22-05-24 (10) -362</t>
  </si>
  <si>
    <t>10004327</t>
  </si>
  <si>
    <t>+ILS/-USD 3.7158 22-05-24 (11) -362</t>
  </si>
  <si>
    <t>10001153</t>
  </si>
  <si>
    <t>10000867</t>
  </si>
  <si>
    <t>+ILS/-USD 3.716 22-05-24 (12) -360</t>
  </si>
  <si>
    <t>10001155</t>
  </si>
  <si>
    <t>10004329</t>
  </si>
  <si>
    <t>+ILS/-USD 3.7377 08-05-24 (10) -373</t>
  </si>
  <si>
    <t>10004279</t>
  </si>
  <si>
    <t>+ILS/-USD 3.7382 08-05-24 (20) -378</t>
  </si>
  <si>
    <t>10004272</t>
  </si>
  <si>
    <t>10000851</t>
  </si>
  <si>
    <t>+ILS/-USD 3.74 09-05-24 (11) -368</t>
  </si>
  <si>
    <t>10000853</t>
  </si>
  <si>
    <t>+ILS/-USD 3.741 29-01-24 (11) -308</t>
  </si>
  <si>
    <t>10004007</t>
  </si>
  <si>
    <t>+ILS/-USD 3.743 08-05-24 (10) -373</t>
  </si>
  <si>
    <t>10004276</t>
  </si>
  <si>
    <t>+ILS/-USD 3.7431 09-05-24 (12) -369</t>
  </si>
  <si>
    <t>10004281</t>
  </si>
  <si>
    <t>+ILS/-USD 3.7437 25-01-24 (12) -293</t>
  </si>
  <si>
    <t>10003998</t>
  </si>
  <si>
    <t>+ILS/-USD 3.744 08-05-24 (12) -376</t>
  </si>
  <si>
    <t>10004270</t>
  </si>
  <si>
    <t>+ILS/-USD 3.744 25-01-24 (10) -295</t>
  </si>
  <si>
    <t>10003996</t>
  </si>
  <si>
    <t>+ILS/-USD 3.744 29-01-24 (10) -306</t>
  </si>
  <si>
    <t>10004005</t>
  </si>
  <si>
    <t>+ILS/-USD 3.744 29-01-24 (12) -310</t>
  </si>
  <si>
    <t>10004003</t>
  </si>
  <si>
    <t>+ILS/-USD 3.751 29-01-24 (11) -310</t>
  </si>
  <si>
    <t>10004029</t>
  </si>
  <si>
    <t>+ILS/-USD 3.765 21-02-24 (11) -324</t>
  </si>
  <si>
    <t>10000799</t>
  </si>
  <si>
    <t>10004046</t>
  </si>
  <si>
    <t>+ILS/-USD 3.7659 14-02-24 (10) -316</t>
  </si>
  <si>
    <t>10004033</t>
  </si>
  <si>
    <t>+ILS/-USD 3.769 21-02-24 (10) -324</t>
  </si>
  <si>
    <t>10000797</t>
  </si>
  <si>
    <t>10004044</t>
  </si>
  <si>
    <t>10000274</t>
  </si>
  <si>
    <t>+ILS/-USD 3.7697 25-01-24 (10) -308</t>
  </si>
  <si>
    <t>10000265</t>
  </si>
  <si>
    <t>+ILS/-USD 3.77 28-02-24 (11) -340</t>
  </si>
  <si>
    <t>10004077</t>
  </si>
  <si>
    <t>10000801</t>
  </si>
  <si>
    <t>+ILS/-USD 3.7705 28-02-24 (10) -340</t>
  </si>
  <si>
    <t>10004075</t>
  </si>
  <si>
    <t>10000286</t>
  </si>
  <si>
    <t>+ILS/-USD 3.7725 25-01-24 (11) -315</t>
  </si>
  <si>
    <t>10004001</t>
  </si>
  <si>
    <t>+ILS/-USD 3.7732 29-01-24 (20) -318</t>
  </si>
  <si>
    <t>10004023</t>
  </si>
  <si>
    <t>+ILS/-USD 3.7736 07-03-24 (94) -334</t>
  </si>
  <si>
    <t>10004107</t>
  </si>
  <si>
    <t>+ILS/-USD 3.776 21-02-24 (20) -327</t>
  </si>
  <si>
    <t>10001036</t>
  </si>
  <si>
    <t>10004048</t>
  </si>
  <si>
    <t>+ILS/-USD 3.776 29-01-24 (12) -318</t>
  </si>
  <si>
    <t>10000792</t>
  </si>
  <si>
    <t>+ILS/-USD 3.7766 07-03-24 (11) -334</t>
  </si>
  <si>
    <t>10000803</t>
  </si>
  <si>
    <t>+ILS/-USD 3.7766 07-03-24 (12) -334</t>
  </si>
  <si>
    <t>10004105</t>
  </si>
  <si>
    <t>+ILS/-USD 3.777 12-03-24 (20) -330</t>
  </si>
  <si>
    <t>10004112</t>
  </si>
  <si>
    <t>+ILS/-USD 3.78 06-03-24 (11) -331</t>
  </si>
  <si>
    <t>10004102</t>
  </si>
  <si>
    <t>+ILS/-USD 3.78 06-03-24 (12) -331</t>
  </si>
  <si>
    <t>10004100</t>
  </si>
  <si>
    <t>+ILS/-USD 3.78 12-03-24 (11) -330</t>
  </si>
  <si>
    <t>10004110</t>
  </si>
  <si>
    <t>10001063</t>
  </si>
  <si>
    <t>+ILS/-USD 3.783 29-02-24 (10) -353</t>
  </si>
  <si>
    <t>10004084</t>
  </si>
  <si>
    <t>+ILS/-USD 3.784 29-02-24 (20) -349</t>
  </si>
  <si>
    <t>10001047</t>
  </si>
  <si>
    <t>+ILS/-USD 3.7847 29-02-24 (11) -353</t>
  </si>
  <si>
    <t>10004080</t>
  </si>
  <si>
    <t>10001045</t>
  </si>
  <si>
    <t>+ILS/-USD 3.785 29-02-24 (12) -353</t>
  </si>
  <si>
    <t>10004082</t>
  </si>
  <si>
    <t>+ILS/-USD 3.786 15-02-24 (11) -305</t>
  </si>
  <si>
    <t>10004036</t>
  </si>
  <si>
    <t>+ILS/-USD 3.786 15-02-24 (12) -300</t>
  </si>
  <si>
    <t>10004038</t>
  </si>
  <si>
    <t>+ILS/-USD 3.7875 15-02-24 (20) -305</t>
  </si>
  <si>
    <t>10004040</t>
  </si>
  <si>
    <t>10000795</t>
  </si>
  <si>
    <t>+ILS/-USD 3.788 13-03-24 (10) -334</t>
  </si>
  <si>
    <t>10004116</t>
  </si>
  <si>
    <t>+ILS/-USD 3.788 15-02-24 (12) -303</t>
  </si>
  <si>
    <t>10004042</t>
  </si>
  <si>
    <t>+ILS/-USD 3.7896 13-03-24 (11) -334</t>
  </si>
  <si>
    <t>10004118</t>
  </si>
  <si>
    <t>10000805</t>
  </si>
  <si>
    <t>+ILS/-USD 3.79 05-03-24 (20) -337</t>
  </si>
  <si>
    <t>10004098</t>
  </si>
  <si>
    <t>+ILS/-USD 3.79 13-03-24 (98) -334</t>
  </si>
  <si>
    <t>10004120</t>
  </si>
  <si>
    <t>+ILS/-USD 3.79 17-04-24 (11) -383</t>
  </si>
  <si>
    <t>10000845</t>
  </si>
  <si>
    <t>+ILS/-USD 3.79 22-02-24 (11) -340</t>
  </si>
  <si>
    <t>10004050</t>
  </si>
  <si>
    <t>+ILS/-USD 3.7902 22-01-24 (20) -248</t>
  </si>
  <si>
    <t>10004034</t>
  </si>
  <si>
    <t>+ILS/-USD 3.7913 22-02-24 (20) -337</t>
  </si>
  <si>
    <t>10004054</t>
  </si>
  <si>
    <t>+ILS/-USD 3.7918 17-04-24 (12) -382</t>
  </si>
  <si>
    <t>10001132</t>
  </si>
  <si>
    <t>+ILS/-USD 3.792 22-02-24 (12) -339</t>
  </si>
  <si>
    <t>10004052</t>
  </si>
  <si>
    <t>+ILS/-USD 3.7925 05-03-24 (12) -335</t>
  </si>
  <si>
    <t>10004096</t>
  </si>
  <si>
    <t>10001053</t>
  </si>
  <si>
    <t>+ILS/-USD 3.793 17-04-24 (20) -383</t>
  </si>
  <si>
    <t>10001134</t>
  </si>
  <si>
    <t>+ILS/-USD 3.793 22-02-24 (98) -347</t>
  </si>
  <si>
    <t>10004056</t>
  </si>
  <si>
    <t>+ILS/-USD 3.7936 05-03-24 (11) -334</t>
  </si>
  <si>
    <t>10004094</t>
  </si>
  <si>
    <t>+ILS/-USD 3.7943 22-02-24 (10) -337</t>
  </si>
  <si>
    <t>10000279</t>
  </si>
  <si>
    <t>+ILS/-USD 3.796 13-03-24 (12) -340</t>
  </si>
  <si>
    <t>10004129</t>
  </si>
  <si>
    <t>+ILS/-USD 3.806 07-05-24 (12) -400</t>
  </si>
  <si>
    <t>10001139</t>
  </si>
  <si>
    <t>10004268</t>
  </si>
  <si>
    <t>+ILS/-USD 3.81 07-05-24 (10) -398</t>
  </si>
  <si>
    <t>10004266</t>
  </si>
  <si>
    <t>+ILS/-USD 3.81 07-05-24 (11) -397</t>
  </si>
  <si>
    <t>10000849</t>
  </si>
  <si>
    <t>+ILS/-USD 3.81 07-05-24 (20) -397</t>
  </si>
  <si>
    <t>10001141</t>
  </si>
  <si>
    <t>+ILS/-USD 3.8132 26-02-24 (11) -328</t>
  </si>
  <si>
    <t>10004063</t>
  </si>
  <si>
    <t>+ILS/-USD 3.8135 26-02-24 (10) -330</t>
  </si>
  <si>
    <t>10000282</t>
  </si>
  <si>
    <t>+ILS/-USD 3.8146 18-04-24 (20) -394</t>
  </si>
  <si>
    <t>10004244</t>
  </si>
  <si>
    <t>+ILS/-USD 3.8156 18-04-24 (11) -394</t>
  </si>
  <si>
    <t>10004242</t>
  </si>
  <si>
    <t>+ILS/-USD 3.816 06-05-24 (12) -415</t>
  </si>
  <si>
    <t>10000847</t>
  </si>
  <si>
    <t>10004260</t>
  </si>
  <si>
    <t>+ILS/-USD 3.8165 18-04-24 (98) -395</t>
  </si>
  <si>
    <t>10004246</t>
  </si>
  <si>
    <t>+ILS/-USD 3.818 22-02-24 (20) -305</t>
  </si>
  <si>
    <t>10004126</t>
  </si>
  <si>
    <t>+ILS/-USD 3.819 06-05-24 (10) -410</t>
  </si>
  <si>
    <t>10004256</t>
  </si>
  <si>
    <t>+ILS/-USD 3.824 06-05-24 (11) -410</t>
  </si>
  <si>
    <t>10004258</t>
  </si>
  <si>
    <t>10001136</t>
  </si>
  <si>
    <t>+ILS/-USD 3.829 06-05-24 (98) -410</t>
  </si>
  <si>
    <t>10004262</t>
  </si>
  <si>
    <t>+ILS/-USD 3.843 19-03-24 (10) -340</t>
  </si>
  <si>
    <t>10000843</t>
  </si>
  <si>
    <t>+ILS/-USD 3.843 19-03-24 (11) -340</t>
  </si>
  <si>
    <t>10004238</t>
  </si>
  <si>
    <t>+ILS/-USD 3.846 19-03-24 (20) -340</t>
  </si>
  <si>
    <t>10004240</t>
  </si>
  <si>
    <t>+ILS/-USD 3.8652 08-02-24 (12) -248</t>
  </si>
  <si>
    <t>10001125</t>
  </si>
  <si>
    <t>10004229</t>
  </si>
  <si>
    <t>+ILS/-USD 3.8653 08-02-24 (11) -247</t>
  </si>
  <si>
    <t>10004231</t>
  </si>
  <si>
    <t>+ILS/-USD 3.866 08-02-24 (20) -240</t>
  </si>
  <si>
    <t>10000839</t>
  </si>
  <si>
    <t>10004233</t>
  </si>
  <si>
    <t>+ILS/-USD 3.8683 08-02-24 (93) -247</t>
  </si>
  <si>
    <t>10000841</t>
  </si>
  <si>
    <t>+ILS/-USD 3.917 14-02-24 (11) -315</t>
  </si>
  <si>
    <t>10004154</t>
  </si>
  <si>
    <t>+ILS/-USD 3.923 25-01-24 (20) -281</t>
  </si>
  <si>
    <t>10004156</t>
  </si>
  <si>
    <t>+ILS/-USD 3.9254 25-01-24 (10) -276</t>
  </si>
  <si>
    <t>10004152</t>
  </si>
  <si>
    <t>+ILS/-USD 3.9262 25-01-24 (11) -288</t>
  </si>
  <si>
    <t>10004168</t>
  </si>
  <si>
    <t>+ILS/-USD 3.9325 29-01-24 (10) -315</t>
  </si>
  <si>
    <t>10004169</t>
  </si>
  <si>
    <t>+ILS/-USD 3.9335 11-01-24 (94) -255</t>
  </si>
  <si>
    <t>10004164</t>
  </si>
  <si>
    <t>+ILS/-USD 3.934 11-01-24 (11) -250</t>
  </si>
  <si>
    <t>10000813</t>
  </si>
  <si>
    <t>10004160</t>
  </si>
  <si>
    <t>+ILS/-USD 3.934 11-01-24 (12) -257</t>
  </si>
  <si>
    <t>10004162</t>
  </si>
  <si>
    <t>+ILS/-USD 3.936 11-01-24 (10) -250</t>
  </si>
  <si>
    <t>10004158</t>
  </si>
  <si>
    <t>+ILS/-USD 3.9368 11-01-24 (20) -252</t>
  </si>
  <si>
    <t>10001082</t>
  </si>
  <si>
    <t>10000815</t>
  </si>
  <si>
    <t>+ILS/-USD 3.9575 17-01-24 (10) -315</t>
  </si>
  <si>
    <t>10004171</t>
  </si>
  <si>
    <t>+ILS/-USD 3.959 17-01-24 (11) -290</t>
  </si>
  <si>
    <t>10000819</t>
  </si>
  <si>
    <t>+ILS/-USD 3.9762 24-01-24 (20) -238</t>
  </si>
  <si>
    <t>10004183</t>
  </si>
  <si>
    <t>+ILS/-USD 3.9805 19-03-24 (11) -375</t>
  </si>
  <si>
    <t>10000835</t>
  </si>
  <si>
    <t>+ILS/-USD 3.9825 14-02-24 (94) -325</t>
  </si>
  <si>
    <t>10004187</t>
  </si>
  <si>
    <t>+ILS/-USD 3.983 19-03-24 (20) -379</t>
  </si>
  <si>
    <t>10004221</t>
  </si>
  <si>
    <t>+ILS/-USD 3.9835 28-02-24 (11) -315</t>
  </si>
  <si>
    <t>10000837</t>
  </si>
  <si>
    <t>10001121</t>
  </si>
  <si>
    <t>+ILS/-USD 3.9875 14-02-24 (11) -325</t>
  </si>
  <si>
    <t>10004185</t>
  </si>
  <si>
    <t>10000823</t>
  </si>
  <si>
    <t>+ILS/-USD 3.99 14-02-24 (20) -324</t>
  </si>
  <si>
    <t>10001094</t>
  </si>
  <si>
    <t>+ILS/-USD 3.992 24-01-24 (10) -268</t>
  </si>
  <si>
    <t>10004173</t>
  </si>
  <si>
    <t>+ILS/-USD 3.9925 24-01-24 (11) -275</t>
  </si>
  <si>
    <t>10004175</t>
  </si>
  <si>
    <t>10000821</t>
  </si>
  <si>
    <t>+ILS/-USD 4 24-01-24 (12) -277</t>
  </si>
  <si>
    <t>10004177</t>
  </si>
  <si>
    <t>10001092</t>
  </si>
  <si>
    <t>+ILS/-USD 4.002 31-01-24 (12) -312</t>
  </si>
  <si>
    <t>10004189</t>
  </si>
  <si>
    <t>+ILS/-USD 4.002 31-01-24 (20) -308</t>
  </si>
  <si>
    <t>10004191</t>
  </si>
  <si>
    <t>+ILS/-USD 4.0083 14-03-24 (11) -417</t>
  </si>
  <si>
    <t>10000828</t>
  </si>
  <si>
    <t>10004201</t>
  </si>
  <si>
    <t>10001104</t>
  </si>
  <si>
    <t>+ILS/-USD 4.02 14-03-24 (12) -415</t>
  </si>
  <si>
    <t>10001114</t>
  </si>
  <si>
    <t>+ILS/-USD 4.02 14-03-24 (12) -420</t>
  </si>
  <si>
    <t>10004198</t>
  </si>
  <si>
    <t>+ILS/-USD 4.021 07-02-24 (10) -306</t>
  </si>
  <si>
    <t>10000826</t>
  </si>
  <si>
    <t>10000301</t>
  </si>
  <si>
    <t>+ILS/-USD 4.021 14-03-24 (12) -374</t>
  </si>
  <si>
    <t>10004216</t>
  </si>
  <si>
    <t>+ILS/-USD 4.0235 07-02-24 (20) -305</t>
  </si>
  <si>
    <t>10000129</t>
  </si>
  <si>
    <t>+ILS/-USD 4.028 07-02-24 (11) -310</t>
  </si>
  <si>
    <t>10004196</t>
  </si>
  <si>
    <t>+ILS/-USD 4.03 07-02-24 (10) -310</t>
  </si>
  <si>
    <t>10000299</t>
  </si>
  <si>
    <t>+ILS/-USD 4.0321 06-02-24 (10) -299</t>
  </si>
  <si>
    <t>10000830</t>
  </si>
  <si>
    <t>+ILS/-USD 4.0322 06-02-24 (11) -298</t>
  </si>
  <si>
    <t>10001112</t>
  </si>
  <si>
    <t>10000832</t>
  </si>
  <si>
    <t>+ILS/-USD 4.0342 06-02-24 (20) -298</t>
  </si>
  <si>
    <t>10001117</t>
  </si>
  <si>
    <t>+ILS/-USD 4.035 06-02-24 (98) -300</t>
  </si>
  <si>
    <t>10004209</t>
  </si>
  <si>
    <t>+USD/-ILS 3.6215 08-02-24 (12) -35</t>
  </si>
  <si>
    <t>10001178</t>
  </si>
  <si>
    <t>+USD/-ILS 3.623 24-01-24 (12) -20</t>
  </si>
  <si>
    <t>10001176</t>
  </si>
  <si>
    <t>+USD/-ILS 3.6742 28-02-24 (10) -148</t>
  </si>
  <si>
    <t>10000334</t>
  </si>
  <si>
    <t>+USD/-ILS 3.6745 26-02-24 (10) -145</t>
  </si>
  <si>
    <t>10000332</t>
  </si>
  <si>
    <t>+USD/-ILS 3.675 22-02-24 (10) -140</t>
  </si>
  <si>
    <t>10000330</t>
  </si>
  <si>
    <t>+USD/-ILS 3.6755 21-02-24 (10) -135</t>
  </si>
  <si>
    <t>10000328</t>
  </si>
  <si>
    <t>+USD/-ILS 3.681 25-01-24 (10) -80</t>
  </si>
  <si>
    <t>10000326</t>
  </si>
  <si>
    <t>+USD/-ILS 3.6982 21-02-24 (10) -153</t>
  </si>
  <si>
    <t>10000317</t>
  </si>
  <si>
    <t>+USD/-ILS 3.765 21-02-24 (10) -310</t>
  </si>
  <si>
    <t>10000288</t>
  </si>
  <si>
    <t>+USD/-ILS 3.78 21-02-24 (20) -288</t>
  </si>
  <si>
    <t>10001061</t>
  </si>
  <si>
    <t>+USD/-ILS 3.8055 22-01-24 (10) -235</t>
  </si>
  <si>
    <t>10001057</t>
  </si>
  <si>
    <t>+USD/-ILS 3.8589 07-02-24 (10) -192</t>
  </si>
  <si>
    <t>10000310</t>
  </si>
  <si>
    <t>+USD/-ILS 4.0005 25-01-24 (10) -215</t>
  </si>
  <si>
    <t>10000309</t>
  </si>
  <si>
    <t>+USD/-ILS 4.0413 25-01-24 (10) -242</t>
  </si>
  <si>
    <t>10000307</t>
  </si>
  <si>
    <t>+ILS/-USD 3.6557 28-05-24 (10) -228</t>
  </si>
  <si>
    <t>10001884</t>
  </si>
  <si>
    <t>+ILS/-USD 3.676 28-05-24 (10) -280</t>
  </si>
  <si>
    <t>10001883</t>
  </si>
  <si>
    <t>+USD/-ILS 3.6536 28-05-24 (10) -344</t>
  </si>
  <si>
    <t>10001882</t>
  </si>
  <si>
    <t>סה"כ מט"ח/ מט"ח</t>
  </si>
  <si>
    <t>+AUD/-USD 0.64482 16-01-24 (10) +34.2</t>
  </si>
  <si>
    <t>10004021</t>
  </si>
  <si>
    <t>+AUD/-USD 0.64582 16-01-24 (10) +34.2</t>
  </si>
  <si>
    <t>10004022</t>
  </si>
  <si>
    <t>+AUD/-USD 0.65395 16-01-24 (10) +33.5</t>
  </si>
  <si>
    <t>10004030</t>
  </si>
  <si>
    <t>+CAD/-USD 1.3567 22-01-24 (10) -33</t>
  </si>
  <si>
    <t>10004020</t>
  </si>
  <si>
    <t>+CAD/-USD 1.36055 22-01-24 (12) -34.5</t>
  </si>
  <si>
    <t>10004026</t>
  </si>
  <si>
    <t>+EUR/-USD 1.07864 18-01-24 (10) +36.4</t>
  </si>
  <si>
    <t>10004236</t>
  </si>
  <si>
    <t>+EUR/-USD 1.10086 10-01-24 (10) +21.6</t>
  </si>
  <si>
    <t>10001162</t>
  </si>
  <si>
    <t>10000320</t>
  </si>
  <si>
    <t>+EUR/-USD 1.103235 04-03-24 (10) +45.35</t>
  </si>
  <si>
    <t>10000322</t>
  </si>
  <si>
    <t>10001163</t>
  </si>
  <si>
    <t>+EUR/-USD 1.1063 10-01-24 (10) +107</t>
  </si>
  <si>
    <t>10000258</t>
  </si>
  <si>
    <t>+GBP/-USD 1.2188 11-01-24 (10) +8</t>
  </si>
  <si>
    <t>10001086</t>
  </si>
  <si>
    <t>+GBP/-USD 1.2193 11-03-24 (10) +13</t>
  </si>
  <si>
    <t>10001088</t>
  </si>
  <si>
    <t>+GBP/-USD 1.25785 11-03-24 (10) +2.5</t>
  </si>
  <si>
    <t>10001031</t>
  </si>
  <si>
    <t>+JPY/-USD 135.582 16-01-24 (12) -391.8</t>
  </si>
  <si>
    <t>10003948</t>
  </si>
  <si>
    <t>+JPY/-USD 135.615 16-01-24 (11) -393.5</t>
  </si>
  <si>
    <t>10003954</t>
  </si>
  <si>
    <t>+JPY/-USD 135.623 16-01-24 (10) -393.5</t>
  </si>
  <si>
    <t>10003956</t>
  </si>
  <si>
    <t>+JPY/-USD 143 16-01-24 (12) -329</t>
  </si>
  <si>
    <t>10004028</t>
  </si>
  <si>
    <t>+JPY/-USD 143.088 16-01-24 (10) -335.2</t>
  </si>
  <si>
    <t>10004016</t>
  </si>
  <si>
    <t>+JPY/-USD 143.14 16-01-24 (12) -336</t>
  </si>
  <si>
    <t>10004017</t>
  </si>
  <si>
    <t>+JPY/-USD 143.145 16-01-24 (10) -329.5</t>
  </si>
  <si>
    <t>10004027</t>
  </si>
  <si>
    <t>+JPY/-USD 145.165 16-01-24 (12) -284.5</t>
  </si>
  <si>
    <t>10004103</t>
  </si>
  <si>
    <t>+JPY/-USD 145.22 16-01-24 (20) -285</t>
  </si>
  <si>
    <t>10004108</t>
  </si>
  <si>
    <t>+JPY/-USD 146.193 16-01-24 (12) -2.7</t>
  </si>
  <si>
    <t>10004121</t>
  </si>
  <si>
    <t>+JPY/-USD 146.62 16-01-24 (10) -257</t>
  </si>
  <si>
    <t>10004123</t>
  </si>
  <si>
    <t>+JPY/-USD 146.89 16-01-24 (20) -226</t>
  </si>
  <si>
    <t>10004167</t>
  </si>
  <si>
    <t>+JPY/-USD 147.04 16-01-24 (11) -259</t>
  </si>
  <si>
    <t>10004127</t>
  </si>
  <si>
    <t>+JPY/-USD 147.12 16-01-24 (20) -260</t>
  </si>
  <si>
    <t>10004130</t>
  </si>
  <si>
    <t>+JPY/-USD 147.887 16-01-24 (10) -192.3</t>
  </si>
  <si>
    <t>10004219</t>
  </si>
  <si>
    <t>+USD/-AUD 0.63995 16-01-24 (10) +29.5</t>
  </si>
  <si>
    <t>10004061</t>
  </si>
  <si>
    <t>+USD/-AUD 0.64493 16-01-24 (10) +34.3</t>
  </si>
  <si>
    <t>10004014</t>
  </si>
  <si>
    <t>+USD/-AUD 0.64637 16-01-24 (10) +28.7</t>
  </si>
  <si>
    <t>10004065</t>
  </si>
  <si>
    <t>+USD/-AUD 0.65797 16-01-24 (10) +7.7</t>
  </si>
  <si>
    <t>10004351</t>
  </si>
  <si>
    <t>+USD/-CAD 1.30937 22-01-24 (10) -33.3</t>
  </si>
  <si>
    <t>10003942</t>
  </si>
  <si>
    <t>+USD/-CAD 1.30967 22-01-24 (11) -33.3</t>
  </si>
  <si>
    <t>10003944</t>
  </si>
  <si>
    <t>+USD/-CAD 1.31013 22-01-24 (12) -33.7</t>
  </si>
  <si>
    <t>10003946</t>
  </si>
  <si>
    <t>+USD/-CAD 1.36025 22-01-24 (11) -8.5</t>
  </si>
  <si>
    <t>10004352</t>
  </si>
  <si>
    <t>+USD/-EUR 1.06675 04-03-24 (10) +79.5</t>
  </si>
  <si>
    <t>10004122</t>
  </si>
  <si>
    <t>+USD/-EUR 1.067 04-03-24 (12) +79</t>
  </si>
  <si>
    <t>10004113</t>
  </si>
  <si>
    <t>+USD/-EUR 1.0682 25-03-24 (12) +82</t>
  </si>
  <si>
    <t>10001079</t>
  </si>
  <si>
    <t>+USD/-EUR 1.0683 03-04-24 (20) +73</t>
  </si>
  <si>
    <t>10004225</t>
  </si>
  <si>
    <t>+USD/-EUR 1.0688 03-04-24 (10) +73</t>
  </si>
  <si>
    <t>10004223</t>
  </si>
  <si>
    <t>10001123</t>
  </si>
  <si>
    <t>+USD/-EUR 1.08135 04-03-24 (12) +95.5</t>
  </si>
  <si>
    <t>10004073</t>
  </si>
  <si>
    <t>+USD/-EUR 1.08155 04-03-24 (11) +95.5</t>
  </si>
  <si>
    <t>10004071</t>
  </si>
  <si>
    <t>+USD/-EUR 1.0816 18-03-24 (11) +106</t>
  </si>
  <si>
    <t>10004060</t>
  </si>
  <si>
    <t>+USD/-EUR 1.08165 04-03-24 (10) +95.5</t>
  </si>
  <si>
    <t>10000284</t>
  </si>
  <si>
    <t>10001043</t>
  </si>
  <si>
    <t>+USD/-EUR 1.0818 18-03-24 (10) +106</t>
  </si>
  <si>
    <t>10004058</t>
  </si>
  <si>
    <t>+USD/-EUR 1.0818 18-03-24 (20) +106</t>
  </si>
  <si>
    <t>10001041</t>
  </si>
  <si>
    <t>+USD/-EUR 1.08296 27-02-24 (10) +98.8</t>
  </si>
  <si>
    <t>10001039</t>
  </si>
  <si>
    <t>+USD/-EUR 1.08345 25-03-24 (10) +98.5</t>
  </si>
  <si>
    <t>10001049</t>
  </si>
  <si>
    <t>10004090</t>
  </si>
  <si>
    <t>+USD/-EUR 1.08345 25-03-24 (20) +98.5</t>
  </si>
  <si>
    <t>10001051</t>
  </si>
  <si>
    <t>+USD/-EUR 1.0835 25-03-24 (12) +98</t>
  </si>
  <si>
    <t>10004092</t>
  </si>
  <si>
    <t>+USD/-EUR 1.0845 03-04-24 (10) +55</t>
  </si>
  <si>
    <t>10001174</t>
  </si>
  <si>
    <t>+USD/-EUR 1.09035 10-01-24 (10) +11.5</t>
  </si>
  <si>
    <t>10004360</t>
  </si>
  <si>
    <t>+USD/-EUR 1.0919 27-02-24 (10) +106</t>
  </si>
  <si>
    <t>10004011</t>
  </si>
  <si>
    <t>+USD/-EUR 1.09635 10-01-24 (20) +9.5</t>
  </si>
  <si>
    <t>10004369</t>
  </si>
  <si>
    <t>+USD/-EUR 1.09725 10-01-24 (20) +9.5</t>
  </si>
  <si>
    <t>10004368</t>
  </si>
  <si>
    <t>+USD/-EUR 1.1105 02-01-24 (10) +0</t>
  </si>
  <si>
    <t>10004377</t>
  </si>
  <si>
    <t>+USD/-EUR 1.11079 10-01-24 (10) +112.9</t>
  </si>
  <si>
    <t>10000979</t>
  </si>
  <si>
    <t>10000253</t>
  </si>
  <si>
    <t>10003867</t>
  </si>
  <si>
    <t>+USD/-EUR 1.1115 02-01-24 (10) +0</t>
  </si>
  <si>
    <t>10004376</t>
  </si>
  <si>
    <t>+USD/-EUR 1.11352 27-02-24 (10) +111</t>
  </si>
  <si>
    <t>10001019</t>
  </si>
  <si>
    <t>+USD/-EUR 1.11501 27-02-24 (20) +110.1</t>
  </si>
  <si>
    <t>10001021</t>
  </si>
  <si>
    <t>10003983</t>
  </si>
  <si>
    <t>+USD/-EUR 1.1171 12-02-24 (12) +111</t>
  </si>
  <si>
    <t>10003969</t>
  </si>
  <si>
    <t>+USD/-EUR 1.1176 12-02-24 (10) +111</t>
  </si>
  <si>
    <t>10003971</t>
  </si>
  <si>
    <t>+USD/-EUR 1.1176 12-02-24 (20) +111</t>
  </si>
  <si>
    <t>10001009</t>
  </si>
  <si>
    <t>+USD/-EUR 1.11762 12-02-24 (11) +111.2</t>
  </si>
  <si>
    <t>10001007</t>
  </si>
  <si>
    <t>+USD/-EUR 1.1308 18-01-24 (10) +102</t>
  </si>
  <si>
    <t>10001001</t>
  </si>
  <si>
    <t>10003935</t>
  </si>
  <si>
    <t>+USD/-EUR 1.1308 18-01-24 (20) +102</t>
  </si>
  <si>
    <t>10003939</t>
  </si>
  <si>
    <t>+USD/-EUR 1.1312 18-01-24 (12) +102</t>
  </si>
  <si>
    <t>10003937</t>
  </si>
  <si>
    <t>+USD/-GBP 1.22007 11-03-24 (11) +13.7</t>
  </si>
  <si>
    <t>10004114</t>
  </si>
  <si>
    <t>+USD/-GBP 1.268098 11-03-24 (11) +5.98</t>
  </si>
  <si>
    <t>10004370</t>
  </si>
  <si>
    <t>+USD/-GBP 1.268895 20-02-24 (11) -3.05</t>
  </si>
  <si>
    <t>10003989</t>
  </si>
  <si>
    <t>+USD/-GBP 1.269 20-02-24 (12) -3.2</t>
  </si>
  <si>
    <t>10003991</t>
  </si>
  <si>
    <t>+USD/-GBP 1.2692 11-03-24 (10) +1</t>
  </si>
  <si>
    <t>10001023</t>
  </si>
  <si>
    <t>+USD/-GBP 1.2692 20-02-24 (10) -3</t>
  </si>
  <si>
    <t>10003987</t>
  </si>
  <si>
    <t>+USD/-GBP 1.26925 11-03-24 (20) +5.5</t>
  </si>
  <si>
    <t>10004371</t>
  </si>
  <si>
    <t>+USD/-GBP 1.27056 11-01-24 (10) -12.4</t>
  </si>
  <si>
    <t>10000993</t>
  </si>
  <si>
    <t>10003888</t>
  </si>
  <si>
    <t>+USD/-GBP 1.27077 11-01-24 (12) -13.3</t>
  </si>
  <si>
    <t>10003886</t>
  </si>
  <si>
    <t>+USD/-GBP 1.2711 11-01-24 (11) -13</t>
  </si>
  <si>
    <t>10003884</t>
  </si>
  <si>
    <t>+USD/-JPY 139.172 16-01-24 (10) -377</t>
  </si>
  <si>
    <t>10003976</t>
  </si>
  <si>
    <t>+USD/-JPY 146.26 16-01-24 (12) -127</t>
  </si>
  <si>
    <t>10004296</t>
  </si>
  <si>
    <t>+USD/-JPY 146.44 16-01-24 (12) -127</t>
  </si>
  <si>
    <t>10004289</t>
  </si>
  <si>
    <t>+USD/-JPY 146.52 16-01-24 (10) -127</t>
  </si>
  <si>
    <t>10004288</t>
  </si>
  <si>
    <t>+USD/-JPY 147.12 16-01-24 (10) -132</t>
  </si>
  <si>
    <t>10004287</t>
  </si>
  <si>
    <t>+USD/-JPY 147.15 16-01-24 (11) -132</t>
  </si>
  <si>
    <t>10004286</t>
  </si>
  <si>
    <t>+USD/-JPY 148.01 16-01-24 (20) -122</t>
  </si>
  <si>
    <t>10004313</t>
  </si>
  <si>
    <t>+USD/-JPY 148.215 16-01-24 (20) -121.5</t>
  </si>
  <si>
    <t>10004311</t>
  </si>
  <si>
    <t>+EUR/-USD 1.1099 13-02-24 (10) +109</t>
  </si>
  <si>
    <t>10001871</t>
  </si>
  <si>
    <t>+USD/-EUR 1.05772 13-02-24 (10) +68.2</t>
  </si>
  <si>
    <t>10001874</t>
  </si>
  <si>
    <t>10001863</t>
  </si>
  <si>
    <t>+USD/-JPY 135.623 16-01-24 (10) -393.5</t>
  </si>
  <si>
    <t>10001866</t>
  </si>
  <si>
    <t>SW1228__3.2/TELBOR3M_2</t>
  </si>
  <si>
    <t>10000046</t>
  </si>
  <si>
    <t>SW1228__3.205/TELBOR3M</t>
  </si>
  <si>
    <t>10000045</t>
  </si>
  <si>
    <t>SW1228__3.28/TELBOR3M</t>
  </si>
  <si>
    <t>10000044</t>
  </si>
  <si>
    <t>סה"כ חוזים עתידיים בחו"ל:</t>
  </si>
  <si>
    <t>BXTRNIFT</t>
  </si>
  <si>
    <t>10003757</t>
  </si>
  <si>
    <t>SPTR TRS</t>
  </si>
  <si>
    <t>10003491</t>
  </si>
  <si>
    <t>10003756</t>
  </si>
  <si>
    <t>10003992</t>
  </si>
  <si>
    <t>SZCOMP</t>
  </si>
  <si>
    <t>10003957</t>
  </si>
  <si>
    <t>TOPIX TOTAL RETURN INDEX JPY</t>
  </si>
  <si>
    <t>10003789</t>
  </si>
  <si>
    <t>10003492</t>
  </si>
  <si>
    <t>ISHARES IBOXX INV GR CORP BD</t>
  </si>
  <si>
    <t>10001151</t>
  </si>
  <si>
    <t>סה"כ מט"ח/₪</t>
  </si>
  <si>
    <t>NR</t>
  </si>
  <si>
    <t>גורם 01</t>
  </si>
  <si>
    <t>גורם 02</t>
  </si>
  <si>
    <t>גורם 7</t>
  </si>
  <si>
    <t>גורם 80</t>
  </si>
  <si>
    <t>גורם 17</t>
  </si>
  <si>
    <t>גורם 29</t>
  </si>
  <si>
    <t>גורם 37</t>
  </si>
  <si>
    <t>גורם 62</t>
  </si>
  <si>
    <t>גורם 63</t>
  </si>
  <si>
    <t>גורם 111</t>
  </si>
  <si>
    <t>גורם 144</t>
  </si>
  <si>
    <t>גורם 147</t>
  </si>
  <si>
    <t>גורם 156</t>
  </si>
  <si>
    <t>גורם 162</t>
  </si>
  <si>
    <t>גורם 167</t>
  </si>
  <si>
    <t>גורם 185</t>
  </si>
  <si>
    <t>גורם 26</t>
  </si>
  <si>
    <t>גורם 33</t>
  </si>
  <si>
    <t>גורם 35</t>
  </si>
  <si>
    <t>גורם 64</t>
  </si>
  <si>
    <t>גורם 69</t>
  </si>
  <si>
    <t>*גורם 159</t>
  </si>
  <si>
    <t>גורם 103</t>
  </si>
  <si>
    <t>גורם 104</t>
  </si>
  <si>
    <t>גורם 105</t>
  </si>
  <si>
    <t>גורם 129</t>
  </si>
  <si>
    <t>גורם 130</t>
  </si>
  <si>
    <t>גורם 152</t>
  </si>
  <si>
    <t>גורם 158</t>
  </si>
  <si>
    <t>גורם 172</t>
  </si>
  <si>
    <t>גורם 180</t>
  </si>
  <si>
    <t>גורם 187</t>
  </si>
  <si>
    <t>גורם 30</t>
  </si>
  <si>
    <t>גורם 40</t>
  </si>
  <si>
    <t>גורם 41</t>
  </si>
  <si>
    <t>גורם 47</t>
  </si>
  <si>
    <t>גורם 76</t>
  </si>
  <si>
    <t>גורם 77</t>
  </si>
  <si>
    <t>גורם 81</t>
  </si>
  <si>
    <t>גורם 90</t>
  </si>
  <si>
    <t>גורם 96</t>
  </si>
  <si>
    <t>גורם 154</t>
  </si>
  <si>
    <t>גורם 155</t>
  </si>
  <si>
    <t>גורם 188</t>
  </si>
  <si>
    <t>גורם 89</t>
  </si>
  <si>
    <t>*גורם 70</t>
  </si>
  <si>
    <t>גורם 184</t>
  </si>
  <si>
    <t>גורם 189</t>
  </si>
  <si>
    <t>גורם 183</t>
  </si>
  <si>
    <t>גורם 43</t>
  </si>
  <si>
    <t>גורם 173</t>
  </si>
  <si>
    <t>גורם 178</t>
  </si>
  <si>
    <t>גורם 191</t>
  </si>
  <si>
    <t>גורם 181</t>
  </si>
  <si>
    <t>גורם 117</t>
  </si>
  <si>
    <t>גורם 84</t>
  </si>
  <si>
    <t>גורם 100</t>
  </si>
  <si>
    <t>גורם 110</t>
  </si>
  <si>
    <t>גורם 112</t>
  </si>
  <si>
    <t>גורם 120</t>
  </si>
  <si>
    <t>גורם 125</t>
  </si>
  <si>
    <t>גורם 127</t>
  </si>
  <si>
    <t>גורם 133</t>
  </si>
  <si>
    <t>גורם 134</t>
  </si>
  <si>
    <t>גורם 135</t>
  </si>
  <si>
    <t>גורם 138</t>
  </si>
  <si>
    <t>גורם 141</t>
  </si>
  <si>
    <t>גורם 142</t>
  </si>
  <si>
    <t>גורם 146</t>
  </si>
  <si>
    <t>גורם 153</t>
  </si>
  <si>
    <t>גורם 160</t>
  </si>
  <si>
    <t>גורם 177</t>
  </si>
  <si>
    <t>גורם 186</t>
  </si>
  <si>
    <t>גורם 97</t>
  </si>
  <si>
    <t>גורם 171</t>
  </si>
  <si>
    <t>גורם 07</t>
  </si>
  <si>
    <t>גורם 192</t>
  </si>
  <si>
    <t>גורם 195</t>
  </si>
  <si>
    <t>גורם 196</t>
  </si>
  <si>
    <t>גורם 194</t>
  </si>
  <si>
    <t>גורם 193</t>
  </si>
  <si>
    <t>גורם 197</t>
  </si>
  <si>
    <t>גורם 190</t>
  </si>
  <si>
    <t>גורם 168</t>
  </si>
  <si>
    <t>גורם 176</t>
  </si>
  <si>
    <t>*גורם 115</t>
  </si>
  <si>
    <t>12/31/2023</t>
  </si>
  <si>
    <t>ריק במקור</t>
  </si>
  <si>
    <t>ריק במקור2</t>
  </si>
  <si>
    <t>ריק במקור3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</si>
</sst>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  <numFmt numFmtId="168" formatCode="_ * #,##0.000000_ ;_ * \-#,##0.000000_ ;_ * &quot;-&quot;??_ ;_ @_ "/>
    <numFmt numFmtId="169" formatCode=";;;"/>
  </numFmts>
  <fonts count="21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Calibri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2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  <xf numFmtId="164" fontId="19" fillId="0" borderId="0" applyFont="0" applyFill="0" applyBorder="0" applyAlignment="0" applyProtection="0"/>
  </cellStyleXfs>
  <cellXfs count="125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7" fillId="2" borderId="8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2" borderId="14" xfId="0" applyFont="1" applyFill="1" applyBorder="1" applyAlignment="1">
      <alignment horizontal="center" vertical="center" wrapText="1"/>
    </xf>
    <xf numFmtId="49" fontId="7" fillId="2" borderId="15" xfId="0" applyNumberFormat="1" applyFont="1" applyFill="1" applyBorder="1" applyAlignment="1">
      <alignment horizontal="center" wrapText="1"/>
    </xf>
    <xf numFmtId="0" fontId="7" fillId="2" borderId="16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6" fillId="2" borderId="19" xfId="1" applyNumberFormat="1" applyFont="1" applyFill="1" applyBorder="1" applyAlignment="1">
      <alignment horizontal="center" vertical="center" wrapText="1" readingOrder="2"/>
    </xf>
    <xf numFmtId="3" fontId="7" fillId="2" borderId="20" xfId="0" applyNumberFormat="1" applyFont="1" applyFill="1" applyBorder="1" applyAlignment="1">
      <alignment horizontal="center" vertical="center" wrapText="1"/>
    </xf>
    <xf numFmtId="3" fontId="7" fillId="2" borderId="21" xfId="0" applyNumberFormat="1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2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18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Font="1" applyFill="1" applyBorder="1" applyAlignment="1">
      <alignment horizontal="right" vertical="center" wrapText="1" readingOrder="2"/>
    </xf>
    <xf numFmtId="0" fontId="6" fillId="2" borderId="3" xfId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1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7" fontId="18" fillId="4" borderId="0" xfId="0" applyNumberFormat="1" applyFont="1" applyFill="1"/>
    <xf numFmtId="4" fontId="0" fillId="0" borderId="0" xfId="0" applyNumberFormat="1"/>
    <xf numFmtId="167" fontId="0" fillId="0" borderId="0" xfId="0" applyNumberFormat="1"/>
    <xf numFmtId="0" fontId="18" fillId="0" borderId="0" xfId="0" applyFont="1"/>
    <xf numFmtId="167" fontId="18" fillId="0" borderId="0" xfId="0" applyNumberFormat="1" applyFont="1"/>
    <xf numFmtId="4" fontId="18" fillId="0" borderId="0" xfId="0" applyNumberFormat="1" applyFont="1"/>
    <xf numFmtId="168" fontId="0" fillId="0" borderId="0" xfId="11" applyNumberFormat="1" applyFont="1"/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164" fontId="0" fillId="0" borderId="0" xfId="11" applyFont="1" applyFill="1" applyBorder="1"/>
    <xf numFmtId="14" fontId="0" fillId="0" borderId="0" xfId="0" applyNumberFormat="1"/>
    <xf numFmtId="0" fontId="1" fillId="0" borderId="0" xfId="0" applyFont="1"/>
    <xf numFmtId="0" fontId="5" fillId="0" borderId="0" xfId="0" applyFont="1" applyAlignment="1">
      <alignment horizontal="center"/>
    </xf>
    <xf numFmtId="14" fontId="2" fillId="0" borderId="0" xfId="1" applyNumberFormat="1" applyFont="1" applyAlignment="1">
      <alignment horizontal="center"/>
    </xf>
    <xf numFmtId="14" fontId="8" fillId="2" borderId="3" xfId="0" applyNumberFormat="1" applyFont="1" applyFill="1" applyBorder="1" applyAlignment="1">
      <alignment horizontal="center" vertical="center" wrapText="1"/>
    </xf>
    <xf numFmtId="14" fontId="7" fillId="2" borderId="3" xfId="0" applyNumberFormat="1" applyFont="1" applyFill="1" applyBorder="1" applyAlignment="1">
      <alignment horizontal="center" wrapText="1"/>
    </xf>
    <xf numFmtId="14" fontId="2" fillId="0" borderId="0" xfId="0" applyNumberFormat="1" applyFont="1" applyAlignment="1">
      <alignment horizontal="center"/>
    </xf>
    <xf numFmtId="4" fontId="9" fillId="0" borderId="0" xfId="0" applyNumberFormat="1" applyFont="1" applyAlignment="1">
      <alignment horizontal="center" wrapText="1"/>
    </xf>
    <xf numFmtId="4" fontId="20" fillId="4" borderId="0" xfId="0" applyNumberFormat="1" applyFont="1" applyFill="1"/>
    <xf numFmtId="167" fontId="20" fillId="4" borderId="0" xfId="0" applyNumberFormat="1" applyFont="1" applyFill="1"/>
    <xf numFmtId="0" fontId="20" fillId="0" borderId="0" xfId="0" applyFont="1"/>
    <xf numFmtId="4" fontId="20" fillId="0" borderId="0" xfId="0" applyNumberFormat="1" applyFont="1"/>
    <xf numFmtId="167" fontId="20" fillId="0" borderId="0" xfId="0" applyNumberFormat="1" applyFont="1"/>
    <xf numFmtId="0" fontId="14" fillId="2" borderId="10" xfId="0" applyFont="1" applyFill="1" applyBorder="1" applyAlignment="1">
      <alignment horizontal="center" vertical="center" wrapText="1" readingOrder="2"/>
    </xf>
    <xf numFmtId="0" fontId="1" fillId="0" borderId="11" xfId="0" applyFont="1" applyBorder="1" applyAlignment="1">
      <alignment horizontal="center" readingOrder="2"/>
    </xf>
    <xf numFmtId="0" fontId="1" fillId="0" borderId="12" xfId="0" applyFont="1" applyBorder="1" applyAlignment="1">
      <alignment horizontal="center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4" fillId="2" borderId="12" xfId="0" applyFont="1" applyFill="1" applyBorder="1" applyAlignment="1">
      <alignment horizontal="center" vertical="center" wrapText="1" readingOrder="2"/>
    </xf>
    <xf numFmtId="0" fontId="4" fillId="2" borderId="10" xfId="0" applyFont="1" applyFill="1" applyBorder="1" applyAlignment="1">
      <alignment horizontal="center" vertical="center" wrapText="1" readingOrder="2"/>
    </xf>
    <xf numFmtId="0" fontId="4" fillId="2" borderId="11" xfId="0" applyFont="1" applyFill="1" applyBorder="1" applyAlignment="1">
      <alignment horizontal="center" vertical="center" wrapText="1" readingOrder="2"/>
    </xf>
    <xf numFmtId="0" fontId="4" fillId="2" borderId="12" xfId="0" applyFont="1" applyFill="1" applyBorder="1" applyAlignment="1">
      <alignment horizontal="center" vertical="center" wrapText="1" readingOrder="2"/>
    </xf>
    <xf numFmtId="0" fontId="4" fillId="2" borderId="19" xfId="1" applyFont="1" applyFill="1" applyBorder="1" applyAlignment="1">
      <alignment horizontal="center" vertical="center" wrapText="1"/>
    </xf>
    <xf numFmtId="169" fontId="2" fillId="0" borderId="0" xfId="1" applyNumberFormat="1" applyFont="1" applyAlignment="1">
      <alignment horizontal="center"/>
    </xf>
    <xf numFmtId="169" fontId="4" fillId="2" borderId="20" xfId="1" applyNumberFormat="1" applyFont="1" applyFill="1" applyBorder="1" applyAlignment="1">
      <alignment horizontal="center" vertical="center" wrapText="1"/>
    </xf>
    <xf numFmtId="169" fontId="4" fillId="2" borderId="1" xfId="1" applyNumberFormat="1" applyFont="1" applyFill="1" applyBorder="1" applyAlignment="1">
      <alignment horizontal="center" vertical="center" wrapText="1"/>
    </xf>
    <xf numFmtId="169" fontId="5" fillId="0" borderId="0" xfId="1" applyNumberFormat="1" applyFont="1" applyAlignment="1">
      <alignment horizontal="center" vertical="center" wrapText="1"/>
    </xf>
    <xf numFmtId="169" fontId="6" fillId="2" borderId="2" xfId="1" applyNumberFormat="1" applyFont="1" applyFill="1" applyBorder="1" applyAlignment="1">
      <alignment horizontal="center" vertical="center" wrapText="1" readingOrder="2"/>
    </xf>
    <xf numFmtId="169" fontId="9" fillId="0" borderId="0" xfId="1" applyNumberFormat="1" applyFont="1" applyAlignment="1">
      <alignment horizontal="center" wrapText="1"/>
    </xf>
    <xf numFmtId="169" fontId="6" fillId="2" borderId="3" xfId="1" applyNumberFormat="1" applyFont="1" applyFill="1" applyBorder="1" applyAlignment="1">
      <alignment horizontal="center" vertical="center" wrapText="1" readingOrder="2"/>
    </xf>
    <xf numFmtId="169" fontId="7" fillId="2" borderId="0" xfId="0" applyNumberFormat="1" applyFont="1" applyFill="1" applyAlignment="1">
      <alignment horizontal="center" wrapText="1"/>
    </xf>
    <xf numFmtId="169" fontId="7" fillId="2" borderId="0" xfId="1" applyNumberFormat="1" applyFont="1" applyFill="1" applyAlignment="1">
      <alignment horizontal="center" wrapText="1"/>
    </xf>
    <xf numFmtId="169" fontId="1" fillId="0" borderId="0" xfId="1" applyNumberFormat="1" applyAlignment="1">
      <alignment horizontal="center"/>
    </xf>
    <xf numFmtId="169" fontId="10" fillId="0" borderId="0" xfId="2" applyNumberFormat="1" applyFill="1" applyBorder="1" applyAlignment="1" applyProtection="1">
      <alignment horizontal="center" readingOrder="2"/>
    </xf>
    <xf numFmtId="169" fontId="2" fillId="0" borderId="0" xfId="1" applyNumberFormat="1" applyFont="1" applyAlignment="1">
      <alignment horizontal="right"/>
    </xf>
    <xf numFmtId="0" fontId="13" fillId="2" borderId="19" xfId="0" applyFont="1" applyFill="1" applyBorder="1" applyAlignment="1">
      <alignment horizontal="center" vertical="center" wrapText="1"/>
    </xf>
    <xf numFmtId="169" fontId="8" fillId="2" borderId="2" xfId="0" applyNumberFormat="1" applyFont="1" applyFill="1" applyBorder="1" applyAlignment="1">
      <alignment horizontal="center" vertical="center" wrapText="1"/>
    </xf>
    <xf numFmtId="169" fontId="8" fillId="2" borderId="3" xfId="0" applyNumberFormat="1" applyFont="1" applyFill="1" applyBorder="1" applyAlignment="1">
      <alignment horizontal="center" vertical="center" wrapText="1"/>
    </xf>
    <xf numFmtId="169" fontId="7" fillId="2" borderId="2" xfId="0" applyNumberFormat="1" applyFont="1" applyFill="1" applyBorder="1" applyAlignment="1">
      <alignment horizontal="center" wrapText="1"/>
    </xf>
    <xf numFmtId="169" fontId="7" fillId="2" borderId="3" xfId="0" applyNumberFormat="1" applyFont="1" applyFill="1" applyBorder="1" applyAlignment="1">
      <alignment horizontal="center" wrapText="1"/>
    </xf>
    <xf numFmtId="169" fontId="1" fillId="0" borderId="0" xfId="0" applyNumberFormat="1" applyFont="1" applyAlignment="1">
      <alignment horizontal="right"/>
    </xf>
    <xf numFmtId="169" fontId="1" fillId="0" borderId="0" xfId="0" applyNumberFormat="1" applyFont="1" applyAlignment="1">
      <alignment horizontal="center"/>
    </xf>
    <xf numFmtId="169" fontId="0" fillId="0" borderId="0" xfId="0" applyNumberFormat="1"/>
    <xf numFmtId="169" fontId="2" fillId="0" borderId="0" xfId="0" applyNumberFormat="1" applyFont="1" applyAlignment="1">
      <alignment horizontal="right"/>
    </xf>
    <xf numFmtId="169" fontId="2" fillId="0" borderId="0" xfId="0" applyNumberFormat="1" applyFont="1" applyAlignment="1">
      <alignment horizontal="center"/>
    </xf>
    <xf numFmtId="0" fontId="7" fillId="3" borderId="20" xfId="0" applyFont="1" applyFill="1" applyBorder="1" applyAlignment="1">
      <alignment horizontal="center" vertical="center" wrapText="1"/>
    </xf>
    <xf numFmtId="3" fontId="7" fillId="3" borderId="21" xfId="0" applyNumberFormat="1" applyFont="1" applyFill="1" applyBorder="1" applyAlignment="1">
      <alignment horizontal="center" vertical="center" wrapText="1"/>
    </xf>
    <xf numFmtId="49" fontId="6" fillId="2" borderId="23" xfId="1" applyNumberFormat="1" applyFont="1" applyFill="1" applyBorder="1" applyAlignment="1">
      <alignment horizontal="center" vertical="center" wrapText="1" readingOrder="2"/>
    </xf>
    <xf numFmtId="0" fontId="7" fillId="2" borderId="24" xfId="0" applyFont="1" applyFill="1" applyBorder="1" applyAlignment="1">
      <alignment horizontal="center" vertical="center" wrapText="1"/>
    </xf>
    <xf numFmtId="169" fontId="8" fillId="2" borderId="13" xfId="0" applyNumberFormat="1" applyFont="1" applyFill="1" applyBorder="1" applyAlignment="1">
      <alignment horizontal="center" vertical="center" wrapText="1"/>
    </xf>
    <xf numFmtId="169" fontId="7" fillId="2" borderId="13" xfId="0" applyNumberFormat="1" applyFont="1" applyFill="1" applyBorder="1" applyAlignment="1">
      <alignment horizontal="center" wrapText="1"/>
    </xf>
    <xf numFmtId="3" fontId="7" fillId="3" borderId="20" xfId="0" applyNumberFormat="1" applyFont="1" applyFill="1" applyBorder="1" applyAlignment="1">
      <alignment horizontal="center" vertical="center" wrapText="1"/>
    </xf>
    <xf numFmtId="49" fontId="7" fillId="2" borderId="21" xfId="0" applyNumberFormat="1" applyFont="1" applyFill="1" applyBorder="1" applyAlignment="1">
      <alignment horizontal="center" wrapText="1"/>
    </xf>
    <xf numFmtId="169" fontId="7" fillId="2" borderId="5" xfId="0" applyNumberFormat="1" applyFont="1" applyFill="1" applyBorder="1" applyAlignment="1">
      <alignment horizontal="center" wrapText="1"/>
    </xf>
    <xf numFmtId="169" fontId="7" fillId="2" borderId="3" xfId="0" applyNumberFormat="1" applyFont="1" applyFill="1" applyBorder="1" applyAlignment="1">
      <alignment horizontal="center" vertical="center" wrapText="1"/>
    </xf>
    <xf numFmtId="169" fontId="5" fillId="0" borderId="0" xfId="0" applyNumberFormat="1" applyFont="1" applyAlignment="1">
      <alignment horizontal="center" vertical="center" wrapText="1"/>
    </xf>
    <xf numFmtId="14" fontId="7" fillId="2" borderId="20" xfId="0" applyNumberFormat="1" applyFont="1" applyFill="1" applyBorder="1" applyAlignment="1">
      <alignment horizontal="center" vertical="center" wrapText="1"/>
    </xf>
    <xf numFmtId="169" fontId="18" fillId="4" borderId="0" xfId="0" applyNumberFormat="1" applyFont="1" applyFill="1"/>
    <xf numFmtId="169" fontId="18" fillId="0" borderId="0" xfId="0" applyNumberFormat="1" applyFont="1"/>
    <xf numFmtId="169" fontId="8" fillId="2" borderId="18" xfId="0" applyNumberFormat="1" applyFont="1" applyFill="1" applyBorder="1" applyAlignment="1">
      <alignment horizontal="center" vertical="center" wrapText="1"/>
    </xf>
    <xf numFmtId="169" fontId="8" fillId="2" borderId="4" xfId="0" applyNumberFormat="1" applyFont="1" applyFill="1" applyBorder="1" applyAlignment="1">
      <alignment horizontal="center" vertical="center" wrapText="1"/>
    </xf>
    <xf numFmtId="169" fontId="7" fillId="2" borderId="4" xfId="0" applyNumberFormat="1" applyFont="1" applyFill="1" applyBorder="1" applyAlignment="1">
      <alignment horizontal="center" wrapText="1"/>
    </xf>
  </cellXfs>
  <cellStyles count="12">
    <cellStyle name="Comma" xfId="11" builtinId="3"/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513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numFmt numFmtId="19" formatCode="m/d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fill>
        <patternFill patternType="none">
          <fgColor indexed="64"/>
          <bgColor indexed="65"/>
        </patternFill>
      </fill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numFmt numFmtId="167" formatCode="#,##0.00%"/>
    </dxf>
    <dxf>
      <numFmt numFmtId="167" formatCode="#,##0.00%"/>
    </dxf>
    <dxf>
      <numFmt numFmtId="4" formatCode="#,##0.00"/>
    </dxf>
    <dxf>
      <numFmt numFmtId="167" formatCode="#,##0.00%"/>
    </dxf>
    <dxf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family val="2"/>
        <charset val="177"/>
        <scheme val="none"/>
      </font>
      <numFmt numFmtId="30" formatCode="@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9" formatCode="m/d/yyyy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numFmt numFmtId="167" formatCode="#,##0.00%"/>
    </dxf>
    <dxf>
      <numFmt numFmtId="167" formatCode="#,##0.00%"/>
    </dxf>
    <dxf>
      <numFmt numFmtId="4" formatCode="#,##0.00"/>
    </dxf>
    <dxf>
      <numFmt numFmtId="167" formatCode="#,##0.00%"/>
    </dxf>
    <dxf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168" formatCode="_ * #,##0.000000_ ;_ * \-#,##0.000000_ ;_ * &quot;-&quot;??_ ;_ @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FFEAC32-B1F0-4F4E-8622-4B2AA1FF903B}" name="RowTitleRegion1.b1.c4.1" displayName="RowTitleRegion1.b1.c4.1" ref="B1:C4" totalsRowShown="0" tableBorderDxfId="512">
  <autoFilter ref="B1:C4" xr:uid="{1FFEAC32-B1F0-4F4E-8622-4B2AA1FF903B}">
    <filterColumn colId="0" hiddenButton="1"/>
    <filterColumn colId="1" hiddenButton="1"/>
  </autoFilter>
  <tableColumns count="2">
    <tableColumn id="1" xr3:uid="{428B053E-16AB-472F-BD24-9C84E4F271B1}" name="תאריך הדיווח" dataDxfId="511" dataCellStyle="Normal_2007-16618"/>
    <tableColumn id="2" xr3:uid="{114459DF-E800-4160-8578-F8A28A40E48C}" name="12/31/2023"/>
  </tableColumns>
  <tableStyleInfo showFirstColumn="1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1FFD035-098C-4CCA-B24A-9F4A5CD16985}" name="TitleRegion1.a5.d56.2" displayName="TitleRegion1.a5.d56.2" ref="A5:D56" totalsRowShown="0">
  <autoFilter ref="A5:D56" xr:uid="{21FFD035-098C-4CCA-B24A-9F4A5CD16985}">
    <filterColumn colId="0" hiddenButton="1"/>
    <filterColumn colId="1" hiddenButton="1"/>
    <filterColumn colId="2" hiddenButton="1"/>
    <filterColumn colId="3" hiddenButton="1"/>
  </autoFilter>
  <tableColumns count="4">
    <tableColumn id="1" xr3:uid="{61480299-6F75-4253-AA3E-2D99EB7D5E7A}" name="ריק במקור" dataDxfId="510" dataCellStyle="Normal_2007-16618"/>
    <tableColumn id="2" xr3:uid="{4143B4BC-C781-4ACA-9694-F7547ECE4763}" name="סכום נכסי ההשקעה:" dataDxfId="509" dataCellStyle="Normal_2007-16618"/>
    <tableColumn id="3" xr3:uid="{EAA3D3BA-8EA1-40A8-97A6-64F47FBEC370}" name="ריק במקור2"/>
    <tableColumn id="4" xr3:uid="{0598BD5D-9CDF-4438-B597-0F4971883F82}" name="ריק במקור3" dataDxfId="508" dataCellStyle="Comma"/>
  </tableColumns>
  <tableStyleInfo showFirstColumn="1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C8B9E9B-10CE-4109-AFF3-AF18887762E9}" name="RowTitleRegion1.a1.b4.1" displayName="RowTitleRegion1.a1.b4.1" ref="A1:B4" totalsRowShown="0">
  <autoFilter ref="A1:B4" xr:uid="{2C8B9E9B-10CE-4109-AFF3-AF18887762E9}">
    <filterColumn colId="0" hiddenButton="1"/>
    <filterColumn colId="1" hiddenButton="1"/>
  </autoFilter>
  <tableColumns count="2">
    <tableColumn id="1" xr3:uid="{54C410FA-FFCD-4951-8F33-29A633D7AF3C}" name="תאריך הדיווח" dataDxfId="507" dataCellStyle="Normal_2007-16618"/>
    <tableColumn id="2" xr3:uid="{58C85F20-0F1B-4FBA-9309-5761F7955D33}" name="12/31/2023"/>
  </tableColumns>
  <tableStyleInfo showFirstColumn="1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1302E500-EC43-4933-B060-2409BF6BEAA8}" name="TitleRegion1.a5.k60.1" displayName="TitleRegion1.a5.k60.1" ref="A5:K60" totalsRowShown="0" headerRowDxfId="497" headerRowBorderDxfId="505" tableBorderDxfId="506">
  <autoFilter ref="A5:K60" xr:uid="{1302E500-EC43-4933-B060-2409BF6BEAA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2FC69492-4BE8-4F77-A8F1-7243F30D3223}" name="שם המנפיק/שם נייר ערך "/>
    <tableColumn id="2" xr3:uid="{8DDE25E5-B7E1-496F-8EF2-BB50CA1C0602}" name="מספר ני&quot;ע"/>
    <tableColumn id="3" xr3:uid="{CC6E0B87-2F1B-44C5-A50C-6DD456AE4507}" name="מספר מנפיק" dataDxfId="504"/>
    <tableColumn id="4" xr3:uid="{9C732862-85CE-43C7-BC5D-C88380E4CF36}" name="דירוג"/>
    <tableColumn id="5" xr3:uid="{A1EA52AF-E16B-4ECD-9341-C406775DD1AE}" name="שם מדרג" dataDxfId="503"/>
    <tableColumn id="6" xr3:uid="{71531CF2-9E75-479E-8C3B-ECF9D93CF4FA}" name="סוג מטבע"/>
    <tableColumn id="7" xr3:uid="{A94DD023-C7D2-4A42-B742-16AB90BCFD1A}" name="שיעור ריבית" dataDxfId="502"/>
    <tableColumn id="8" xr3:uid="{884F0902-1C0C-45CF-8BA4-49691F61F81C}" name="תשואה לפידיון" dataDxfId="501"/>
    <tableColumn id="9" xr3:uid="{0337256C-E232-452B-B948-DE3F1CAEDE32}" name="שווי שוק" dataDxfId="500"/>
    <tableColumn id="10" xr3:uid="{1A7F7739-D32D-425D-9720-FE4CE8731219}" name="שעור מנכסי אפיק ההשקעה" dataDxfId="499"/>
    <tableColumn id="11" xr3:uid="{4A9B2B2F-0D9E-43A0-B83A-A3C998ED9C11}" name="שעור מסך נכסי השקעה" dataDxfId="498"/>
  </tableColumns>
  <tableStyleInfo showFirstColumn="1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DB714865-48E3-40BD-A114-CC124A723A92}" name="RowTitleRegion1.a1.b4.1" displayName="RowTitleRegion1.a1.b4.1_" ref="A1:B4" totalsRowShown="0" tableBorderDxfId="496">
  <autoFilter ref="A1:B4" xr:uid="{DB714865-48E3-40BD-A114-CC124A723A92}">
    <filterColumn colId="0" hiddenButton="1"/>
    <filterColumn colId="1" hiddenButton="1"/>
  </autoFilter>
  <tableColumns count="2">
    <tableColumn id="1" xr3:uid="{C947D1C5-7F3F-49C6-B482-073E5EA9C80C}" name="תאריך הדיווח" dataDxfId="495" dataCellStyle="Normal_2007-16618"/>
    <tableColumn id="2" xr3:uid="{F468E156-2AEA-4C2D-BB1B-E90F9AA272FE}" name="12/31/2023"/>
  </tableColumns>
  <tableStyleInfo showFirstColumn="1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2016E8E3-6035-4B96-9369-CDEF3028733C}" name="TitleRegion1.a6.q65.1" displayName="TitleRegion1.a6.q65.1" ref="A6:Q65" totalsRowShown="0" headerRowDxfId="475" dataDxfId="476" headerRowBorderDxfId="493" tableBorderDxfId="494">
  <autoFilter ref="A6:Q65" xr:uid="{2016E8E3-6035-4B96-9369-CDEF3028733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xr3:uid="{5DEDE237-2B10-4466-962B-5DA9A54F5F36}" name="שם המנפיק/שם נייר ערך "/>
    <tableColumn id="2" xr3:uid="{63DFE2A2-D1A8-4E04-8B53-74DC60F79AD3}" name="מספר ני&quot;ע" dataDxfId="492"/>
    <tableColumn id="3" xr3:uid="{2C1A871A-9E9A-407C-8596-BBCC8EAF6210}" name="זירת מסחר" dataDxfId="491"/>
    <tableColumn id="4" xr3:uid="{4E30EC0D-147C-4DEC-866C-340F00451B0C}" name="דירוג" dataDxfId="490"/>
    <tableColumn id="5" xr3:uid="{6444184F-EF73-486B-9697-D197F1E126B3}" name="שם מדרג" dataDxfId="489"/>
    <tableColumn id="6" xr3:uid="{DA97D1E4-8C19-4009-BB6F-E6732B121E6C}" name="תאריך רכישה" dataDxfId="488"/>
    <tableColumn id="7" xr3:uid="{D4CDEE00-9FF6-4AD4-9115-949155C0D7CA}" name="מח&quot;מ" dataDxfId="487"/>
    <tableColumn id="8" xr3:uid="{7DEA3EB8-4C69-41EB-9F2B-B9F0D5E8A104}" name="סוג מטבע" dataDxfId="486"/>
    <tableColumn id="9" xr3:uid="{E50902A9-2DF9-41BA-AAAA-C2742B13B90B}" name="שיעור ריבית" dataDxfId="485"/>
    <tableColumn id="10" xr3:uid="{2E153DB5-5AF1-4E9E-A410-49194318B515}" name="תשואה לפידיון" dataDxfId="484"/>
    <tableColumn id="11" xr3:uid="{266E913A-682B-4508-92FF-FB50A02F4ABC}" name="ערך נקוב****" dataDxfId="483"/>
    <tableColumn id="12" xr3:uid="{C362981B-D39C-4722-8199-7A053BC81E6B}" name="שער***" dataDxfId="482"/>
    <tableColumn id="13" xr3:uid="{90641F2A-3DE4-4A12-BE3E-F8FE72736717}" name="פדיון/ריבית/דיבידנד לקבל*****  " dataDxfId="481"/>
    <tableColumn id="14" xr3:uid="{FC8C4AD3-6070-408B-AC3A-2007CE819CC3}" name="שווי שוק" dataDxfId="480"/>
    <tableColumn id="15" xr3:uid="{ED43546D-BF2B-423B-86F7-CF70A110B0B6}" name="שעור מערך נקוב**** מונפק" dataDxfId="479"/>
    <tableColumn id="16" xr3:uid="{5AC9B9F1-18DE-4604-8BE6-B6A5E470B287}" name="שעור מנכסי אפיק ההשקעה" dataDxfId="478"/>
    <tableColumn id="17" xr3:uid="{45DE8EA2-57FD-445D-8382-97D667AB2ED4}" name="שעור מסך נכסי השקעה**" dataDxfId="477"/>
  </tableColumns>
  <tableStyleInfo showFirstColumn="1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7E2EBB1C-06ED-4F31-969D-10F3D9890C8F}" name="RowTitleRegion1.a1.b4.1" displayName="_RowTitleRegion1.a1.b4.1" ref="A1:B4" totalsRowShown="0" tableBorderDxfId="474">
  <autoFilter ref="A1:B4" xr:uid="{7E2EBB1C-06ED-4F31-969D-10F3D9890C8F}">
    <filterColumn colId="0" hiddenButton="1"/>
    <filterColumn colId="1" hiddenButton="1"/>
  </autoFilter>
  <tableColumns count="2">
    <tableColumn id="1" xr3:uid="{3C9A4995-6A74-4FCB-B0D4-9478EC287FD4}" name="תאריך הדיווח" dataDxfId="473" dataCellStyle="Normal_2007-16618"/>
    <tableColumn id="2" xr3:uid="{EB80F575-8F78-415B-B263-2CA67D4AA47D}" name="12/31/2023"/>
  </tableColumns>
  <tableStyleInfo showFirstColumn="1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D30430DC-FAFC-46DA-885B-31A16F459830}" name="TitleRegion1.a6.t26.1" displayName="TitleRegion1.a6.t26.1" ref="A6:T26" totalsRowShown="0" headerRowDxfId="450" dataDxfId="451" headerRowBorderDxfId="471" tableBorderDxfId="472">
  <autoFilter ref="A6:T26" xr:uid="{D30430DC-FAFC-46DA-885B-31A16F45983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xr3:uid="{57CFDBAF-6B1F-45D0-8470-6ED7AD30D66F}" name="שם המנפיק/שם נייר ערך "/>
    <tableColumn id="2" xr3:uid="{F6E2E227-DD57-445A-BD90-01CBBF692B68}" name="מספר ני&quot;ע" dataDxfId="470"/>
    <tableColumn id="3" xr3:uid="{D3735C25-16FC-41E3-9DFE-20BC9E630F86}" name="זירת מסחר" dataDxfId="469"/>
    <tableColumn id="4" xr3:uid="{DD3B70F6-675B-4EA3-B823-C49BB3500EB8}" name="ספק מידע" dataDxfId="468"/>
    <tableColumn id="5" xr3:uid="{DB9C275D-AC74-47CD-938C-13C1096860F1}" name="מספר מנפיק" dataDxfId="467"/>
    <tableColumn id="6" xr3:uid="{5BF6DD4B-D7B0-4492-87E8-C666F1A6EFC2}" name="ענף מסחר" dataDxfId="466"/>
    <tableColumn id="7" xr3:uid="{7E2313E1-15B1-4DA7-A9F0-CB082B08F346}" name="דירוג" dataDxfId="465"/>
    <tableColumn id="8" xr3:uid="{9CD068DF-A7C9-49D2-B912-A572DC542219}" name="שם מדרג" dataDxfId="464"/>
    <tableColumn id="9" xr3:uid="{36A2D998-B083-4F36-9706-6007B48D98F5}" name="תאריך רכישה" dataDxfId="463"/>
    <tableColumn id="10" xr3:uid="{88C9E7CF-2902-4D8A-840B-5ECE7E1EBBDE}" name="מח&quot;מ" dataDxfId="462"/>
    <tableColumn id="11" xr3:uid="{415E7250-EA93-4819-B075-478BD5A62CB0}" name="סוג מטבע" dataDxfId="461"/>
    <tableColumn id="12" xr3:uid="{2E8854D4-1451-4D86-9A42-EFD97CB4F052}" name="שיעור ריבית" dataDxfId="460"/>
    <tableColumn id="13" xr3:uid="{52561FCD-2D47-4746-A143-37ED44F8250E}" name="תשואה לפידיון" dataDxfId="459"/>
    <tableColumn id="14" xr3:uid="{DF538AB4-6283-4F5C-A6BF-480491129036}" name="ערך נקוב****" dataDxfId="458"/>
    <tableColumn id="15" xr3:uid="{B2E0EF64-D5B9-46D1-9758-4D2DD22E5690}" name="שער***" dataDxfId="457"/>
    <tableColumn id="16" xr3:uid="{C71B4A6B-02DA-4289-ADD8-1D5A72EF84CF}" name="פדיון/ריבית/דיבידנד לקבל*****  " dataDxfId="456"/>
    <tableColumn id="17" xr3:uid="{E4D3A2CD-41C7-41E5-B718-664ABD1D79AB}" name="שווי שוק" dataDxfId="455"/>
    <tableColumn id="18" xr3:uid="{32BB6D74-ADA4-4E6E-9E1A-FF435BC379AA}" name="שעור מערך נקוב מונפק" dataDxfId="454"/>
    <tableColumn id="19" xr3:uid="{DE505122-E375-47CC-BD0E-248D60A90105}" name="שעור מנכסי אפיק ההשקעה" dataDxfId="453"/>
    <tableColumn id="20" xr3:uid="{B3A9E69C-28AF-4E98-90F2-2BD3BB293A54}" name="שעור מסך נכסי השקעה**" dataDxfId="452"/>
  </tableColumns>
  <tableStyleInfo showFirstColumn="1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E4E44E6D-CDF4-4215-8FCE-0E344467C7D1}" name="RowTitleRegion1.a1.b4.1" displayName="_RowTitleRegion1.a1.b4.1_1" ref="A1:B4" totalsRowShown="0" tableBorderDxfId="449">
  <autoFilter ref="A1:B4" xr:uid="{E4E44E6D-CDF4-4215-8FCE-0E344467C7D1}">
    <filterColumn colId="0" hiddenButton="1"/>
    <filterColumn colId="1" hiddenButton="1"/>
  </autoFilter>
  <tableColumns count="2">
    <tableColumn id="1" xr3:uid="{1AF24724-DBCA-492A-8A99-03C73F6282AE}" name="תאריך הדיווח" dataDxfId="448" dataCellStyle="Normal_2007-16618"/>
    <tableColumn id="2" xr3:uid="{5D6BEF3D-1C4D-484B-B427-BE977510D8B6}" name="12/31/2023"/>
  </tableColumns>
  <tableStyleInfo showFirstColumn="1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24B726B9-9952-48D7-8824-D456277039A0}" name="TitleRegion1.a6.t312.1" displayName="TitleRegion1.a6.t312.1" ref="A6:T312" totalsRowShown="0" headerRowDxfId="425" dataDxfId="426" headerRowBorderDxfId="446" tableBorderDxfId="447">
  <autoFilter ref="A6:T312" xr:uid="{24B726B9-9952-48D7-8824-D456277039A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xr3:uid="{18739842-CAEF-4E51-BD64-ECC08BD7A7A1}" name="שם המנפיק/שם נייר ערך "/>
    <tableColumn id="2" xr3:uid="{1652BADA-B3E4-47B3-BFB2-C5FCF0C009C5}" name="מספר ני&quot;ע" dataDxfId="445"/>
    <tableColumn id="3" xr3:uid="{87F879F2-B9D3-4BBB-9559-0A3430CAABA6}" name="זירת מסחר" dataDxfId="444"/>
    <tableColumn id="4" xr3:uid="{E5C45F3B-C514-4508-9BDB-DD4278F93057}" name="ספק מידע" dataDxfId="443"/>
    <tableColumn id="5" xr3:uid="{B30E8A79-06E3-4F3F-B242-3A6B2ECC8593}" name="מספר מנפיק" dataDxfId="442"/>
    <tableColumn id="6" xr3:uid="{7D50B27E-0352-4041-9685-80FAC62964D6}" name="ענף מסחר" dataDxfId="441"/>
    <tableColumn id="7" xr3:uid="{E0416AD1-2C9F-4397-BF9E-69665F41C249}" name="דירוג" dataDxfId="440"/>
    <tableColumn id="8" xr3:uid="{BDCFB410-9B98-44E6-BFEA-CF56036A68B3}" name="שם מדרג" dataDxfId="439"/>
    <tableColumn id="9" xr3:uid="{3102E54B-78BB-4F5B-AE31-58C847D79D28}" name="תאריך רכישה" dataDxfId="438"/>
    <tableColumn id="10" xr3:uid="{969FA137-F02F-43E4-8E05-4136440DB89B}" name="מח&quot;מ" dataDxfId="437"/>
    <tableColumn id="11" xr3:uid="{109DDE10-DD00-4A46-8D8D-424BB4003BFC}" name="סוג מטבע" dataDxfId="436"/>
    <tableColumn id="12" xr3:uid="{8990EDCB-EAE3-4F46-81ED-9CDAB3DF6900}" name="שיעור ריבית" dataDxfId="435"/>
    <tableColumn id="13" xr3:uid="{77171622-F7EC-4EC8-8982-A2AF6A4577DC}" name="תשואה לפידיון" dataDxfId="434"/>
    <tableColumn id="14" xr3:uid="{D1E3BF8C-8C08-4B3E-87BF-A41A7A355A18}" name="ערך נקוב****" dataDxfId="433"/>
    <tableColumn id="15" xr3:uid="{CC396D0A-7CD4-4E3A-BB03-35B144B262A1}" name="שער***" dataDxfId="432"/>
    <tableColumn id="16" xr3:uid="{3754BDE4-B77F-4799-9329-1D655E15AF74}" name="פדיון/ריבית/דיבידנד לקבל*****  " dataDxfId="431"/>
    <tableColumn id="17" xr3:uid="{C609A14F-6515-4ACD-AFE4-42D7A48A5FCE}" name="שווי שוק" dataDxfId="430"/>
    <tableColumn id="18" xr3:uid="{16ED80A7-E295-4F6E-A9B0-293D9DA845E0}" name="שעור מערך נקוב מונפק" dataDxfId="429"/>
    <tableColumn id="19" xr3:uid="{E9772011-2B2F-43F8-ACA0-270ADA80EBA8}" name="שעור מנכסי אפיק ההשקעה" dataDxfId="428"/>
    <tableColumn id="20" xr3:uid="{898359FC-C3F0-4119-B02D-DF7E5A3CA590}" name="שעור מסך נכסי השקעה**" dataDxfId="427"/>
  </tableColumns>
  <tableStyleInfo showFirstColumn="1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DC82829F-FF63-499E-9C38-D51D99D5EFBE}" name="RowTitleRegion1.a1.b4.1" displayName="_RowTitleRegion1.a1.b4.1_2" ref="A1:B4" totalsRowShown="0" tableBorderDxfId="424">
  <autoFilter ref="A1:B4" xr:uid="{DC82829F-FF63-499E-9C38-D51D99D5EFBE}">
    <filterColumn colId="0" hiddenButton="1"/>
    <filterColumn colId="1" hiddenButton="1"/>
  </autoFilter>
  <tableColumns count="2">
    <tableColumn id="1" xr3:uid="{E8C6541D-E721-4613-9429-59B2F5414D9B}" name="תאריך הדיווח" dataDxfId="423" dataCellStyle="Normal_2007-16618"/>
    <tableColumn id="2" xr3:uid="{8067A5B4-AE21-4369-9ECB-51EF5DD6F014}" name="12/31/2023"/>
  </tableColumns>
  <tableStyleInfo showFirstColumn="1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965410B0-B015-4D4F-98C0-4D0904194CDE}" name="TitleRegion1.a6.n260.1" displayName="TitleRegion1.a6.n260.1" ref="A6:N260" totalsRowShown="0" headerRowDxfId="406" dataDxfId="407" headerRowBorderDxfId="421" tableBorderDxfId="422">
  <autoFilter ref="A6:N260" xr:uid="{965410B0-B015-4D4F-98C0-4D0904194CD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F7A90AC9-EEB5-4A80-837E-59E4360D8AF5}" name="שם המנפיק/שם נייר ערך "/>
    <tableColumn id="2" xr3:uid="{3876451A-AF64-4654-953E-4FACA0CE5B81}" name="מספר ני&quot;ע" dataDxfId="420"/>
    <tableColumn id="3" xr3:uid="{A4D281C2-1B69-4FE8-B750-43E1106F8203}" name="זירת מסחר" dataDxfId="419"/>
    <tableColumn id="4" xr3:uid="{45839C10-2C91-4739-ABFC-B1DE93785775}" name="ספק מידע" dataDxfId="418"/>
    <tableColumn id="5" xr3:uid="{06E4F434-9275-4DF9-A5ED-6BEA4963892F}" name="מספר מנפיק" dataDxfId="417"/>
    <tableColumn id="6" xr3:uid="{03512E9E-3CEC-4474-83FE-BB140075EEBC}" name="ענף מסחר" dataDxfId="416"/>
    <tableColumn id="7" xr3:uid="{9C3B8A8E-8D71-4F08-B65F-A8D29C551CE4}" name="סוג מטבע" dataDxfId="415"/>
    <tableColumn id="8" xr3:uid="{790AFEC8-699A-47CA-A406-D8AB238F3FAC}" name="ערך נקוב****" dataDxfId="414"/>
    <tableColumn id="9" xr3:uid="{B36340AF-B18E-4C6D-A30D-68863D630F05}" name="שער***" dataDxfId="413"/>
    <tableColumn id="10" xr3:uid="{6FDBA676-991B-4471-8336-9780C05D67EE}" name="פדיון/ריבית/דיבידנד לקבל*****  " dataDxfId="412"/>
    <tableColumn id="11" xr3:uid="{39CFB584-AE84-40AA-AD9C-D6814E29C2B0}" name="שווי שוק" dataDxfId="411"/>
    <tableColumn id="12" xr3:uid="{90650026-11FB-4DA2-9E2C-6617CA1BA4F9}" name="שעור מערך נקוב מונפק" dataDxfId="410"/>
    <tableColumn id="13" xr3:uid="{A7D7E4FB-E3A7-470B-8D97-5A067368C800}" name="שעור מנכסי אפיק ההשקעה" dataDxfId="409"/>
    <tableColumn id="14" xr3:uid="{1CA720B8-DCE7-44C2-84CE-80842CCA384C}" name="שעור מסך נכסי השקעה**" dataDxfId="408"/>
  </tableColumns>
  <tableStyleInfo showFirstColumn="1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CA58AA0E-20A1-4645-B44B-57A897A7CEEC}" name="RowTitleRegion1.a1.b4.1" displayName="_RowTitleRegion1.a1.b4.1_3" ref="A1:B4" totalsRowShown="0" tableBorderDxfId="405">
  <autoFilter ref="A1:B4" xr:uid="{CA58AA0E-20A1-4645-B44B-57A897A7CEEC}">
    <filterColumn colId="0" hiddenButton="1"/>
    <filterColumn colId="1" hiddenButton="1"/>
  </autoFilter>
  <tableColumns count="2">
    <tableColumn id="1" xr3:uid="{0C676B72-7895-4554-B61C-8C29B6B32283}" name="תאריך הדיווח" dataDxfId="404" dataCellStyle="Normal_2007-16618"/>
    <tableColumn id="2" xr3:uid="{098AB643-23E3-46DC-865F-383A0F0B5E98}" name="12/31/2023"/>
  </tableColumns>
  <tableStyleInfo showFirstColumn="1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B7C89B9C-50A0-474E-A01D-B653F583B554}" name="TitleRegion1.a6.m91.1" displayName="TitleRegion1.a6.m91.1" ref="A6:M91" totalsRowShown="0" headerRowDxfId="388" dataDxfId="389" headerRowBorderDxfId="402" tableBorderDxfId="403">
  <autoFilter ref="A6:M91" xr:uid="{B7C89B9C-50A0-474E-A01D-B653F583B55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67396A47-3E0C-4286-9FEA-B86E96931A3E}" name="שם המנפיק/שם נייר ערך "/>
    <tableColumn id="2" xr3:uid="{4A232D49-58BB-465C-9448-12136D4F36B6}" name="מספר ני&quot;ע" dataDxfId="401"/>
    <tableColumn id="3" xr3:uid="{85A2B1A7-8C5C-4D0A-9E4B-4609215956FE}" name="זירת מסחר" dataDxfId="400"/>
    <tableColumn id="4" xr3:uid="{9F491804-CDFA-4D90-A5AA-C25A1542D5F3}" name="מספר מנפיק" dataDxfId="399"/>
    <tableColumn id="5" xr3:uid="{A3AE36CD-B473-46DD-9FCC-2E4249D9BC08}" name="ענף מסחר" dataDxfId="398"/>
    <tableColumn id="6" xr3:uid="{0328DBC2-AEF5-43D8-BDA2-ABD0525E4A30}" name="סוג מטבע" dataDxfId="397"/>
    <tableColumn id="7" xr3:uid="{677B3F51-C26D-4A59-8155-A3DAA736DC76}" name="ערך נקוב****" dataDxfId="396"/>
    <tableColumn id="8" xr3:uid="{49ED4EB3-F2AD-4E18-B3BF-7C61C1051E6A}" name="שער***" dataDxfId="395"/>
    <tableColumn id="9" xr3:uid="{06E5C0E8-1145-4A7E-AF71-3682C38AD1E5}" name="פדיון/ריבית/דיבידנד לקבל*****  " dataDxfId="394"/>
    <tableColumn id="10" xr3:uid="{29F9F996-2AE7-4CF7-8BD2-D4BB10B87034}" name="שווי שוק" dataDxfId="393"/>
    <tableColumn id="11" xr3:uid="{A68135D2-5E83-47DE-855E-24F836A4D817}" name="שעור מערך נקוב מונפק" dataDxfId="392"/>
    <tableColumn id="12" xr3:uid="{80287195-C55F-4D26-96ED-C0018681D0A9}" name="שעור מנכסי אפיק ההשקעה" dataDxfId="391"/>
    <tableColumn id="13" xr3:uid="{B69DE834-C85F-45C7-8C98-499A234FF9F4}" name="שעור מסך נכסי השקעה**" dataDxfId="390"/>
  </tableColumns>
  <tableStyleInfo showFirstColumn="1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6F9A762B-0A31-4C76-A474-527F987792D3}" name="RowTitleRegion1.a1.b4.1" displayName="_RowTitleRegion1.a1.b4.1_4" ref="A1:B4" totalsRowShown="0" tableBorderDxfId="387">
  <autoFilter ref="A1:B4" xr:uid="{6F9A762B-0A31-4C76-A474-527F987792D3}">
    <filterColumn colId="0" hiddenButton="1"/>
    <filterColumn colId="1" hiddenButton="1"/>
  </autoFilter>
  <tableColumns count="2">
    <tableColumn id="1" xr3:uid="{A9244E7A-43F3-4921-BAAB-3CA6EFFBFC43}" name="תאריך הדיווח" dataDxfId="386" dataCellStyle="Normal_2007-16618"/>
    <tableColumn id="2" xr3:uid="{6BF706D3-B22D-43C2-A391-8713252E25FD}" name="12/31/2023"/>
  </tableColumns>
  <tableStyleInfo showFirstColumn="1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AAE6C683-18F3-4174-80B4-5D1E722789F1}" name="TitleRegion1.a6.n39.1" displayName="TitleRegion1.a6.n39.1" ref="A6:N39" totalsRowShown="0" headerRowDxfId="369" dataDxfId="370" headerRowBorderDxfId="384" tableBorderDxfId="385">
  <autoFilter ref="A6:N39" xr:uid="{AAE6C683-18F3-4174-80B4-5D1E722789F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0D93BAA5-6B4D-4145-8428-7ECCE15BF341}" name="שם המנפיק/שם נייר ערך "/>
    <tableColumn id="2" xr3:uid="{044FBD83-4502-4707-B736-612FBA4452A7}" name="מספר ני&quot;ע" dataDxfId="383"/>
    <tableColumn id="3" xr3:uid="{C00AE785-3C83-4524-B9E1-39897C735D9A}" name="זירת מסחר" dataDxfId="382"/>
    <tableColumn id="4" xr3:uid="{D2DCB55B-09DA-44D6-916A-0ACCA16BC7B8}" name="מספר מנפיק" dataDxfId="381"/>
    <tableColumn id="5" xr3:uid="{D84DE785-FA7E-43D4-ADDE-0C24D1AB1433}" name="ענף מסחר" dataDxfId="380"/>
    <tableColumn id="6" xr3:uid="{3F226C10-1584-4B6C-A194-C9AC23D8D96C}" name="דירוג" dataDxfId="379"/>
    <tableColumn id="7" xr3:uid="{295D64EC-ED8B-40FA-9B45-7496FFFDEA5D}" name="שם מדרג" dataDxfId="378"/>
    <tableColumn id="8" xr3:uid="{ABE164A6-7879-4025-BE56-CA322E0D8E25}" name="סוג מטבע" dataDxfId="377"/>
    <tableColumn id="9" xr3:uid="{411B532C-D88A-43A4-8480-21ABB13C3BF1}" name="ערך נקוב****" dataDxfId="376"/>
    <tableColumn id="10" xr3:uid="{F594CAC5-C0A9-45C6-831F-34129D3C745E}" name="שער***" dataDxfId="375"/>
    <tableColumn id="11" xr3:uid="{090FC5A2-62D9-434D-A71D-2A59492DE002}" name="שווי שוק" dataDxfId="374"/>
    <tableColumn id="12" xr3:uid="{AE144062-0572-4A5E-BF7B-AE22D4B8212A}" name="שעור מערך נקוב מונפק" dataDxfId="373"/>
    <tableColumn id="13" xr3:uid="{66132997-FB1B-4945-A388-5461A001A8DC}" name="שעור מנכסי אפיק ההשקעה" dataDxfId="372"/>
    <tableColumn id="14" xr3:uid="{334D7BA2-8298-4BD1-BEE3-998B30291AAE}" name="שעור מסך נכסי השקעה**" dataDxfId="371"/>
  </tableColumns>
  <tableStyleInfo showFirstColumn="1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FF42957C-A24D-40B3-85B3-C0AD79B9BA26}" name="RowTitleRegion1.a1.b4.1" displayName="_RowTitleRegion1.a1.b4.1_5" ref="A1:B4" totalsRowShown="0" tableBorderDxfId="368">
  <autoFilter ref="A1:B4" xr:uid="{FF42957C-A24D-40B3-85B3-C0AD79B9BA26}">
    <filterColumn colId="0" hiddenButton="1"/>
    <filterColumn colId="1" hiddenButton="1"/>
  </autoFilter>
  <tableColumns count="2">
    <tableColumn id="1" xr3:uid="{0C234B15-063E-4254-8B23-61A8F14113C1}" name="תאריך הדיווח" dataDxfId="367" dataCellStyle="Normal_2007-16618"/>
    <tableColumn id="2" xr3:uid="{7B5F22A5-4927-4FBE-8064-D16443794DE9}" name="12/31/2023"/>
  </tableColumns>
  <tableStyleInfo showFirstColumn="1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5DCEA616-2A38-4497-8AC3-242968DBDD2D}" name="TitleRegion1.a6.k23.1" displayName="TitleRegion1.a6.k23.1" ref="A6:K23" totalsRowShown="0" headerRowDxfId="353" dataDxfId="354" headerRowBorderDxfId="365" tableBorderDxfId="366">
  <autoFilter ref="A6:K23" xr:uid="{5DCEA616-2A38-4497-8AC3-242968DBDD2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456936C6-A307-41FF-BB25-7F92DC581E72}" name="שם המנפיק/שם נייר ערך"/>
    <tableColumn id="2" xr3:uid="{7DEAA0E0-5C7C-4223-A060-DEC508DC21E6}" name="מספר ני&quot;ע" dataDxfId="364"/>
    <tableColumn id="3" xr3:uid="{50586427-44A0-4B51-A04E-F8916AC4ABCB}" name="זירת מסחר" dataDxfId="363"/>
    <tableColumn id="4" xr3:uid="{DAF6F6A7-B81A-442F-A5C1-1545B67A1736}" name="ענף מסחר" dataDxfId="362"/>
    <tableColumn id="5" xr3:uid="{12BB581E-A09C-48DC-9F01-7BE0CEBE6793}" name="סוג מטבע" dataDxfId="361"/>
    <tableColumn id="6" xr3:uid="{4F09C0FF-6644-40A4-B85F-1F9FA88374CE}" name="ערך נקוב****" dataDxfId="360"/>
    <tableColumn id="7" xr3:uid="{BF468D89-6081-4116-85DD-82786F4AD020}" name="שער***" dataDxfId="359"/>
    <tableColumn id="8" xr3:uid="{FE8EF584-C222-4B51-AB9D-73EC67910238}" name="שווי שוק" dataDxfId="358"/>
    <tableColumn id="9" xr3:uid="{13D45F99-740C-4FD0-ACCB-FE881B733A28}" name="שעור מערך נקוב מונפק" dataDxfId="357"/>
    <tableColumn id="10" xr3:uid="{AFA4BFEB-39B8-4F9E-A4CB-818908DDB7D1}" name="שעור מנכסי אפיק ההשקעה" dataDxfId="356"/>
    <tableColumn id="11" xr3:uid="{22A4F8A3-8F38-497A-8BA7-259297F63665}" name="שעור מסך נכסי השקעה**" dataDxfId="355"/>
  </tableColumns>
  <tableStyleInfo showFirstColumn="1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2C1D58BF-BE09-454C-B95F-B700F93C8452}" name="RowTitleRegion1.a1.b4.1" displayName="_RowTitleRegion1.a1.b4.1_6" ref="A1:B4" totalsRowShown="0" tableBorderDxfId="352">
  <autoFilter ref="A1:B4" xr:uid="{2C1D58BF-BE09-454C-B95F-B700F93C8452}">
    <filterColumn colId="0" hiddenButton="1"/>
    <filterColumn colId="1" hiddenButton="1"/>
  </autoFilter>
  <tableColumns count="2">
    <tableColumn id="1" xr3:uid="{231B15B3-D089-4786-A3B3-BE7DA0972F9D}" name="תאריך הדיווח" dataDxfId="351" dataCellStyle="Normal_2007-16618"/>
    <tableColumn id="2" xr3:uid="{B620C710-BCCE-4048-AB31-43FD508DD02B}" name="12/31/2023"/>
  </tableColumns>
  <tableStyleInfo showFirstColumn="1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DAD2302F-DD19-4D29-BD50-F0E056137A7A}" name="TitleRegion1.a6.k35.1" displayName="TitleRegion1.a6.k35.1" ref="A6:K35" totalsRowShown="0" headerRowDxfId="337" dataDxfId="338" headerRowBorderDxfId="349" tableBorderDxfId="350">
  <autoFilter ref="A6:K35" xr:uid="{DAD2302F-DD19-4D29-BD50-F0E056137A7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EDE36C14-0965-448B-85B0-ECBBE959070B}" name="שם המנפיק/שם נייר ערך"/>
    <tableColumn id="2" xr3:uid="{442631F5-7A30-4EBC-B09B-E93FC8CD5CE5}" name="מספר ני&quot;ע" dataDxfId="348"/>
    <tableColumn id="3" xr3:uid="{5C9745C5-02EA-4131-A853-CAEE06F1CBEC}" name="זירת מסחר" dataDxfId="347"/>
    <tableColumn id="4" xr3:uid="{1B5635A4-4442-4BDD-92C6-34BB60CCAEC7}" name="ענף מסחר" dataDxfId="346"/>
    <tableColumn id="5" xr3:uid="{D3813206-CEE4-4881-AD62-D1C8D44A6F90}" name="סוג מטבע" dataDxfId="345"/>
    <tableColumn id="6" xr3:uid="{F4511244-F01A-4684-9AF4-1EBEF3532F24}" name="ערך נקוב****" dataDxfId="344"/>
    <tableColumn id="7" xr3:uid="{E3C0AD29-C76B-49FB-8D79-6B25A2991317}" name="שער***" dataDxfId="343"/>
    <tableColumn id="8" xr3:uid="{DCE41721-CA2B-46A2-BB99-8B57A5524D1C}" name="שווי שוק" dataDxfId="342"/>
    <tableColumn id="9" xr3:uid="{8C8BF097-7AEF-46BD-9513-560AA7B2033B}" name="שעור מערך נקוב מונפק" dataDxfId="341"/>
    <tableColumn id="10" xr3:uid="{DD505733-97BF-4FAE-B4E3-E3904D839AA2}" name="שעור מנכסי אפיק ההשקעה" dataDxfId="340"/>
    <tableColumn id="11" xr3:uid="{FE9162F7-D825-4087-8B6C-B0EF4CF21895}" name="שעור מסך נכסי השקעה**" dataDxfId="339"/>
  </tableColumns>
  <tableStyleInfo showFirstColumn="1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4BFB1CB7-743E-404D-AE7D-004180E1519B}" name="RowTitleRegion1.a1.b4.1" displayName="_RowTitleRegion1.a1.b4.1_7" ref="A1:B4" totalsRowShown="0" tableBorderDxfId="336">
  <autoFilter ref="A1:B4" xr:uid="{4BFB1CB7-743E-404D-AE7D-004180E1519B}">
    <filterColumn colId="0" hiddenButton="1"/>
    <filterColumn colId="1" hiddenButton="1"/>
  </autoFilter>
  <tableColumns count="2">
    <tableColumn id="1" xr3:uid="{69F0646D-9C5A-42B4-BC65-1FBC615120FF}" name="תאריך הדיווח" dataDxfId="335" dataCellStyle="Normal_2007-16618"/>
    <tableColumn id="2" xr3:uid="{FDF932B4-59EC-46B1-97E3-583541B18A09}" name="12/31/2023"/>
  </tableColumns>
  <tableStyleInfo showFirstColumn="1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4D098059-571B-4FE6-8EDF-DEBE7B380E08}" name="TitleRegion1.a6.j22.1" displayName="TitleRegion1.a6.j22.1" ref="A6:J22" totalsRowShown="0" headerRowDxfId="322" dataDxfId="323" headerRowBorderDxfId="333" tableBorderDxfId="334">
  <autoFilter ref="A6:J22" xr:uid="{4D098059-571B-4FE6-8EDF-DEBE7B380E0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6467AEAD-9D5B-450C-A60B-332AEFFC3FD5}" name="שם המנפיק/שם נייר ערך"/>
    <tableColumn id="2" xr3:uid="{9C0982D9-E39F-46E2-96DB-06DA2C3A6F30}" name="מספר ני&quot;ע" dataDxfId="332"/>
    <tableColumn id="3" xr3:uid="{E85335D5-E773-4F36-A4CC-3DFD7F951D1D}" name="זירת מסחר" dataDxfId="331"/>
    <tableColumn id="4" xr3:uid="{BA2DAC19-B2D6-4FB3-9334-FF713DF232F8}" name="ענף מסחר" dataDxfId="330"/>
    <tableColumn id="5" xr3:uid="{84B34690-B5C6-428C-90E9-6F92FBBEC4D1}" name="סוג מטבע" dataDxfId="329"/>
    <tableColumn id="6" xr3:uid="{27D06DA5-86C5-4FC9-9A0F-1987C0D03137}" name="ערך נקוב****" dataDxfId="328"/>
    <tableColumn id="7" xr3:uid="{572DD82E-E676-4C87-831F-E7F3655CCA1D}" name="שער***" dataDxfId="327"/>
    <tableColumn id="8" xr3:uid="{1EB6BDD8-BA41-413F-BBED-2923BB64DBD1}" name="שווי שוק" dataDxfId="326"/>
    <tableColumn id="9" xr3:uid="{B610EBD5-4F52-4891-B602-9A0648CD3666}" name="שעור מנכסי אפיק ההשקעה" dataDxfId="325"/>
    <tableColumn id="10" xr3:uid="{ECA0EFB6-681A-49B2-938B-8354A7F2B348}" name="שעור מסך נכסי השקעה**" dataDxfId="324"/>
  </tableColumns>
  <tableStyleInfo showFirstColumn="1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4A2EE229-2E82-43CD-90E9-A78368232394}" name="RowTitleRegion1.a1.b4.1" displayName="_RowTitleRegion1.a1.b4.1_8" ref="A1:B4" totalsRowShown="0" tableBorderDxfId="321">
  <autoFilter ref="A1:B4" xr:uid="{4A2EE229-2E82-43CD-90E9-A78368232394}">
    <filterColumn colId="0" hiddenButton="1"/>
    <filterColumn colId="1" hiddenButton="1"/>
  </autoFilter>
  <tableColumns count="2">
    <tableColumn id="1" xr3:uid="{A8806163-4C66-4FDC-B232-BD397315F8FE}" name="תאריך הדיווח" dataDxfId="320" dataCellStyle="Normal_2007-16618"/>
    <tableColumn id="2" xr3:uid="{4281D002-8A08-4AE7-BB91-3E50161B5D22}" name="12/31/2023"/>
  </tableColumns>
  <tableStyleInfo showFirstColumn="1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5EA60CEC-8EB6-4A35-9550-BCAA48C62F43}" name="TitleRegion1.a6.p41.1" displayName="TitleRegion1.a6.p41.1" ref="A6:P41" totalsRowShown="0" headerRowDxfId="301" dataDxfId="302" headerRowBorderDxfId="318" tableBorderDxfId="319">
  <autoFilter ref="A6:P41" xr:uid="{5EA60CEC-8EB6-4A35-9550-BCAA48C62F4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xr3:uid="{75B0C2C9-DBC9-4826-A1B5-4940BE63F8BE}" name="שם המנפיק/שם נייר ערך"/>
    <tableColumn id="2" xr3:uid="{FAD060CA-A499-45FF-90F7-5CFB0844CCC1}" name="מספר ני&quot;ע" dataDxfId="317"/>
    <tableColumn id="3" xr3:uid="{7F9156FB-5E2F-449A-833C-324078632FBD}" name="נכס הבסיס" dataDxfId="316"/>
    <tableColumn id="4" xr3:uid="{21B961F9-A88B-4FBD-8295-173DBFA4A2AE}" name="דירוג" dataDxfId="315"/>
    <tableColumn id="5" xr3:uid="{B81E53F1-8808-4819-B91E-65DEAF328999}" name="שם מדרג" dataDxfId="314"/>
    <tableColumn id="6" xr3:uid="{E9C54522-12AB-4C4D-8646-CC26059C0767}" name="תאריך רכישה" dataDxfId="313"/>
    <tableColumn id="7" xr3:uid="{98E7F9EA-4C57-4B8F-A6DA-AA3A85024AEA}" name="מח&quot;מ" dataDxfId="312"/>
    <tableColumn id="8" xr3:uid="{22D5F06B-04DA-4752-A3C8-FD9A4EF690AB}" name="סוג מטבע" dataDxfId="311"/>
    <tableColumn id="9" xr3:uid="{DE568618-455E-4AED-9262-A002F8403D10}" name="שיעור ריבית" dataDxfId="310"/>
    <tableColumn id="10" xr3:uid="{B39D0F84-AF92-4F6B-BD11-30A6672A8362}" name="תשואה לפידיון" dataDxfId="309"/>
    <tableColumn id="11" xr3:uid="{0124D470-55D0-4DAD-B163-CC379B830E5D}" name="ערך נקוב****" dataDxfId="308"/>
    <tableColumn id="12" xr3:uid="{B89A5EE5-AF54-4535-B2CD-0147144A8213}" name="שער***" dataDxfId="307"/>
    <tableColumn id="13" xr3:uid="{D0E74A42-5215-4433-BEC9-BF5CBCB75106}" name="שווי שוק" dataDxfId="306"/>
    <tableColumn id="14" xr3:uid="{E279BCE0-A167-4CB3-B4B6-711C46FF89E6}" name="שעור מערך נקוב מונפק" dataDxfId="305"/>
    <tableColumn id="15" xr3:uid="{65CEBE34-63D2-4582-8353-B5062D921229}" name="שעור מנכסי אפיק ההשקעה" dataDxfId="304"/>
    <tableColumn id="16" xr3:uid="{7196A192-82AD-4FFB-8452-C1DF08E28FDA}" name="שעור מסך נכסי השקעה**" dataDxfId="303"/>
  </tableColumns>
  <tableStyleInfo showFirstColumn="1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22A90D46-A05E-4B26-A78F-FD462249E2AB}" name="RowTitleRegion1.a1.b4.1" displayName="_RowTitleRegion1.a1.b4.1_9" ref="A1:B4" totalsRowShown="0" tableBorderDxfId="300">
  <autoFilter ref="A1:B4" xr:uid="{22A90D46-A05E-4B26-A78F-FD462249E2AB}">
    <filterColumn colId="0" hiddenButton="1"/>
    <filterColumn colId="1" hiddenButton="1"/>
  </autoFilter>
  <tableColumns count="2">
    <tableColumn id="1" xr3:uid="{41931AC2-C1D3-4FBE-9454-0DC231A3D830}" name="תאריך הדיווח" dataDxfId="299" dataCellStyle="Normal_2007-16618"/>
    <tableColumn id="2" xr3:uid="{C5F98C40-28AD-4814-85BC-05F12D92A485}" name="12/31/2023"/>
  </tableColumns>
  <tableStyleInfo showFirstColumn="1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A2F1FA12-20A7-4634-A9EF-02BE6EF6D32B}" name="TitleRegion1.a6.o35.1" displayName="TitleRegion1.a6.o35.1" ref="A6:O35" totalsRowShown="0" headerRowDxfId="281" dataDxfId="282" headerRowBorderDxfId="297" tableBorderDxfId="298">
  <autoFilter ref="A6:O35" xr:uid="{A2F1FA12-20A7-4634-A9EF-02BE6EF6D32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8099B316-EFE6-4F90-8D1C-0447968B4932}" name="שם המנפיק/שם נייר ערך"/>
    <tableColumn id="2" xr3:uid="{1DF5E4D7-7F63-416F-A8D8-94205B780E7C}" name="מספר ני&quot;ע" dataDxfId="296"/>
    <tableColumn id="3" xr3:uid="{13D770D4-FB1F-414E-8847-FEA8D5859C86}" name="דירוג" dataDxfId="295"/>
    <tableColumn id="4" xr3:uid="{0AC8D597-7056-45ED-B9A6-5C8E4A49D44D}" name="שם מדרג" dataDxfId="294"/>
    <tableColumn id="5" xr3:uid="{C1B4AC6F-AB87-4537-8A54-EEB427E7B49A}" name="תאריך רכישה" dataDxfId="293"/>
    <tableColumn id="6" xr3:uid="{AF0847A2-60E2-4B3C-9C36-C3EFE964E773}" name="מח&quot;מ" dataDxfId="292"/>
    <tableColumn id="7" xr3:uid="{73F9FF95-6741-4326-AB47-BB19248AF12A}" name="סוג מטבע" dataDxfId="291"/>
    <tableColumn id="8" xr3:uid="{9E981729-75D3-4E3E-A060-9D1F869FDF85}" name="שיעור ריבית" dataDxfId="290"/>
    <tableColumn id="9" xr3:uid="{B634922D-3D2F-4C71-9A70-723A4CC12BBC}" name="תשואה לפידיון" dataDxfId="289"/>
    <tableColumn id="10" xr3:uid="{2B1865A9-CB4B-4954-8A81-42C9397083A6}" name="ערך נקוב****" dataDxfId="288"/>
    <tableColumn id="11" xr3:uid="{55CFB3C1-6242-4765-A192-6EB4BCD11AF2}" name="שער***" dataDxfId="287"/>
    <tableColumn id="12" xr3:uid="{77DB8C04-F42A-4CB0-BC2D-148F6519BF32}" name="שווי הוגן" dataDxfId="286"/>
    <tableColumn id="13" xr3:uid="{3A7BA475-9CFA-43CF-BF9B-3E3AEA8EDD6F}" name="שעור מערך נקוב מונפק" dataDxfId="285"/>
    <tableColumn id="14" xr3:uid="{AE25CBC3-7C70-49E0-BC7A-0AEAF470B9A4}" name="שעור מנכסי אפיק ההשקעה" dataDxfId="284"/>
    <tableColumn id="15" xr3:uid="{2562FC70-35D5-4F90-A60A-73D378CCE406}" name="שעור מסך נכסי השקעה**" dataDxfId="283"/>
  </tableColumns>
  <tableStyleInfo showFirstColumn="1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DE6BECF3-F6D7-44B7-ABFB-2E365B80FAF1}" name="RowTitleRegion1.a1.b4.1" displayName="_RowTitleRegion1.a1.b4.1_10" ref="A1:B4" totalsRowShown="0" tableBorderDxfId="280">
  <autoFilter ref="A1:B4" xr:uid="{DE6BECF3-F6D7-44B7-ABFB-2E365B80FAF1}">
    <filterColumn colId="0" hiddenButton="1"/>
    <filterColumn colId="1" hiddenButton="1"/>
  </autoFilter>
  <tableColumns count="2">
    <tableColumn id="1" xr3:uid="{F9135CE9-EABA-494C-9697-1FD85BA69E4E}" name="תאריך הדיווח" dataDxfId="279" dataCellStyle="Normal_2007-16618"/>
    <tableColumn id="2" xr3:uid="{AF84930B-D5BD-4CBB-B56A-107FBFA76326}" name="12/31/2023"/>
  </tableColumns>
  <tableStyleInfo showFirstColumn="1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DA325FF6-45D3-45E2-AE48-5CAF9932EAD1}" name="TitleRegion1.a6.r27.1" displayName="TitleRegion1.a6.r27.1" ref="A6:R27" totalsRowShown="0" headerRowDxfId="258" dataDxfId="259" headerRowBorderDxfId="277" tableBorderDxfId="278">
  <autoFilter ref="A6:R27" xr:uid="{DA325FF6-45D3-45E2-AE48-5CAF9932EAD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xr3:uid="{4D34F07D-F72A-407D-BF01-A1CE1F811A7B}" name="שם המנפיק/שם נייר ערך"/>
    <tableColumn id="2" xr3:uid="{1E628985-9977-4A42-B41A-FD50FB8C8249}" name="מספר ני&quot;ע" dataDxfId="276"/>
    <tableColumn id="3" xr3:uid="{D5F3D77D-3EF6-4B05-857E-74E8575E9827}" name="ספק המידע" dataDxfId="275"/>
    <tableColumn id="4" xr3:uid="{09B9A18C-4C72-4379-9B53-C3CD67423ADB}" name="מספר מנפיק" dataDxfId="274"/>
    <tableColumn id="5" xr3:uid="{A50D7E23-4492-4430-B97E-E9EA1090FD42}" name="ענף מסחר" dataDxfId="273"/>
    <tableColumn id="6" xr3:uid="{92F880B0-F79E-4D35-B135-44AA52121CB7}" name="דירוג" dataDxfId="272"/>
    <tableColumn id="7" xr3:uid="{46375FA0-37C0-4121-8DB2-E1C7672C4DFD}" name="שם מדרג" dataDxfId="271"/>
    <tableColumn id="8" xr3:uid="{86455355-7FF8-49D8-B5E4-B5EB5D8AF150}" name="תאריך רכישה" dataDxfId="270"/>
    <tableColumn id="9" xr3:uid="{76AEE8D6-500C-40BF-9437-55BD6A887721}" name="מח&quot;מ" dataDxfId="269"/>
    <tableColumn id="10" xr3:uid="{7A7B7E99-391E-418F-BC05-88DE7CECE4CB}" name="סוג מטבע" dataDxfId="268"/>
    <tableColumn id="11" xr3:uid="{B026C588-F168-447E-91FE-4F286A30EADC}" name="שיעור ריבית" dataDxfId="267"/>
    <tableColumn id="12" xr3:uid="{3BD1C3F6-8141-4D2A-921C-D1B992B98F32}" name="תשואה לפידיון" dataDxfId="266"/>
    <tableColumn id="13" xr3:uid="{9FB3898F-86B3-49A4-9CE6-7C666BB1502D}" name="ערך נקוב****" dataDxfId="265"/>
    <tableColumn id="14" xr3:uid="{6C2CBDF6-1A93-4126-908F-63B0CC548E4A}" name="שער***" dataDxfId="264"/>
    <tableColumn id="15" xr3:uid="{842C52A3-4333-4AAB-87BD-3F1A077B0BE2}" name="שווי הוגן" dataDxfId="263"/>
    <tableColumn id="16" xr3:uid="{2AE38DA2-5B0C-4C33-9587-74F81960C7D3}" name="שעור מערך נקוב מונפק" dataDxfId="262"/>
    <tableColumn id="17" xr3:uid="{2B1BDB13-78ED-4EC4-AE46-5624DC1B9E00}" name="שעור מנכסי אפיק ההשקעה" dataDxfId="261"/>
    <tableColumn id="18" xr3:uid="{7931BCBF-887D-42A3-AD9A-DF5C70BDCEA5}" name="שעור מסך נכסי השקעה**" dataDxfId="260"/>
  </tableColumns>
  <tableStyleInfo showFirstColumn="1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698B4F78-EB28-43E2-98DA-0B92362B4E02}" name="RowTitleRegion1.a1.b4.1" displayName="_RowTitleRegion1.a1.b4.1_11" ref="A1:B4" totalsRowShown="0" tableBorderDxfId="257">
  <autoFilter ref="A1:B4" xr:uid="{698B4F78-EB28-43E2-98DA-0B92362B4E02}">
    <filterColumn colId="0" hiddenButton="1"/>
    <filterColumn colId="1" hiddenButton="1"/>
  </autoFilter>
  <tableColumns count="2">
    <tableColumn id="1" xr3:uid="{3F25DC7C-432B-4754-8F71-A7A79CD6A12B}" name="תאריך הדיווח" dataDxfId="256" dataCellStyle="Normal_2007-16618"/>
    <tableColumn id="2" xr3:uid="{740CACE0-8FCC-4E3E-9CE0-B6EDED96F7ED}" name="12/31/2023"/>
  </tableColumns>
  <tableStyleInfo showFirstColumn="1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9B427EEF-8501-43DC-A8C8-F697DE7E5706}" name="TitleRegion1.a6.r44.1" displayName="TitleRegion1.a6.r44.1" ref="A6:R44" totalsRowShown="0" headerRowDxfId="235" dataDxfId="236" headerRowBorderDxfId="254" tableBorderDxfId="255">
  <autoFilter ref="A6:R44" xr:uid="{9B427EEF-8501-43DC-A8C8-F697DE7E570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xr3:uid="{E123BCA8-3EFF-42EF-824C-1C70651808E4}" name="שם המנפיק/שם נייר ערך"/>
    <tableColumn id="2" xr3:uid="{B80A5FD2-B244-4773-82C8-D180BC80BCAB}" name="מספר ני&quot;ע" dataDxfId="253"/>
    <tableColumn id="3" xr3:uid="{98056D80-8470-47FC-B0A1-496E64246EA0}" name="ספק המידע" dataDxfId="252"/>
    <tableColumn id="4" xr3:uid="{8F6BF100-4BE2-4A76-B831-D33EBC98852A}" name="מספר מנפיק" dataDxfId="251"/>
    <tableColumn id="5" xr3:uid="{6AF87A20-AE93-4686-A4A8-5219AED9F1DB}" name="ענף מסחר" dataDxfId="250"/>
    <tableColumn id="6" xr3:uid="{48AF2BF7-05FE-4CB5-9D9B-0371C18D9407}" name="דירוג" dataDxfId="249"/>
    <tableColumn id="7" xr3:uid="{07C77F28-4376-41E1-B48A-6275765F565E}" name="שם מדרג" dataDxfId="248"/>
    <tableColumn id="8" xr3:uid="{0C4272D3-F466-481C-913B-419EA3C0D2CE}" name="תאריך רכישה" dataDxfId="247"/>
    <tableColumn id="9" xr3:uid="{7994C25C-7406-49F0-AE5A-B5EA8E4C6FF4}" name="מח&quot;מ" dataDxfId="246"/>
    <tableColumn id="10" xr3:uid="{7E53D0B9-F6B0-4AD6-8F5A-B15FA9492D56}" name="סוג מטבע" dataDxfId="245"/>
    <tableColumn id="11" xr3:uid="{015A6FCD-E668-49B9-AF70-55FEA127A7FE}" name="שיעור ריבית" dataDxfId="244"/>
    <tableColumn id="12" xr3:uid="{444CF0F3-2BB2-437D-B46E-16EDD32C61D3}" name="תשואה לפידיון" dataDxfId="243"/>
    <tableColumn id="13" xr3:uid="{9D5F4805-19A7-4662-A194-4F1B873E576F}" name="ערך נקוב****" dataDxfId="242"/>
    <tableColumn id="14" xr3:uid="{658910D9-7503-4992-8D1F-07997ACA3B05}" name="שער***" dataDxfId="241"/>
    <tableColumn id="15" xr3:uid="{AFB164BA-7644-4FB0-A485-F5D09D2DAB2C}" name="שווי הוגן" dataDxfId="240"/>
    <tableColumn id="16" xr3:uid="{92EF9403-94B5-44C5-8ADE-CC89FAF3BBCF}" name="שעור מערך נקוב מונפק" dataDxfId="239"/>
    <tableColumn id="17" xr3:uid="{51FF7C6E-40D0-45A7-A1E9-14C03CCCE1F9}" name="שעור מנכסי אפיק ההשקעה" dataDxfId="238"/>
    <tableColumn id="18" xr3:uid="{F7B811A4-7A26-4D9F-B502-F817BE24D650}" name="שעור מסך נכסי השקעה**" dataDxfId="237"/>
  </tableColumns>
  <tableStyleInfo showFirstColumn="1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53FB572D-BDB6-4950-BBD1-E72C9E4A08C5}" name="RowTitleRegion1.a1.b4.1" displayName="_RowTitleRegion1.a1.b4.1_12" ref="A1:B4" totalsRowShown="0" tableBorderDxfId="234">
  <autoFilter ref="A1:B4" xr:uid="{53FB572D-BDB6-4950-BBD1-E72C9E4A08C5}">
    <filterColumn colId="0" hiddenButton="1"/>
    <filterColumn colId="1" hiddenButton="1"/>
  </autoFilter>
  <tableColumns count="2">
    <tableColumn id="1" xr3:uid="{2487D1DE-F1F4-4837-A1C8-0FA00F44EB93}" name="תאריך הדיווח" dataDxfId="233" dataCellStyle="Normal_2007-16618"/>
    <tableColumn id="2" xr3:uid="{B5C37B39-1F50-4C2C-8165-7928DD6F3511}" name="12/31/2023"/>
  </tableColumns>
  <tableStyleInfo showFirstColumn="1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7F12442D-2277-4089-A012-A09B5DF8F6CE}" name="TitleRegion1.a6.l20.1" displayName="TitleRegion1.a6.l20.1" ref="A6:L20" totalsRowShown="0" headerRowDxfId="218" dataDxfId="219" headerRowBorderDxfId="231" tableBorderDxfId="232">
  <autoFilter ref="A6:L20" xr:uid="{7F12442D-2277-4089-A012-A09B5DF8F6C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455949E6-968C-4382-A295-E040777DCB4D}" name="שם המנפיק/שם נייר ערך"/>
    <tableColumn id="2" xr3:uid="{6D4851AD-B53D-4477-82C9-B28C2806EAEF}" name="מספר ני&quot;ע" dataDxfId="230"/>
    <tableColumn id="3" xr3:uid="{08A42CE6-284E-47F6-B8E7-A354C23FFDF2}" name="ספק המידע" dataDxfId="229"/>
    <tableColumn id="4" xr3:uid="{A569FE32-5257-41E3-94DB-95CB2DE3FC55}" name="מספר מנפיק" dataDxfId="228"/>
    <tableColumn id="5" xr3:uid="{DD0C855F-5C5A-48E1-AB89-68F015B7884C}" name="ענף מסחר" dataDxfId="227"/>
    <tableColumn id="6" xr3:uid="{EE38F127-5932-4D5C-8409-C29C10779996}" name="סוג מטבע" dataDxfId="226"/>
    <tableColumn id="7" xr3:uid="{F8EE1CF0-1A1B-4132-B27D-2CC540BA33B2}" name="ערך נקוב****" dataDxfId="225"/>
    <tableColumn id="8" xr3:uid="{4E0F3990-1C68-461D-932F-1FC08557B5BD}" name="שער***" dataDxfId="224"/>
    <tableColumn id="9" xr3:uid="{86A42829-7A5A-487F-B498-F291E02DF54B}" name="שווי הוגן" dataDxfId="223"/>
    <tableColumn id="10" xr3:uid="{E6F2DD14-396E-43BD-A32C-91CF40173A27}" name="שעור מערך נקוב מונפק" dataDxfId="222"/>
    <tableColumn id="11" xr3:uid="{614CBBBD-F732-4ACD-9275-4FCD36680809}" name="שעור מנכסי אפיק ההשקעה" dataDxfId="221"/>
    <tableColumn id="12" xr3:uid="{1B4E64F8-05DC-4484-BBE4-98751B1A11D8}" name="שעור מסך נכסי השקעה**" dataDxfId="220"/>
  </tableColumns>
  <tableStyleInfo showFirstColumn="1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A29DC9FE-410A-41FF-9C7E-ED54378F6649}" name="RowTitleRegion1.a1.b4.1" displayName="_RowTitleRegion1.a1.b4.1_13" ref="A1:B4" totalsRowShown="0" tableBorderDxfId="217">
  <autoFilter ref="A1:B4" xr:uid="{A29DC9FE-410A-41FF-9C7E-ED54378F6649}">
    <filterColumn colId="0" hiddenButton="1"/>
    <filterColumn colId="1" hiddenButton="1"/>
  </autoFilter>
  <tableColumns count="2">
    <tableColumn id="1" xr3:uid="{787349B1-2FE3-4D9C-9DF4-316014690394}" name="תאריך הדיווח" dataDxfId="216" dataCellStyle="Normal_2007-16618"/>
    <tableColumn id="2" xr3:uid="{1A02CC38-421C-41DF-8E82-45F8500C15DD}" name="12/31/2023"/>
  </tableColumns>
  <tableStyleInfo showFirstColumn="1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C0945FCE-A071-4E76-9121-22A865B73384}" name="TitleRegion1.a6.j33.1" displayName="TitleRegion1.a6.j33.1" ref="A6:J33" totalsRowShown="0" headerRowDxfId="203" dataDxfId="204" headerRowBorderDxfId="214" tableBorderDxfId="215">
  <autoFilter ref="A6:J33" xr:uid="{C0945FCE-A071-4E76-9121-22A865B7338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E4E5E8F3-0A83-4962-BDD0-093BCCEFC104}" name="שם המנפיק/שם נייר ערך"/>
    <tableColumn id="2" xr3:uid="{24A49FB4-41D9-4DEE-8272-4DDE5435ED52}" name="מספר ני&quot;ע" dataDxfId="213"/>
    <tableColumn id="3" xr3:uid="{7C792905-9E71-4A3B-AADB-850744432877}" name="סוג מטבע" dataDxfId="212"/>
    <tableColumn id="4" xr3:uid="{A22DD500-5364-4E8E-B879-73EC4679D133}" name="תאריך רכישה" dataDxfId="211"/>
    <tableColumn id="5" xr3:uid="{E65CBDA9-7FD2-4A32-BCD0-3AB4ADC6CA18}" name="ערך נקוב****" dataDxfId="210"/>
    <tableColumn id="6" xr3:uid="{5A271902-92AA-4AC7-800C-F983A4F81152}" name="שער***" dataDxfId="209"/>
    <tableColumn id="7" xr3:uid="{8D182943-C07C-49DC-A708-C4006345435C}" name="שווי הוגן" dataDxfId="208"/>
    <tableColumn id="8" xr3:uid="{9BDD7027-2A89-4312-B91A-2A4BBB6B2479}" name="שעור מערך נקוב מונפק" dataDxfId="207"/>
    <tableColumn id="9" xr3:uid="{01D49EE7-0AF7-4698-8EB8-BC326EEFF1B3}" name="שעור מנכסי אפיק ההשקעה" dataDxfId="206"/>
    <tableColumn id="10" xr3:uid="{15BB48BF-E1F9-4F2D-AB0D-AFBB9DC05E70}" name="שעור מסך נכסי השקעה**" dataDxfId="205"/>
  </tableColumns>
  <tableStyleInfo showFirstColumn="1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C0BFE2E7-ED5C-46E9-9AA4-3CB4CF8EB42C}" name="RowTitleRegion1.a1.b4.1" displayName="_RowTitleRegion1.a1.b4.1_14" ref="A1:B4" totalsRowShown="0" tableBorderDxfId="202">
  <autoFilter ref="A1:B4" xr:uid="{C0BFE2E7-ED5C-46E9-9AA4-3CB4CF8EB42C}">
    <filterColumn colId="0" hiddenButton="1"/>
    <filterColumn colId="1" hiddenButton="1"/>
  </autoFilter>
  <tableColumns count="2">
    <tableColumn id="1" xr3:uid="{157AF7D0-13A7-4E45-A41C-118231D7A565}" name="תאריך הדיווח" dataDxfId="201" dataCellStyle="Normal_2007-16618"/>
    <tableColumn id="2" xr3:uid="{3E6E8686-7346-4344-AD11-2A097BD35F78}" name="12/31/2023"/>
  </tableColumns>
  <tableStyleInfo showFirstColumn="1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6B63A3B-E142-4F83-9663-EF27C7C9B97B}" name="TitleRegion1.a6.k18.1" displayName="TitleRegion1.a6.k18.1" ref="A6:K18" totalsRowShown="0" headerRowDxfId="187" dataDxfId="188" headerRowBorderDxfId="199" tableBorderDxfId="200">
  <autoFilter ref="A6:K18" xr:uid="{06B63A3B-E142-4F83-9663-EF27C7C9B97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7F85E304-B616-4A29-8A79-A30EC51CC4F9}" name="שם המנפיק/שם נייר ערך"/>
    <tableColumn id="2" xr3:uid="{EC2EA558-6B7E-4390-9828-66F88BD3AEF2}" name="מספר ני&quot;ע" dataDxfId="198"/>
    <tableColumn id="3" xr3:uid="{B9773CC9-056A-4B2B-BD9B-320D50AF5391}" name="ענף מסחר" dataDxfId="197"/>
    <tableColumn id="4" xr3:uid="{316B2EC7-4083-4F3B-82E3-50E355A8DB6C}" name="סוג מטבע" dataDxfId="196"/>
    <tableColumn id="5" xr3:uid="{5AC4A3A0-0653-40FA-B242-CFB02AD8FD8A}" name="תאריך רכישה" dataDxfId="195"/>
    <tableColumn id="6" xr3:uid="{C0502241-B3F3-458F-9BCF-E15714B44824}" name="ערך נקוב****" dataDxfId="194"/>
    <tableColumn id="7" xr3:uid="{FE8B7789-8297-460C-AC20-C3385F267106}" name="שער***" dataDxfId="193"/>
    <tableColumn id="8" xr3:uid="{2D2BB7DB-AE69-4A58-BE81-ABCC62D8F4C0}" name="שווי הוגן" dataDxfId="192"/>
    <tableColumn id="9" xr3:uid="{F09E66F6-62CA-47A8-BE46-66FA9736FA61}" name="שעור מערך נקוב מונפק" dataDxfId="191"/>
    <tableColumn id="10" xr3:uid="{3CA20030-5A7F-4D1C-BF7A-08CE74090249}" name="שעור מנכסי אפיק ההשקעה" dataDxfId="190"/>
    <tableColumn id="11" xr3:uid="{84A5B2FD-D9FD-4D29-909C-FAD4AC509B3C}" name="שעור מסך נכסי השקעה**" dataDxfId="189"/>
  </tableColumns>
  <tableStyleInfo showFirstColumn="1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195EC711-BF86-484E-BC79-5FF6533721E0}" name="RowTitleRegion1.a1.b4.1" displayName="_RowTitleRegion1.a1.b4.1_15" ref="A1:B4" totalsRowShown="0" tableBorderDxfId="186">
  <autoFilter ref="A1:B4" xr:uid="{195EC711-BF86-484E-BC79-5FF6533721E0}">
    <filterColumn colId="0" hiddenButton="1"/>
    <filterColumn colId="1" hiddenButton="1"/>
  </autoFilter>
  <tableColumns count="2">
    <tableColumn id="1" xr3:uid="{C65B1267-4FD8-4673-AEED-42D2EAE2C5DC}" name="תאריך הדיווח" dataDxfId="185" dataCellStyle="Normal_2007-16618"/>
    <tableColumn id="2" xr3:uid="{B6572EB7-219C-4E01-95BD-56E98D491DB7}" name="12/31/2023"/>
  </tableColumns>
  <tableStyleInfo showFirstColumn="1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E6075CE3-0926-4DAE-9009-7F4B10E014FB}" name="TitleRegion1.a6.k36.1" displayName="TitleRegion1.a6.k36.1" ref="A6:K36" totalsRowShown="0" headerRowDxfId="171" dataDxfId="172" headerRowBorderDxfId="183" tableBorderDxfId="184">
  <autoFilter ref="A6:K36" xr:uid="{E6075CE3-0926-4DAE-9009-7F4B10E014F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21F4E2AD-524B-45AB-A577-2A7F0C55EB05}" name="שם המנפיק/שם נייר ערך"/>
    <tableColumn id="2" xr3:uid="{E84E8943-7109-42BB-AB84-349B3DC8C480}" name="מספר ני&quot;ע" dataDxfId="182"/>
    <tableColumn id="3" xr3:uid="{A2CE359C-64FE-4041-A179-B9740CA5F9F2}" name="ענף מסחר" dataDxfId="181"/>
    <tableColumn id="4" xr3:uid="{D75B2DE3-BA69-4987-8A2C-5882809275DC}" name="סוג מטבע" dataDxfId="180"/>
    <tableColumn id="5" xr3:uid="{ADAE47F1-4C12-4783-A351-F0C37DD55680}" name="תאריך רכישה" dataDxfId="179"/>
    <tableColumn id="6" xr3:uid="{85F35730-0528-4CCC-916B-AE7DC3966753}" name="ערך נקוב****" dataDxfId="178"/>
    <tableColumn id="7" xr3:uid="{8C0FC6CE-3324-4CA6-B65B-249E39218F3E}" name="שער***" dataDxfId="177"/>
    <tableColumn id="8" xr3:uid="{4E8B1B8D-A4A4-4954-8339-D2989EF2EB2B}" name="שווי הוגן" dataDxfId="176"/>
    <tableColumn id="9" xr3:uid="{9A129D0B-EB1D-47BA-8091-5384B14FFA32}" name="שעור מערך נקוב מונפק" dataDxfId="175"/>
    <tableColumn id="10" xr3:uid="{4F09E7F9-73FA-4A32-964B-3C98D8248F57}" name="שעור מנכסי אפיק ההשקעה" dataDxfId="174"/>
    <tableColumn id="11" xr3:uid="{D1FB281D-D76A-44FE-9BFA-70C511AFF62B}" name="שעור מסך נכסי השקעה**" dataDxfId="173"/>
  </tableColumns>
  <tableStyleInfo showFirstColumn="1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5E936A16-995E-4100-9E37-23BF03FF376D}" name="RowTitleRegion1.a1.b4.1" displayName="_RowTitleRegion1.a1.b4.1_16" ref="A1:B4" totalsRowShown="0" tableBorderDxfId="170">
  <autoFilter ref="A1:B4" xr:uid="{5E936A16-995E-4100-9E37-23BF03FF376D}">
    <filterColumn colId="0" hiddenButton="1"/>
    <filterColumn colId="1" hiddenButton="1"/>
  </autoFilter>
  <tableColumns count="2">
    <tableColumn id="1" xr3:uid="{8D069187-80B3-48CB-B169-1295642A00FF}" name="תאריך הדיווח" dataDxfId="169" dataCellStyle="Normal_2007-16618"/>
    <tableColumn id="2" xr3:uid="{F6F5D6EC-A71D-4425-AD8A-141ECC856281}" name="12/31/2023"/>
  </tableColumns>
  <tableStyleInfo showFirstColumn="1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82AA111-B2EA-4674-BF15-8D47A207F525}" name="TitleRegion1.a6.j352.1" displayName="TitleRegion1.a6.j352.1" ref="A6:J352" totalsRowShown="0" headerRowDxfId="156" dataDxfId="157" headerRowBorderDxfId="167" tableBorderDxfId="168">
  <autoFilter ref="A6:J352" xr:uid="{082AA111-B2EA-4674-BF15-8D47A207F52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985703A1-8E4E-4089-8E7D-799414112C32}" name="שם המנפיק/שם נייר ערך"/>
    <tableColumn id="2" xr3:uid="{07B5C75C-2F26-4F76-9F14-AF135D8A51EE}" name="מספר ני&quot;ע" dataDxfId="166"/>
    <tableColumn id="3" xr3:uid="{4DE4207A-B2E4-4A10-9501-6412F4ECB36F}" name="ענף מסחר" dataDxfId="165"/>
    <tableColumn id="4" xr3:uid="{BAC440FE-6843-4E6D-9978-06A1CFD34D4B}" name="סוג מטבע" dataDxfId="164"/>
    <tableColumn id="5" xr3:uid="{D670D6C2-18F3-4829-8E28-FE9FC90DC6AF}" name="תאריך רכישה" dataDxfId="163"/>
    <tableColumn id="6" xr3:uid="{DDEC1038-9C8B-4735-8665-9A5240BC18CF}" name="ערך נקוב****" dataDxfId="162"/>
    <tableColumn id="7" xr3:uid="{7191AE7F-9A37-45A2-887A-7439F3241EDC}" name="שער***" dataDxfId="161"/>
    <tableColumn id="8" xr3:uid="{FCD94BE0-BD0C-4F3C-9776-D29DB36DD403}" name="שווי הוגן" dataDxfId="160"/>
    <tableColumn id="9" xr3:uid="{E8C7D1CE-D01C-4506-B992-C8E6B8A3341B}" name="שעור מנכסי אפיק ההשקעה" dataDxfId="159"/>
    <tableColumn id="10" xr3:uid="{EBF9498A-6186-4E27-A449-CE389F1FDE00}" name="שעור מסך נכסי השקעה**" dataDxfId="158"/>
  </tableColumns>
  <tableStyleInfo showFirstColumn="1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7EFEEDF9-6249-464A-8F98-CE214953F1CE}" name="RowTitleRegion1.a1.b4.1" displayName="_RowTitleRegion1.a1.b4.1_17" ref="A1:B4" totalsRowShown="0" tableBorderDxfId="155">
  <autoFilter ref="A1:B4" xr:uid="{7EFEEDF9-6249-464A-8F98-CE214953F1CE}">
    <filterColumn colId="0" hiddenButton="1"/>
    <filterColumn colId="1" hiddenButton="1"/>
  </autoFilter>
  <tableColumns count="2">
    <tableColumn id="1" xr3:uid="{116FFA3E-3A36-4885-A8A0-C94BDFA8B409}" name="תאריך הדיווח" dataDxfId="154" dataCellStyle="Normal_2007-16618"/>
    <tableColumn id="2" xr3:uid="{FE034F22-861D-475E-B647-631667740C52}" name="12/31/2023"/>
  </tableColumns>
  <tableStyleInfo showFirstColumn="1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E21F1C9-6CAE-41C4-AF85-6F0A2D6AAB50}" name="TitleRegion1.a6.p41.1" displayName="TitleRegion1.a6.p41.1_" ref="A6:P41" totalsRowShown="0" headerRowDxfId="135" dataDxfId="136" headerRowBorderDxfId="152" tableBorderDxfId="153">
  <autoFilter ref="A6:P41" xr:uid="{0E21F1C9-6CAE-41C4-AF85-6F0A2D6AAB5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xr3:uid="{D7FEEED4-A6F9-4788-9CD1-DEEFB02F518B}" name="שם המנפיק/שם נייר ערך"/>
    <tableColumn id="2" xr3:uid="{C18EA8D4-1856-44D0-9C6F-2AD64F70DBF0}" name="מספר ני&quot;ע" dataDxfId="151"/>
    <tableColumn id="3" xr3:uid="{3EED8C39-88C2-40CC-9DB0-77D8E4BAC868}" name="נכס הבסיס" dataDxfId="150"/>
    <tableColumn id="4" xr3:uid="{B6C94A5B-0A71-4008-85F1-8BA01DEB121B}" name="דירוג" dataDxfId="149"/>
    <tableColumn id="5" xr3:uid="{A6238AD3-C7BC-424E-9EFA-9D78784ACCBD}" name="שם מדרג" dataDxfId="148"/>
    <tableColumn id="6" xr3:uid="{3EC6CFC0-F2CC-4604-BE1B-8CED5A4CC42E}" name="תאריך רכישה" dataDxfId="147"/>
    <tableColumn id="7" xr3:uid="{E480A531-14F4-4F79-A8C2-1F856DB3DB39}" name="מח&quot;מ" dataDxfId="146"/>
    <tableColumn id="8" xr3:uid="{1218D8E9-2BCC-49DB-8D71-9171B1AA17A5}" name="סוג מטבע" dataDxfId="145"/>
    <tableColumn id="9" xr3:uid="{0A9B34C7-4D69-49EC-92B6-976C0A9F051B}" name="שיעור ריבית" dataDxfId="144"/>
    <tableColumn id="10" xr3:uid="{A324DBCD-E56E-4AA8-AB61-8BC39E663882}" name="תשואה לפידיון" dataDxfId="143"/>
    <tableColumn id="11" xr3:uid="{8EB0AB5A-AEAD-4DA0-8176-0638897F714A}" name="ערך נקוב****" dataDxfId="142"/>
    <tableColumn id="12" xr3:uid="{2CB00160-2314-49EB-A092-3AB608402FF4}" name="שער***" dataDxfId="141"/>
    <tableColumn id="13" xr3:uid="{4644AE02-58DE-484D-9E81-CB7356ED2AB8}" name="שווי הוגן" dataDxfId="140"/>
    <tableColumn id="14" xr3:uid="{C56DE03D-7FE0-4495-BA3A-3366290C0201}" name="שעור מערך נקוב מונפק" dataDxfId="139"/>
    <tableColumn id="15" xr3:uid="{B10504FD-61CB-4F9F-B005-63C5378668BC}" name="שעור מנכסי אפיק ההשקעה" dataDxfId="138"/>
    <tableColumn id="16" xr3:uid="{CEF9C458-CDFF-4627-839C-E55EF80CB86A}" name="שעור מסך נכסי השקעה**" dataDxfId="137"/>
  </tableColumns>
  <tableStyleInfo showFirstColumn="1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A5EDE2B7-DA79-4559-BF93-E321DA4ACC23}" name="RowTitleRegion1.a1.b4.1" displayName="_RowTitleRegion1.a1.b4.1_18" ref="A1:B4" totalsRowShown="0" tableBorderDxfId="134">
  <autoFilter ref="A1:B4" xr:uid="{A5EDE2B7-DA79-4559-BF93-E321DA4ACC23}">
    <filterColumn colId="0" hiddenButton="1"/>
    <filterColumn colId="1" hiddenButton="1"/>
  </autoFilter>
  <tableColumns count="2">
    <tableColumn id="1" xr3:uid="{2ED9EAA9-77D5-43B7-8D14-837171C37373}" name="תאריך הדיווח" dataDxfId="133" dataCellStyle="Normal_2007-16618"/>
    <tableColumn id="2" xr3:uid="{677D98A3-20E3-425F-B87B-6ECC32078C31}" name="12/31/2023"/>
  </tableColumns>
  <tableStyleInfo showFirstColumn="1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723DCED-CB33-4D71-AEEB-C4D5ED842B95}" name="TitleRegion1.a5.q411.1" displayName="TitleRegion1.a5.q411.1" ref="A5:Q411" totalsRowShown="0" headerRowDxfId="113" dataDxfId="114" headerRowBorderDxfId="131" tableBorderDxfId="132">
  <autoFilter ref="A5:Q411" xr:uid="{0723DCED-CB33-4D71-AEEB-C4D5ED842B9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xr3:uid="{DBC0319B-CB6D-465A-9E90-9E9E2E956C9D}" name="שם המנפיק/שם נייר ערך"/>
    <tableColumn id="2" xr3:uid="{1C7E1FF7-0237-4EC2-8857-0A1E63AA0FD3}" name="קונסורציום כן/לא" dataDxfId="130"/>
    <tableColumn id="3" xr3:uid="{C8D80012-954C-48D8-81CF-3E76FEB861E0}" name="מספר ני&quot;ע" dataDxfId="129"/>
    <tableColumn id="4" xr3:uid="{132C9C47-6351-4DAC-8861-E64EA723DDE9}" name="מספר מנפיק" dataDxfId="128"/>
    <tableColumn id="5" xr3:uid="{41FE99EF-6F64-4B6E-A9BE-3713920B0B81}" name="דירוג" dataDxfId="127"/>
    <tableColumn id="6" xr3:uid="{E3A0FE42-BA6F-4A3F-A8D8-E5B0B6291DE9}" name="תאריך רכישה" dataDxfId="126"/>
    <tableColumn id="7" xr3:uid="{EB81ABD5-6087-4655-898D-F809FF893CAD}" name="שם מדרג" dataDxfId="125"/>
    <tableColumn id="8" xr3:uid="{641842C1-9ECA-455A-9E82-A5222A3B47B6}" name="מח&quot;מ" dataDxfId="124"/>
    <tableColumn id="9" xr3:uid="{A0DCB0C0-B9BD-4E19-BB79-DCEB064348E3}" name="ענף משק" dataDxfId="123"/>
    <tableColumn id="10" xr3:uid="{8A8189A0-6C19-45C5-A52B-EC349BC4C4E9}" name="סוג מטבע" dataDxfId="122"/>
    <tableColumn id="11" xr3:uid="{74FBF52B-6CE7-4007-90FD-ED2205684011}" name="שיעור ריבית ממוצע" dataDxfId="121"/>
    <tableColumn id="12" xr3:uid="{EC0B4802-F09E-49A5-B2D4-D8B3C1255447}" name="תשואה לפידיון" dataDxfId="120"/>
    <tableColumn id="13" xr3:uid="{E379D302-E443-4D7A-B5AB-97A3545C1E47}" name="ערך נקוב****" dataDxfId="119"/>
    <tableColumn id="14" xr3:uid="{FF1D8E56-AE14-495F-BCA6-5F6F0176A06B}" name="שער***" dataDxfId="118"/>
    <tableColumn id="15" xr3:uid="{CD44DF1E-92C3-4D2F-9357-A7648AF5570E}" name="שווי הוגן" dataDxfId="117"/>
    <tableColumn id="16" xr3:uid="{52FD50A1-0D7D-4246-BD79-99EA681354D8}" name="שעור מנכסי אפיק ההשקעה" dataDxfId="116"/>
    <tableColumn id="17" xr3:uid="{12555136-1B3F-4DF9-82B2-5E00EC353D47}" name="שעור מסך נכסי השקעה**" dataDxfId="115"/>
  </tableColumns>
  <tableStyleInfo showFirstColumn="1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3686907E-0530-4270-9255-9619ACCB8C2B}" name="RowTitleRegion1.a1.b4.1" displayName="_RowTitleRegion1.a1.b4.1_19" ref="A1:B4" totalsRowShown="0" tableBorderDxfId="112">
  <autoFilter ref="A1:B4" xr:uid="{3686907E-0530-4270-9255-9619ACCB8C2B}">
    <filterColumn colId="0" hiddenButton="1"/>
    <filterColumn colId="1" hiddenButton="1"/>
  </autoFilter>
  <tableColumns count="2">
    <tableColumn id="1" xr3:uid="{A9883D17-86FA-4273-9CA8-43351867D847}" name="תאריך הדיווח" dataDxfId="111" dataCellStyle="Normal_2007-16618"/>
    <tableColumn id="2" xr3:uid="{51FDA94B-F9FD-4359-B31E-60ABEAD1A9B8}" name="12/31/2023"/>
  </tableColumns>
  <tableStyleInfo showFirstColumn="1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27395914-F91A-4EA1-9249-C53B8F79D698}" name="TitleRegion1.a5.n25.1" displayName="TitleRegion1.a5.n25.1" ref="A5:N25" totalsRowShown="0" headerRowDxfId="95" dataDxfId="96" headerRowBorderDxfId="110">
  <autoFilter ref="A5:N25" xr:uid="{27395914-F91A-4EA1-9249-C53B8F79D69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CD9C8F1E-3EC5-40E1-A80A-7149A916BBE3}" name="שם המנפיק/שם נייר ערך"/>
    <tableColumn id="2" xr3:uid="{C0313494-255E-4357-BB5D-24E636FDAB8F}" name="מספר ני&quot;ע" dataDxfId="109"/>
    <tableColumn id="3" xr3:uid="{B228EA33-6EF2-4AA2-9A5F-087A608150A5}" name="מספר מנפיק" dataDxfId="108"/>
    <tableColumn id="4" xr3:uid="{BE7902AB-4F90-4DA3-AAA0-68632E16CD12}" name="דירוג" dataDxfId="107"/>
    <tableColumn id="5" xr3:uid="{5201BEB6-EAF0-4BFE-87EA-AFEEBD449ED4}" name="שם מדרג" dataDxfId="106"/>
    <tableColumn id="6" xr3:uid="{F32179B8-9AD9-4670-B57A-413B09CD893D}" name="מח&quot;מ" dataDxfId="105"/>
    <tableColumn id="7" xr3:uid="{570A1F8C-3B30-4731-9D08-38ECEC83C156}" name="סוג מטבע" dataDxfId="104"/>
    <tableColumn id="8" xr3:uid="{2ADF6E21-61AA-474E-9C5C-F7B379CD7A41}" name="תנאי ושיעור ריבית" dataDxfId="103"/>
    <tableColumn id="9" xr3:uid="{7E61BA4C-EB1E-47EF-A966-A8A5A502C76A}" name="תשואה לפידיון" dataDxfId="102"/>
    <tableColumn id="10" xr3:uid="{5B814885-1912-4772-9896-16CF7E2A4CDF}" name="ערך נקוב****" dataDxfId="101"/>
    <tableColumn id="11" xr3:uid="{2C894927-4128-4C02-8CAA-89ACDE836C98}" name="שער***" dataDxfId="100"/>
    <tableColumn id="12" xr3:uid="{D1B853D4-C200-4690-9AE2-E353C99E0D4E}" name="שווי הוגן" dataDxfId="99"/>
    <tableColumn id="13" xr3:uid="{5EF7751E-1185-4299-BAD5-B5FE029DF065}" name="שעור מנכסי אפיק ההשקעה" dataDxfId="98"/>
    <tableColumn id="14" xr3:uid="{428A61D4-6EF3-423E-BF25-44DF17E13EAC}" name="שעור מסך נכסי השקעה**" dataDxfId="97"/>
  </tableColumns>
  <tableStyleInfo showFirstColumn="1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5D64AF2E-E819-489B-B188-E4F3642C51C0}" name="RowTitleRegion1.a1.b4.1" displayName="_RowTitleRegion1.a1.b4.1_20" ref="A1:B4" totalsRowShown="0" tableBorderDxfId="94">
  <autoFilter ref="A1:B4" xr:uid="{5D64AF2E-E819-489B-B188-E4F3642C51C0}">
    <filterColumn colId="0" hiddenButton="1"/>
    <filterColumn colId="1" hiddenButton="1"/>
  </autoFilter>
  <tableColumns count="2">
    <tableColumn id="1" xr3:uid="{4DBE765E-7FBB-43AF-8CF6-C747D641D774}" name="תאריך הדיווח" dataDxfId="93" dataCellStyle="Normal_2007-16618"/>
    <tableColumn id="2" xr3:uid="{0C7DAD4C-9148-4CDC-AEAF-445B057F76F5}" name="12/31/2023"/>
  </tableColumns>
  <tableStyleInfo showFirstColumn="1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8B1A7E0A-EFCB-4680-923F-2CD6295BD50A}" name="TitleRegion1.a5.i18.1" displayName="TitleRegion1.a5.i18.1" ref="A5:I18" totalsRowShown="0" headerRowDxfId="81" dataDxfId="82" headerRowBorderDxfId="92">
  <autoFilter ref="A5:I18" xr:uid="{8B1A7E0A-EFCB-4680-923F-2CD6295BD50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B27C0FBE-B1A8-4759-B939-AC1931E04039}" name="שם המנפיק/שם נייר ערך" dataDxfId="91"/>
    <tableColumn id="2" xr3:uid="{DB607C75-6710-4769-A44B-3C65289D5FE3}" name="תאריך שערוך אחרון" dataDxfId="90"/>
    <tableColumn id="3" xr3:uid="{E488AB0C-014D-4993-9636-781BB6A548EC}" name="אופי הנכס" dataDxfId="89"/>
    <tableColumn id="4" xr3:uid="{846294BB-8D76-433E-88C0-0FE9C00DBFDD}" name="שעור תשואה במהלך התקופה" dataDxfId="88"/>
    <tableColumn id="5" xr3:uid="{BD43B4D4-8C60-409A-8EA8-DECEC20CE1F2}" name="סוג מטבע" dataDxfId="87"/>
    <tableColumn id="6" xr3:uid="{822FA780-B6AC-43C5-8CC4-5F46C57C1184}" name="שווי משוערך" dataDxfId="86"/>
    <tableColumn id="7" xr3:uid="{09132868-6D1B-4DB3-BDB3-86A8E7D0FC65}" name="שעור מנכסי אפיק ההשקעה" dataDxfId="85"/>
    <tableColumn id="8" xr3:uid="{904A38C8-EC9B-44CF-BFEE-D5BAAF972C40}" name="שעור מסך נכסי השקעה" dataDxfId="84"/>
    <tableColumn id="9" xr3:uid="{539B8D26-6F0B-40A0-BA44-681F6DDC0F93}" name="כתובת הנכס" dataDxfId="83"/>
  </tableColumns>
  <tableStyleInfo showFirstColumn="1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6FEC28A4-DC5E-4C6D-A626-20CF135941FE}" name="RowTitleRegion1.a1.b4.1" displayName="_RowTitleRegion1.a1.b4.1_21" ref="A1:B4" totalsRowShown="0" tableBorderDxfId="80">
  <autoFilter ref="A1:B4" xr:uid="{6FEC28A4-DC5E-4C6D-A626-20CF135941FE}">
    <filterColumn colId="0" hiddenButton="1"/>
    <filterColumn colId="1" hiddenButton="1"/>
  </autoFilter>
  <tableColumns count="2">
    <tableColumn id="1" xr3:uid="{0E22F70B-FA1F-4620-B812-F17AA3033C80}" name="תאריך הדיווח" dataDxfId="79" dataCellStyle="Normal_2007-16618"/>
    <tableColumn id="2" xr3:uid="{92FED61B-9636-4385-9893-D4B15BF3D4D8}" name="12/31/2023"/>
  </tableColumns>
  <tableStyleInfo showFirstColumn="1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D26E048F-C8E5-40C0-9EF1-5F23198BF67C}" name="TitleRegion1.a5.j12.1" displayName="TitleRegion1.a5.j12.1" ref="A5:J12" totalsRowShown="0" headerRowDxfId="75" headerRowBorderDxfId="78" headerRowCellStyle="Normal_2007-16618">
  <autoFilter ref="A5:J12" xr:uid="{D26E048F-C8E5-40C0-9EF1-5F23198BF67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E46D0618-80F0-42DB-A1C4-216800DAA583}" name="שם המנפיק/שם נייר ערך"/>
    <tableColumn id="2" xr3:uid="{61922EBD-A157-4615-8E93-75B5A903797D}" name="מספר מנפיק" dataDxfId="77"/>
    <tableColumn id="3" xr3:uid="{89088A9A-51D5-4217-86B8-7FBE91570D1C}" name="דירוג"/>
    <tableColumn id="4" xr3:uid="{267EFCF3-068B-4E59-97A0-5605A635CCCA}" name="שם המדרג" dataDxfId="76"/>
    <tableColumn id="5" xr3:uid="{5858512A-A2FC-404B-BACF-66A092EAF750}" name="שעור הריבית"/>
    <tableColumn id="6" xr3:uid="{082065B3-8F8A-4B3E-926F-631174FFEE9B}" name="סוג מטבע"/>
    <tableColumn id="7" xr3:uid="{411D0C79-FF04-49DC-8685-3E8D856DE01B}" name="תשואה לפדיון"/>
    <tableColumn id="8" xr3:uid="{1DC23453-0B06-42AA-ABE6-4B12FFAF441A}" name="שווי הוגן"/>
    <tableColumn id="9" xr3:uid="{0188B946-BF6D-452D-AE85-51EA45C998B7}" name="שעור מנכסי אפיק ההשקעה"/>
    <tableColumn id="10" xr3:uid="{3AE93942-5F8C-4257-A9C9-03316258D4A8}" name="שעור מסך נכסי השקעה"/>
  </tableColumns>
  <tableStyleInfo showFirstColumn="1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CEC470B0-0ECE-4D64-BFD7-8715A77D172A}" name="RowTitleRegion1.a1.b4.1" displayName="_RowTitleRegion1.a1.b4.1_22" ref="A1:B4" totalsRowShown="0" tableBorderDxfId="74">
  <autoFilter ref="A1:B4" xr:uid="{CEC470B0-0ECE-4D64-BFD7-8715A77D172A}">
    <filterColumn colId="0" hiddenButton="1"/>
    <filterColumn colId="1" hiddenButton="1"/>
  </autoFilter>
  <tableColumns count="2">
    <tableColumn id="1" xr3:uid="{DEFF4FD2-DAE6-41A6-99DA-31C41B058AAF}" name="תאריך הדיווח" dataDxfId="73" dataCellStyle="Normal_2007-16618"/>
    <tableColumn id="2" xr3:uid="{4715D3DF-B25F-4C13-8B20-9F4F145FB3F2}" name="12/31/2023"/>
  </tableColumns>
  <tableStyleInfo showFirstColumn="1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D4BCF9AF-2F55-4BC8-9A0E-A86F1A8CEF7E}" name="TitleRegion1.a5.j31.1" displayName="TitleRegion1.a5.j31.1" ref="A5:J31" totalsRowShown="0" headerRowDxfId="65" headerRowBorderDxfId="72">
  <autoFilter ref="A5:J31" xr:uid="{D4BCF9AF-2F55-4BC8-9A0E-A86F1A8CEF7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D3365E3E-B4CA-433D-9FC2-C10C487DD4F9}" name="שם המנפיק/שם נייר ערך"/>
    <tableColumn id="2" xr3:uid="{39905CFE-0B7E-4E52-BA6C-B54AC4BC20F5}" name="מספר ני&quot;ע"/>
    <tableColumn id="3" xr3:uid="{66A310B2-BFC4-43CB-A239-C8B040A8E001}" name="דירוג" dataDxfId="71"/>
    <tableColumn id="4" xr3:uid="{D94D38CE-87DE-4FE3-99F4-4EDEE190859B}" name="שם המדרג"/>
    <tableColumn id="5" xr3:uid="{F334B0C5-D86C-42B0-9E69-17F17776DD4E}" name="שעור הריבית" dataDxfId="70"/>
    <tableColumn id="6" xr3:uid="{BA65EF7B-9ED2-4943-9101-9AA06A8EC302}" name="סוג מטבע"/>
    <tableColumn id="7" xr3:uid="{36DC1A55-6BCB-4AC8-B19B-D8B0CCA1D5D8}" name="תשואה לפדיון" dataDxfId="69"/>
    <tableColumn id="8" xr3:uid="{07DE785D-98B1-4498-9864-9B1C8AC1F2C0}" name="שווי הוגן" dataDxfId="68"/>
    <tableColumn id="9" xr3:uid="{B37B14B7-2F49-449A-8991-7EEC7DB77B94}" name="שעור מנכסי אפיק ההשקעה" dataDxfId="67"/>
    <tableColumn id="10" xr3:uid="{720BF4D2-5214-4906-B875-7969EE3B9B6B}" name="שעור מסך נכסי השקעה" dataDxfId="66"/>
  </tableColumns>
  <tableStyleInfo showFirstColumn="1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18C3F0EA-FB71-494F-AA96-A53F5BA3E191}" name="RowTitleRegion1.a1.b4.1" displayName="_RowTitleRegion1.a1.b4.1_23" ref="A1:B4" totalsRowShown="0" tableBorderDxfId="64">
  <autoFilter ref="A1:B4" xr:uid="{18C3F0EA-FB71-494F-AA96-A53F5BA3E191}">
    <filterColumn colId="0" hiddenButton="1"/>
    <filterColumn colId="1" hiddenButton="1"/>
  </autoFilter>
  <tableColumns count="2">
    <tableColumn id="1" xr3:uid="{080D7C10-2F77-46A5-A5BF-3F9075E1BE27}" name="תאריך הדיווח" dataDxfId="63" dataCellStyle="Normal_2007-16618"/>
    <tableColumn id="2" xr3:uid="{54E1A134-714A-432F-9D43-1D871980E9BB}" name="12/31/2023"/>
  </tableColumns>
  <tableStyleInfo showFirstColumn="1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41DB985C-27F0-491A-9700-091DF337A2B5}" name="TitleRegion1.a5.c35.1" displayName="TitleRegion1.a5.c35.1" ref="A5:C35" totalsRowShown="0" headerRowBorderDxfId="62">
  <autoFilter ref="A5:C35" xr:uid="{41DB985C-27F0-491A-9700-091DF337A2B5}">
    <filterColumn colId="0" hiddenButton="1"/>
    <filterColumn colId="1" hiddenButton="1"/>
    <filterColumn colId="2" hiddenButton="1"/>
  </autoFilter>
  <tableColumns count="3">
    <tableColumn id="1" xr3:uid="{33DD64EE-A6E7-4709-94E1-27936A7695FB}" name="שם המנפיק/שם נייר ערך"/>
    <tableColumn id="2" xr3:uid="{C8BD9DA5-699B-49E3-9F04-AC38F797C08C}" name="סכום ההתחייבות" dataDxfId="61" dataCellStyle="Comma"/>
    <tableColumn id="3" xr3:uid="{489AFE8E-0E86-42A9-ADAD-368513B6FF4B}" name="תאריך סיום ההתחייבות" dataDxfId="60"/>
  </tableColumns>
  <tableStyleInfo showFirstColumn="1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CDDF9B85-9090-4A24-9BA4-78C00860A50E}" name="RowTitleRegion1.a1.b4.1" displayName="_RowTitleRegion1.a1.b4.1_24" ref="A1:B4" totalsRowShown="0" tableBorderDxfId="59">
  <autoFilter ref="A1:B4" xr:uid="{CDDF9B85-9090-4A24-9BA4-78C00860A50E}">
    <filterColumn colId="0" hiddenButton="1"/>
    <filterColumn colId="1" hiddenButton="1"/>
  </autoFilter>
  <tableColumns count="2">
    <tableColumn id="1" xr3:uid="{3E630A19-B1C2-4A33-AF65-CC3F2D489313}" name="תאריך הדיווח" dataDxfId="58" dataCellStyle="Normal_2007-16618"/>
    <tableColumn id="2" xr3:uid="{5414635B-4457-49D1-8D3C-ADA9A5370FFE}" name="12/31/2023"/>
  </tableColumns>
  <tableStyleInfo showFirstColumn="1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AE0F432D-1B81-4D0E-A6B1-983F38F9923D}" name="TitleRegion1.a5.o25.1" displayName="TitleRegion1.a5.o25.1" ref="A5:O25" totalsRowShown="0" headerRowDxfId="40" dataDxfId="41" headerRowBorderDxfId="56" tableBorderDxfId="57">
  <autoFilter ref="A5:O25" xr:uid="{AE0F432D-1B81-4D0E-A6B1-983F38F9923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AFDF3A39-C4CE-4C84-9021-E61D735984D0}" name="שם המנפיק/שם נייר ערך"/>
    <tableColumn id="2" xr3:uid="{C4E981C1-AC56-420F-AE8E-80A11102E4FA}" name="מספר ני&quot;ע" dataDxfId="55"/>
    <tableColumn id="3" xr3:uid="{8E9BBAAF-8272-446F-8941-1722AAEA5FA2}" name="ענף מסחר" dataDxfId="54"/>
    <tableColumn id="4" xr3:uid="{D355A2E1-3D74-4586-9889-8DD7990F6577}" name="דירוג" dataDxfId="53"/>
    <tableColumn id="5" xr3:uid="{436FE56C-425F-4ADD-A560-CB4EC422138A}" name="שם מדרג" dataDxfId="52"/>
    <tableColumn id="6" xr3:uid="{F12AA671-06FF-46A6-A8AE-E5939814F4B0}" name="תאריך רכישה" dataDxfId="51"/>
    <tableColumn id="7" xr3:uid="{AC028806-A1E8-4781-89FE-7A476C7B4A46}" name="מח&quot;מ" dataDxfId="50"/>
    <tableColumn id="8" xr3:uid="{028681BB-373F-42EF-A612-3EE02155DC3E}" name="סוג מטבע" dataDxfId="49"/>
    <tableColumn id="9" xr3:uid="{7EB698C1-3338-4CC4-AC15-82F8AC392B1F}" name="שיעור ריבית" dataDxfId="48"/>
    <tableColumn id="10" xr3:uid="{BA0FE577-4D98-48C4-8F32-14C7F0F5FB16}" name="ריבית אפקטיבית" dataDxfId="47"/>
    <tableColumn id="11" xr3:uid="{EC1BB661-B2EA-4A27-B675-30A1075BA254}" name="ערך נקוב ****" dataDxfId="46"/>
    <tableColumn id="12" xr3:uid="{9FA4A6C0-3D16-492D-AB45-B7F4593F1A9C}" name="עלות מתואמת" dataDxfId="45"/>
    <tableColumn id="13" xr3:uid="{D402760D-CD42-4EEA-A6CD-073EB3B45926}" name="שעור מערך נקוב מונפק" dataDxfId="44"/>
    <tableColumn id="14" xr3:uid="{ED754E7F-2F62-4C40-82F1-0D030C9457AD}" name="שעור מנכסי אפיק ההשקעה" dataDxfId="43"/>
    <tableColumn id="15" xr3:uid="{342949DB-B4F0-4F4D-9443-E5A6B6252A58}" name="שעור מסך נכסי השקעה**" dataDxfId="42"/>
  </tableColumns>
  <tableStyleInfo showFirstColumn="1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8B5FCC7B-013F-43DC-BFBA-BB042C9D352D}" name="RowTitleRegion1.a1.b4.1" displayName="_RowTitleRegion1.a1.b4.1_25" ref="A1:B4" totalsRowShown="0" tableBorderDxfId="39">
  <autoFilter ref="A1:B4" xr:uid="{8B5FCC7B-013F-43DC-BFBA-BB042C9D352D}">
    <filterColumn colId="0" hiddenButton="1"/>
    <filterColumn colId="1" hiddenButton="1"/>
  </autoFilter>
  <tableColumns count="2">
    <tableColumn id="1" xr3:uid="{F8C2AAE1-B2F8-42FF-BC8C-93606C7EACEF}" name="תאריך הדיווח" dataDxfId="38" dataCellStyle="Normal_2007-16618"/>
    <tableColumn id="2" xr3:uid="{8A58E1FA-3A9B-4BA6-992F-6A750BE0DEDC}" name="12/31/2023"/>
  </tableColumns>
  <tableStyleInfo showFirstColumn="1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8AB38EC6-BDB0-4C43-AAAB-4033BD6C9E95}" name="TitleRegion1.a5.o25.1" displayName="TitleRegion1.a5.o25.1_" ref="A5:O25" totalsRowShown="0" headerRowDxfId="20" dataDxfId="21" headerRowBorderDxfId="36" tableBorderDxfId="37">
  <autoFilter ref="A5:O25" xr:uid="{8AB38EC6-BDB0-4C43-AAAB-4033BD6C9E9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287B8D0F-C5AA-499C-83CA-5FB049FB2E13}" name="שם המנפיק/שם נייר ערך"/>
    <tableColumn id="2" xr3:uid="{0B28FEFF-E123-4D5B-BC0F-B908FA05A4B8}" name="מספר ני&quot;ע" dataDxfId="35"/>
    <tableColumn id="3" xr3:uid="{49ED329F-B36A-4FE6-90BA-127C2078EB84}" name="ענף מסחר" dataDxfId="34"/>
    <tableColumn id="4" xr3:uid="{BAAD022A-EB83-4F72-90D2-A5FBD0E9D23F}" name="דירוג" dataDxfId="33"/>
    <tableColumn id="5" xr3:uid="{BA37CADA-249A-411E-B440-29054A46A459}" name="שם מדרג" dataDxfId="32"/>
    <tableColumn id="6" xr3:uid="{395255FE-B888-4ABE-B5EC-17E38D79FB75}" name="תאריך רכישה" dataDxfId="31"/>
    <tableColumn id="7" xr3:uid="{48BA9524-DD44-4732-87F0-5EF2F2D51E1F}" name="מח&quot;מ" dataDxfId="30"/>
    <tableColumn id="8" xr3:uid="{86A834FB-0BF0-42A0-8E09-E4C9A52AE379}" name="סוג מטבע" dataDxfId="29"/>
    <tableColumn id="9" xr3:uid="{0EE047CE-DC6D-4B22-887E-333D5CE22DB1}" name="שיעור ריבית" dataDxfId="28"/>
    <tableColumn id="10" xr3:uid="{3542634C-38F8-4F87-8269-216C6B1A5FC7}" name="ריבית אפקטיבית" dataDxfId="27"/>
    <tableColumn id="11" xr3:uid="{E6DA7C93-4BD4-4857-A6E7-51ADCA72C3DB}" name="ערך נקוב****" dataDxfId="26"/>
    <tableColumn id="12" xr3:uid="{6BE917FD-F908-420C-95A4-0C3F5C7439E9}" name="עלות מתואמת" dataDxfId="25"/>
    <tableColumn id="13" xr3:uid="{E5B1DE00-CEFC-429D-8EA3-60B2F81BB3A7}" name="שעור מערך נקוב מונפק" dataDxfId="24"/>
    <tableColumn id="14" xr3:uid="{132C7451-61EC-4CEE-AA45-85902BFC6778}" name="שעור מנכסי אפיק ההשקעה" dataDxfId="23"/>
    <tableColumn id="15" xr3:uid="{6BA6F65C-E632-4793-885B-5D2FD77A82CE}" name="שעור מסך נכסי השקעה**" dataDxfId="22"/>
  </tableColumns>
  <tableStyleInfo showFirstColumn="1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D67B928D-0895-48B3-8A98-992842CC075D}" name="RowTitleRegion1.a1.b4.1" displayName="_RowTitleRegion1.a1.b4.1_26" ref="A1:B4" totalsRowShown="0" tableBorderDxfId="19">
  <autoFilter ref="A1:B4" xr:uid="{D67B928D-0895-48B3-8A98-992842CC075D}">
    <filterColumn colId="0" hiddenButton="1"/>
    <filterColumn colId="1" hiddenButton="1"/>
  </autoFilter>
  <tableColumns count="2">
    <tableColumn id="1" xr3:uid="{47A0C301-5C36-433E-AE9D-6377A2DEB09F}" name="תאריך הדיווח" dataDxfId="18" dataCellStyle="Normal_2007-16618"/>
    <tableColumn id="2" xr3:uid="{29034110-1EA7-41C1-A6FD-A4C2448A00E8}" name="12/31/2023"/>
  </tableColumns>
  <tableStyleInfo showFirstColumn="1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03883B8A-E910-4392-B38F-25D01268EF09}" name="TitleRegion1.a5.o26.1" displayName="TitleRegion1.a5.o26.1" ref="A5:O26" totalsRowShown="0" headerRowDxfId="0" dataDxfId="1" headerRowBorderDxfId="16" tableBorderDxfId="17">
  <autoFilter ref="A5:O26" xr:uid="{03883B8A-E910-4392-B38F-25D01268EF0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7014A527-9092-4688-A2AF-E0BC768EDBED}" name="שם המנפיק/שם נייר ערך"/>
    <tableColumn id="2" xr3:uid="{9EACE314-DD93-4EEF-8778-49FF11DFC857}" name="מספר ני&quot;ע" dataDxfId="15"/>
    <tableColumn id="3" xr3:uid="{0A30286E-E341-42C9-9B60-FDC32ECF6684}" name="ענף מסחר" dataDxfId="14"/>
    <tableColumn id="4" xr3:uid="{7DF5AA97-F46A-4076-A08D-739615460145}" name="דירוג" dataDxfId="13"/>
    <tableColumn id="5" xr3:uid="{C6975BC7-5E74-424C-8C70-DFC337D588BC}" name="שם מדרג" dataDxfId="12"/>
    <tableColumn id="6" xr3:uid="{EDCC6728-5F63-46FF-9005-01503039C207}" name="תאריך רכישה" dataDxfId="11"/>
    <tableColumn id="7" xr3:uid="{43FBBF1D-0E1A-4797-AA35-2F8A2FADAC5B}" name="מח&quot;מ" dataDxfId="10"/>
    <tableColumn id="8" xr3:uid="{B7395EC9-AF0A-4024-968E-06F625253749}" name="סוג מטבע" dataDxfId="9"/>
    <tableColumn id="9" xr3:uid="{FA21B755-806B-40FC-8ED9-F10214A982D2}" name="שיעור ריבית" dataDxfId="8"/>
    <tableColumn id="10" xr3:uid="{54C9C63B-F9EE-41DA-A60E-4D438ADA99C0}" name="ריבית אפקטיבית" dataDxfId="7"/>
    <tableColumn id="11" xr3:uid="{E3DD0D0D-E29D-42D9-BDF3-472478332ACD}" name="ערך נקוב****" dataDxfId="6"/>
    <tableColumn id="12" xr3:uid="{318A3433-CD1B-46AF-99E5-B768C8CC90B4}" name="עלות מתואמת" dataDxfId="5"/>
    <tableColumn id="13" xr3:uid="{EE04AA96-880D-4909-B12D-754BBC0A7660}" name="שעור מערך נקוב מונפק" dataDxfId="4"/>
    <tableColumn id="14" xr3:uid="{DA645B07-9F20-4331-8FF0-E23EA13DBB74}" name="שעור מנכסי אפיק ההשקעה" dataDxfId="3"/>
    <tableColumn id="15" xr3:uid="{BE2B54DF-E60F-4800-8970-89C852896A4B}" name="שעור מסך נכסי השקעה**" dataDxfId="2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6.xml"/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8.xml"/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0.xml"/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2.xml"/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4.xml"/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6.xml"/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8.xml"/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0.xml"/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2.xml"/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4.xml"/><Relationship Id="rId2" Type="http://schemas.openxmlformats.org/officeDocument/2006/relationships/table" Target="../tables/table3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6.xml"/><Relationship Id="rId2" Type="http://schemas.openxmlformats.org/officeDocument/2006/relationships/table" Target="../tables/table3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8.xml"/><Relationship Id="rId2" Type="http://schemas.openxmlformats.org/officeDocument/2006/relationships/table" Target="../tables/table3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0.xml"/><Relationship Id="rId2" Type="http://schemas.openxmlformats.org/officeDocument/2006/relationships/table" Target="../tables/table3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2.xml"/><Relationship Id="rId2" Type="http://schemas.openxmlformats.org/officeDocument/2006/relationships/table" Target="../tables/table4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4.xml"/><Relationship Id="rId2" Type="http://schemas.openxmlformats.org/officeDocument/2006/relationships/table" Target="../tables/table4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6.xml"/><Relationship Id="rId2" Type="http://schemas.openxmlformats.org/officeDocument/2006/relationships/table" Target="../tables/table45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8.xml"/><Relationship Id="rId2" Type="http://schemas.openxmlformats.org/officeDocument/2006/relationships/table" Target="../tables/table47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0.xml"/><Relationship Id="rId2" Type="http://schemas.openxmlformats.org/officeDocument/2006/relationships/table" Target="../tables/table4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2.xml"/><Relationship Id="rId2" Type="http://schemas.openxmlformats.org/officeDocument/2006/relationships/table" Target="../tables/table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4.xml"/><Relationship Id="rId2" Type="http://schemas.openxmlformats.org/officeDocument/2006/relationships/table" Target="../tables/table53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6.xml"/><Relationship Id="rId2" Type="http://schemas.openxmlformats.org/officeDocument/2006/relationships/table" Target="../tables/table55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8.xml"/><Relationship Id="rId2" Type="http://schemas.openxmlformats.org/officeDocument/2006/relationships/table" Target="../tables/table5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0.xml"/><Relationship Id="rId2" Type="http://schemas.openxmlformats.org/officeDocument/2006/relationships/table" Target="../tables/table59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11.7109375" style="1" customWidth="1"/>
    <col min="2" max="2" width="47.28515625" style="9" customWidth="1"/>
    <col min="3" max="3" width="18" style="1" customWidth="1"/>
    <col min="4" max="4" width="20.140625" style="1" customWidth="1"/>
    <col min="5" max="30" width="6.7109375" style="1" hidden="1"/>
    <col min="31" max="33" width="7.7109375" style="1" hidden="1"/>
    <col min="34" max="34" width="7.140625" style="1" hidden="1"/>
    <col min="35" max="35" width="6" style="1" hidden="1"/>
    <col min="36" max="16384" width="9.140625" style="1" hidden="1"/>
  </cols>
  <sheetData>
    <row r="1" spans="1:30">
      <c r="B1" s="2" t="s">
        <v>0</v>
      </c>
      <c r="C1" s="61" t="s">
        <v>3309</v>
      </c>
    </row>
    <row r="2" spans="1:30">
      <c r="B2" s="2" t="s">
        <v>1</v>
      </c>
      <c r="C2" s="9" t="s">
        <v>2578</v>
      </c>
    </row>
    <row r="3" spans="1:30">
      <c r="B3" s="2" t="s">
        <v>2</v>
      </c>
      <c r="C3" s="20" t="s">
        <v>2579</v>
      </c>
    </row>
    <row r="4" spans="1:30">
      <c r="B4" s="2" t="s">
        <v>3</v>
      </c>
      <c r="C4" s="62">
        <v>1161</v>
      </c>
    </row>
    <row r="5" spans="1:30" ht="18.75">
      <c r="A5" s="86" t="s">
        <v>3310</v>
      </c>
      <c r="B5" s="85" t="s">
        <v>4</v>
      </c>
      <c r="C5" s="87" t="s">
        <v>3311</v>
      </c>
      <c r="D5" s="88" t="s">
        <v>3312</v>
      </c>
    </row>
    <row r="6" spans="1:30" s="3" customFormat="1">
      <c r="A6" s="89" t="s">
        <v>3310</v>
      </c>
      <c r="B6" s="90" t="s">
        <v>3310</v>
      </c>
      <c r="C6" s="40" t="s">
        <v>5</v>
      </c>
      <c r="D6" s="41" t="s">
        <v>159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0" s="3" customFormat="1">
      <c r="A7" s="89" t="s">
        <v>3310</v>
      </c>
      <c r="B7" s="90" t="s">
        <v>3310</v>
      </c>
      <c r="C7" s="42" t="s">
        <v>6</v>
      </c>
      <c r="D7" s="43" t="s">
        <v>7</v>
      </c>
    </row>
    <row r="8" spans="1:30" s="4" customFormat="1" ht="20.25">
      <c r="A8" s="91" t="s">
        <v>3310</v>
      </c>
      <c r="B8" s="92" t="s">
        <v>3310</v>
      </c>
      <c r="C8" s="45" t="s">
        <v>8</v>
      </c>
      <c r="D8" s="44" t="s">
        <v>9</v>
      </c>
    </row>
    <row r="9" spans="1:30" s="4" customFormat="1" ht="20.25">
      <c r="A9" s="91" t="s">
        <v>3310</v>
      </c>
      <c r="B9" s="46" t="s">
        <v>10</v>
      </c>
      <c r="C9" s="93" t="s">
        <v>3310</v>
      </c>
      <c r="D9" s="94" t="s">
        <v>3310</v>
      </c>
    </row>
    <row r="10" spans="1:30">
      <c r="A10" s="6" t="s">
        <v>11</v>
      </c>
      <c r="B10" s="47" t="s">
        <v>12</v>
      </c>
      <c r="C10" s="53">
        <v>2475.139048531672</v>
      </c>
      <c r="D10" s="54">
        <v>0.1835</v>
      </c>
    </row>
    <row r="11" spans="1:30">
      <c r="A11" s="86" t="s">
        <v>3310</v>
      </c>
      <c r="B11" s="47" t="s">
        <v>13</v>
      </c>
      <c r="C11" s="95" t="s">
        <v>3310</v>
      </c>
      <c r="D11" s="95" t="s">
        <v>3310</v>
      </c>
    </row>
    <row r="12" spans="1:30">
      <c r="A12" s="7" t="s">
        <v>11</v>
      </c>
      <c r="B12" s="48" t="s">
        <v>14</v>
      </c>
      <c r="C12" s="55">
        <v>2435.7792776167348</v>
      </c>
      <c r="D12" s="56">
        <v>0.18060000000000001</v>
      </c>
    </row>
    <row r="13" spans="1:30">
      <c r="A13" s="7" t="s">
        <v>11</v>
      </c>
      <c r="B13" s="48" t="s">
        <v>15</v>
      </c>
      <c r="C13" s="55">
        <v>0</v>
      </c>
      <c r="D13" s="56">
        <v>0</v>
      </c>
    </row>
    <row r="14" spans="1:30">
      <c r="A14" s="7" t="s">
        <v>11</v>
      </c>
      <c r="B14" s="48" t="s">
        <v>16</v>
      </c>
      <c r="C14" s="55">
        <v>3413.6228718513485</v>
      </c>
      <c r="D14" s="56">
        <v>0.25309999999999999</v>
      </c>
    </row>
    <row r="15" spans="1:30">
      <c r="A15" s="7" t="s">
        <v>11</v>
      </c>
      <c r="B15" s="48" t="s">
        <v>17</v>
      </c>
      <c r="C15" s="55">
        <v>1442.6267360384045</v>
      </c>
      <c r="D15" s="56">
        <v>0.107</v>
      </c>
    </row>
    <row r="16" spans="1:30">
      <c r="A16" s="7" t="s">
        <v>11</v>
      </c>
      <c r="B16" s="48" t="s">
        <v>163</v>
      </c>
      <c r="C16" s="55">
        <v>3392.4342668360923</v>
      </c>
      <c r="D16" s="56">
        <v>0.2515</v>
      </c>
    </row>
    <row r="17" spans="1:4">
      <c r="A17" s="7" t="s">
        <v>11</v>
      </c>
      <c r="B17" s="48" t="s">
        <v>18</v>
      </c>
      <c r="C17" s="55">
        <v>168.91762970343819</v>
      </c>
      <c r="D17" s="56">
        <v>1.2500000000000001E-2</v>
      </c>
    </row>
    <row r="18" spans="1:4">
      <c r="A18" s="7" t="s">
        <v>11</v>
      </c>
      <c r="B18" s="48" t="s">
        <v>19</v>
      </c>
      <c r="C18" s="55">
        <v>0.14439386603400001</v>
      </c>
      <c r="D18" s="56">
        <v>0</v>
      </c>
    </row>
    <row r="19" spans="1:4">
      <c r="A19" s="7" t="s">
        <v>11</v>
      </c>
      <c r="B19" s="48" t="s">
        <v>20</v>
      </c>
      <c r="C19" s="55">
        <v>4.7066030000000003</v>
      </c>
      <c r="D19" s="56">
        <v>2.9999999999999997E-4</v>
      </c>
    </row>
    <row r="20" spans="1:4">
      <c r="A20" s="7" t="s">
        <v>11</v>
      </c>
      <c r="B20" s="48" t="s">
        <v>21</v>
      </c>
      <c r="C20" s="55">
        <v>46.309899123810617</v>
      </c>
      <c r="D20" s="56">
        <v>3.3999999999999998E-3</v>
      </c>
    </row>
    <row r="21" spans="1:4">
      <c r="A21" s="7" t="s">
        <v>11</v>
      </c>
      <c r="B21" s="48" t="s">
        <v>22</v>
      </c>
      <c r="C21" s="55">
        <v>0</v>
      </c>
      <c r="D21" s="56">
        <v>0</v>
      </c>
    </row>
    <row r="22" spans="1:4">
      <c r="A22" s="86" t="s">
        <v>3310</v>
      </c>
      <c r="B22" s="47" t="s">
        <v>23</v>
      </c>
      <c r="C22" s="95" t="s">
        <v>3310</v>
      </c>
      <c r="D22" s="95" t="s">
        <v>3310</v>
      </c>
    </row>
    <row r="23" spans="1:4">
      <c r="A23" s="7" t="s">
        <v>11</v>
      </c>
      <c r="B23" s="48" t="s">
        <v>24</v>
      </c>
      <c r="C23" s="55">
        <v>0</v>
      </c>
      <c r="D23" s="56">
        <v>0</v>
      </c>
    </row>
    <row r="24" spans="1:4">
      <c r="A24" s="7" t="s">
        <v>11</v>
      </c>
      <c r="B24" s="48" t="s">
        <v>25</v>
      </c>
      <c r="C24" s="55">
        <v>0.31355414999999998</v>
      </c>
      <c r="D24" s="56">
        <v>0</v>
      </c>
    </row>
    <row r="25" spans="1:4">
      <c r="A25" s="7" t="s">
        <v>11</v>
      </c>
      <c r="B25" s="48" t="s">
        <v>16</v>
      </c>
      <c r="C25" s="55">
        <v>7.9012166326353004</v>
      </c>
      <c r="D25" s="56">
        <v>5.9999999999999995E-4</v>
      </c>
    </row>
    <row r="26" spans="1:4">
      <c r="A26" s="7" t="s">
        <v>11</v>
      </c>
      <c r="B26" s="48" t="s">
        <v>26</v>
      </c>
      <c r="C26" s="55">
        <v>0</v>
      </c>
      <c r="D26" s="56">
        <v>0</v>
      </c>
    </row>
    <row r="27" spans="1:4">
      <c r="A27" s="7" t="s">
        <v>11</v>
      </c>
      <c r="B27" s="48" t="s">
        <v>27</v>
      </c>
      <c r="C27" s="55">
        <v>3.7591433563919998</v>
      </c>
      <c r="D27" s="56">
        <v>2.9999999999999997E-4</v>
      </c>
    </row>
    <row r="28" spans="1:4">
      <c r="A28" s="7" t="s">
        <v>11</v>
      </c>
      <c r="B28" s="48" t="s">
        <v>28</v>
      </c>
      <c r="C28" s="55">
        <v>1.7798399999999999E-6</v>
      </c>
      <c r="D28" s="56">
        <v>0</v>
      </c>
    </row>
    <row r="29" spans="1:4">
      <c r="A29" s="7" t="s">
        <v>11</v>
      </c>
      <c r="B29" s="48" t="s">
        <v>29</v>
      </c>
      <c r="C29" s="55">
        <v>5.9155230109999998E-2</v>
      </c>
      <c r="D29" s="56">
        <v>0</v>
      </c>
    </row>
    <row r="30" spans="1:4">
      <c r="A30" s="7" t="s">
        <v>11</v>
      </c>
      <c r="B30" s="48" t="s">
        <v>30</v>
      </c>
      <c r="C30" s="55">
        <v>118.4975913467144</v>
      </c>
      <c r="D30" s="56">
        <v>8.8000000000000005E-3</v>
      </c>
    </row>
    <row r="31" spans="1:4">
      <c r="A31" s="7" t="s">
        <v>11</v>
      </c>
      <c r="B31" s="48" t="s">
        <v>31</v>
      </c>
      <c r="C31" s="55">
        <v>0</v>
      </c>
      <c r="D31" s="56">
        <v>0</v>
      </c>
    </row>
    <row r="32" spans="1:4">
      <c r="A32" s="7" t="s">
        <v>11</v>
      </c>
      <c r="B32" s="47" t="s">
        <v>32</v>
      </c>
      <c r="C32" s="55">
        <v>64.043550596468648</v>
      </c>
      <c r="D32" s="56">
        <v>4.7000000000000002E-3</v>
      </c>
    </row>
    <row r="33" spans="1:4">
      <c r="A33" s="7" t="s">
        <v>11</v>
      </c>
      <c r="B33" s="47" t="s">
        <v>33</v>
      </c>
      <c r="C33" s="55">
        <v>0</v>
      </c>
      <c r="D33" s="56">
        <v>0</v>
      </c>
    </row>
    <row r="34" spans="1:4">
      <c r="A34" s="7" t="s">
        <v>11</v>
      </c>
      <c r="B34" s="47" t="s">
        <v>34</v>
      </c>
      <c r="C34" s="55">
        <v>0</v>
      </c>
      <c r="D34" s="56">
        <v>0</v>
      </c>
    </row>
    <row r="35" spans="1:4">
      <c r="A35" s="7" t="s">
        <v>11</v>
      </c>
      <c r="B35" s="47" t="s">
        <v>35</v>
      </c>
      <c r="C35" s="55">
        <v>0</v>
      </c>
      <c r="D35" s="56">
        <v>0</v>
      </c>
    </row>
    <row r="36" spans="1:4">
      <c r="A36" s="7" t="s">
        <v>11</v>
      </c>
      <c r="B36" s="47" t="s">
        <v>36</v>
      </c>
      <c r="C36" s="55">
        <v>-87.762209090959999</v>
      </c>
      <c r="D36" s="56">
        <v>-6.4999999999999997E-3</v>
      </c>
    </row>
    <row r="37" spans="1:4">
      <c r="A37" s="96" t="s">
        <v>3310</v>
      </c>
      <c r="B37" s="49" t="s">
        <v>37</v>
      </c>
      <c r="C37" s="95" t="s">
        <v>3310</v>
      </c>
      <c r="D37" s="95" t="s">
        <v>3310</v>
      </c>
    </row>
    <row r="38" spans="1:4">
      <c r="A38" s="7" t="s">
        <v>11</v>
      </c>
      <c r="B38" s="50" t="s">
        <v>38</v>
      </c>
      <c r="C38" s="55">
        <v>0</v>
      </c>
      <c r="D38" s="56">
        <v>0</v>
      </c>
    </row>
    <row r="39" spans="1:4">
      <c r="A39" s="7" t="s">
        <v>11</v>
      </c>
      <c r="B39" s="50" t="s">
        <v>39</v>
      </c>
      <c r="C39" s="55">
        <v>0</v>
      </c>
      <c r="D39" s="56">
        <v>0</v>
      </c>
    </row>
    <row r="40" spans="1:4">
      <c r="A40" s="7" t="s">
        <v>11</v>
      </c>
      <c r="B40" s="50" t="s">
        <v>40</v>
      </c>
      <c r="C40" s="55">
        <v>0</v>
      </c>
      <c r="D40" s="56">
        <v>0</v>
      </c>
    </row>
    <row r="41" spans="1:4">
      <c r="A41" s="86" t="s">
        <v>3310</v>
      </c>
      <c r="B41" s="50" t="s">
        <v>41</v>
      </c>
      <c r="C41" s="55">
        <v>13486.492730568736</v>
      </c>
      <c r="D41" s="56">
        <v>1</v>
      </c>
    </row>
    <row r="42" spans="1:4">
      <c r="A42" s="7" t="s">
        <v>11</v>
      </c>
      <c r="B42" s="51" t="s">
        <v>42</v>
      </c>
      <c r="C42" s="55">
        <f>'יתרת התחייבות להשקעה'!B8</f>
        <v>5.1870761388952298</v>
      </c>
      <c r="D42" s="56">
        <f>C42/$C$41</f>
        <v>3.8461268192716306E-4</v>
      </c>
    </row>
    <row r="43" spans="1:4">
      <c r="A43" s="86" t="s">
        <v>3310</v>
      </c>
      <c r="B43" s="8" t="s">
        <v>165</v>
      </c>
      <c r="C43" s="86" t="s">
        <v>3310</v>
      </c>
      <c r="D43" s="86" t="s">
        <v>3310</v>
      </c>
    </row>
    <row r="44" spans="1:4">
      <c r="A44" s="86" t="s">
        <v>3310</v>
      </c>
      <c r="B44" s="97" t="s">
        <v>3310</v>
      </c>
      <c r="C44" s="10" t="s">
        <v>43</v>
      </c>
      <c r="D44" s="11" t="s">
        <v>44</v>
      </c>
    </row>
    <row r="45" spans="1:4">
      <c r="A45" s="86" t="s">
        <v>3310</v>
      </c>
      <c r="B45" s="97" t="s">
        <v>3310</v>
      </c>
      <c r="C45" s="10" t="s">
        <v>8</v>
      </c>
      <c r="D45" s="10" t="s">
        <v>9</v>
      </c>
    </row>
    <row r="46" spans="1:4">
      <c r="A46" s="86" t="s">
        <v>3310</v>
      </c>
      <c r="B46" s="97" t="s">
        <v>3310</v>
      </c>
      <c r="C46" t="s">
        <v>102</v>
      </c>
      <c r="D46" s="60">
        <v>4.0115999999999996</v>
      </c>
    </row>
    <row r="47" spans="1:4">
      <c r="A47" s="86" t="s">
        <v>3310</v>
      </c>
      <c r="B47" s="97" t="s">
        <v>3310</v>
      </c>
      <c r="C47" t="s">
        <v>107</v>
      </c>
      <c r="D47" s="60">
        <v>2.4786000000000001</v>
      </c>
    </row>
    <row r="48" spans="1:4">
      <c r="A48" s="86" t="s">
        <v>3310</v>
      </c>
      <c r="B48" s="97" t="s">
        <v>3310</v>
      </c>
      <c r="C48" t="s">
        <v>100</v>
      </c>
      <c r="D48" s="60">
        <v>3.6269999999999998</v>
      </c>
    </row>
    <row r="49" spans="1:4">
      <c r="A49" s="86" t="s">
        <v>3310</v>
      </c>
      <c r="B49" s="97" t="s">
        <v>3310</v>
      </c>
      <c r="C49" t="s">
        <v>169</v>
      </c>
      <c r="D49" s="60">
        <v>0.46289999999999998</v>
      </c>
    </row>
    <row r="50" spans="1:4">
      <c r="A50" s="86" t="s">
        <v>3310</v>
      </c>
      <c r="B50" s="97" t="s">
        <v>3310</v>
      </c>
      <c r="C50" t="s">
        <v>105</v>
      </c>
      <c r="D50" s="60">
        <v>2.7391000000000001</v>
      </c>
    </row>
    <row r="51" spans="1:4">
      <c r="A51" s="86" t="s">
        <v>3310</v>
      </c>
      <c r="B51" s="97" t="s">
        <v>3310</v>
      </c>
      <c r="C51" t="s">
        <v>167</v>
      </c>
      <c r="D51" s="60">
        <v>2.5637E-2</v>
      </c>
    </row>
    <row r="52" spans="1:4">
      <c r="A52" s="86" t="s">
        <v>3310</v>
      </c>
      <c r="B52" s="97" t="s">
        <v>3310</v>
      </c>
      <c r="C52" t="s">
        <v>170</v>
      </c>
      <c r="D52" s="60">
        <v>0.35589999999999999</v>
      </c>
    </row>
    <row r="53" spans="1:4">
      <c r="A53" s="86" t="s">
        <v>3310</v>
      </c>
      <c r="B53" s="97" t="s">
        <v>3310</v>
      </c>
      <c r="C53" t="s">
        <v>168</v>
      </c>
      <c r="D53" s="60">
        <v>0.36270000000000002</v>
      </c>
    </row>
    <row r="54" spans="1:4">
      <c r="A54" s="86" t="s">
        <v>3310</v>
      </c>
      <c r="B54" s="97" t="s">
        <v>3310</v>
      </c>
      <c r="C54" t="s">
        <v>171</v>
      </c>
      <c r="D54" s="60">
        <v>0.12280000000000001</v>
      </c>
    </row>
    <row r="55" spans="1:4">
      <c r="A55" s="86" t="s">
        <v>3310</v>
      </c>
      <c r="B55" s="97" t="s">
        <v>3310</v>
      </c>
      <c r="C55" t="s">
        <v>104</v>
      </c>
      <c r="D55" s="60">
        <v>4.6208999999999998</v>
      </c>
    </row>
    <row r="56" spans="1:4">
      <c r="A56" s="86" t="s">
        <v>3310</v>
      </c>
      <c r="B56" s="97" t="s">
        <v>3310</v>
      </c>
      <c r="C56" t="s">
        <v>166</v>
      </c>
      <c r="D56" s="60">
        <v>4.3135000000000003</v>
      </c>
    </row>
    <row r="57" spans="1:4" hidden="1">
      <c r="C57"/>
      <c r="D57"/>
    </row>
    <row r="58" spans="1:4" hidden="1">
      <c r="C58"/>
      <c r="D58"/>
    </row>
    <row r="59" spans="1:4" hidden="1">
      <c r="C59"/>
      <c r="D59"/>
    </row>
    <row r="60" spans="1:4" hidden="1">
      <c r="C60"/>
      <c r="D60"/>
    </row>
    <row r="61" spans="1:4" hidden="1">
      <c r="C61"/>
      <c r="D61"/>
    </row>
    <row r="62" spans="1:4" hidden="1">
      <c r="C62"/>
      <c r="D62"/>
    </row>
    <row r="63" spans="1:4" hidden="1">
      <c r="C63"/>
      <c r="D63"/>
    </row>
    <row r="64" spans="1:4" hidden="1">
      <c r="C64"/>
      <c r="D64"/>
    </row>
    <row r="65" spans="3:4" hidden="1">
      <c r="C65"/>
      <c r="D65"/>
    </row>
    <row r="66" spans="3:4" hidden="1">
      <c r="C66"/>
      <c r="D66"/>
    </row>
    <row r="67" spans="3:4" hidden="1">
      <c r="C67"/>
      <c r="D67"/>
    </row>
    <row r="68" spans="3:4" hidden="1">
      <c r="C68"/>
      <c r="D68"/>
    </row>
    <row r="69" spans="3:4" hidden="1">
      <c r="C69"/>
      <c r="D69"/>
    </row>
    <row r="70" spans="3:4" hidden="1">
      <c r="C70"/>
      <c r="D70"/>
    </row>
    <row r="71" spans="3:4" hidden="1">
      <c r="C71"/>
      <c r="D71"/>
    </row>
    <row r="72" spans="3:4" hidden="1">
      <c r="C72"/>
      <c r="D72"/>
    </row>
    <row r="73" spans="3:4" hidden="1">
      <c r="C73"/>
      <c r="D73"/>
    </row>
    <row r="74" spans="3:4" hidden="1">
      <c r="C74"/>
      <c r="D74"/>
    </row>
    <row r="75" spans="3:4" hidden="1">
      <c r="C75"/>
      <c r="D75"/>
    </row>
    <row r="76" spans="3:4" hidden="1">
      <c r="C76"/>
      <c r="D76"/>
    </row>
    <row r="77" spans="3:4" hidden="1">
      <c r="C77"/>
      <c r="D77"/>
    </row>
    <row r="78" spans="3:4" hidden="1">
      <c r="C78"/>
      <c r="D78"/>
    </row>
    <row r="79" spans="3:4" hidden="1">
      <c r="C79"/>
      <c r="D79"/>
    </row>
    <row r="80" spans="3:4" hidden="1">
      <c r="C80"/>
      <c r="D80"/>
    </row>
    <row r="81" spans="3:4" hidden="1">
      <c r="C81"/>
      <c r="D81"/>
    </row>
    <row r="82" spans="3:4" hidden="1">
      <c r="C82"/>
      <c r="D82"/>
    </row>
    <row r="83" spans="3:4" hidden="1">
      <c r="C83"/>
      <c r="D83"/>
    </row>
    <row r="84" spans="3:4" hidden="1">
      <c r="C84"/>
      <c r="D84"/>
    </row>
    <row r="85" spans="3:4" hidden="1">
      <c r="C85"/>
      <c r="D85"/>
    </row>
    <row r="10000" spans="52:52" hidden="1">
      <c r="AZ10000"/>
    </row>
  </sheetData>
  <sortState xmlns:xlrd2="http://schemas.microsoft.com/office/spreadsheetml/2017/richdata2" ref="A46:AI56">
    <sortCondition ref="C46:C56"/>
  </sortState>
  <dataValidations count="1">
    <dataValidation allowBlank="1" showInputMessage="1" showErrorMessage="1" sqref="C1:C4" xr:uid="{DB9B5C82-D212-493B-B500-3665D01B3CBC}"/>
  </dataValidations>
  <hyperlinks>
    <hyperlink ref="A10" location="מזומנים!A1" display="◄" xr:uid="{00000000-0004-0000-0000-000000000000}"/>
    <hyperlink ref="A12" location="'תעודות התחייבות ממשלתיו'!A1" display="◄" xr:uid="{00000000-0004-0000-0000-000001000000}"/>
    <hyperlink ref="A13:A16" location="מזומנים!A1" display="◄" xr:uid="{00000000-0004-0000-0000-000002000000}"/>
    <hyperlink ref="A17" location="'קרנות נאמנות'!A1" display="◄" xr:uid="{00000000-0004-0000-0000-000003000000}"/>
    <hyperlink ref="A18:A21" location="מזומנים!A1" display="◄" xr:uid="{00000000-0004-0000-0000-000004000000}"/>
    <hyperlink ref="A23" location="'לא סחירים- תעודות התחייבות'!A1" display="◄" xr:uid="{00000000-0004-0000-0000-000005000000}"/>
    <hyperlink ref="A24:A31" location="מזומנים!A1" display="◄" xr:uid="{00000000-0004-0000-0000-000006000000}"/>
    <hyperlink ref="A32" location="הלוואות!A1" display="◄" xr:uid="{00000000-0004-0000-0000-000007000000}"/>
    <hyperlink ref="A33:A36" location="מזומנים!A1" display="◄" xr:uid="{00000000-0004-0000-0000-000008000000}"/>
    <hyperlink ref="A13" location="'תעודות חוב מסחריות '!A1" display="◄" xr:uid="{00000000-0004-0000-0000-000009000000}"/>
    <hyperlink ref="A14" location="'אג&quot;ח קונצרני'!A1" display="◄" xr:uid="{00000000-0004-0000-0000-00000A000000}"/>
    <hyperlink ref="A15" location="מניות!A1" display="◄" xr:uid="{00000000-0004-0000-0000-00000B000000}"/>
    <hyperlink ref="A16" location="'תעודות סל'!A1" display="◄" xr:uid="{00000000-0004-0000-0000-00000C000000}"/>
    <hyperlink ref="A18" location="'כתבי אופציה'!A1" display="◄" xr:uid="{00000000-0004-0000-0000-00000D000000}"/>
    <hyperlink ref="A19" location="אופציות!A1" display="◄" xr:uid="{00000000-0004-0000-0000-00000E000000}"/>
    <hyperlink ref="A20" location="'חוזים עתידיים'!A1" display="◄" xr:uid="{00000000-0004-0000-0000-00000F000000}"/>
    <hyperlink ref="A21" location="'מוצרים מובנים'!A1" display="◄" xr:uid="{00000000-0004-0000-0000-000010000000}"/>
    <hyperlink ref="A24" location="'לא סחיר - תעודות חוב'!A1" display="◄" xr:uid="{00000000-0004-0000-0000-000011000000}"/>
    <hyperlink ref="A25" location="'לא סחיר - אג&quot;ח קונצרני'!A1" display="◄" xr:uid="{00000000-0004-0000-0000-000012000000}"/>
    <hyperlink ref="A26" location="'לא סחיר - מניות'!A1" display="◄" xr:uid="{00000000-0004-0000-0000-000013000000}"/>
    <hyperlink ref="A27" location="'לא סחיר - קרנות השקעה'!A1" display="◄" xr:uid="{00000000-0004-0000-0000-000014000000}"/>
    <hyperlink ref="A28" location="'לא סחיר - כתבי אופציה'!A1" display="◄" xr:uid="{00000000-0004-0000-0000-000015000000}"/>
    <hyperlink ref="A29" location="'לא סחיר - אופציות'!A1" display="◄" xr:uid="{00000000-0004-0000-0000-000016000000}"/>
    <hyperlink ref="A30" location="'לא סחיר - חוזים עתידיים'!A1" display="◄" xr:uid="{00000000-0004-0000-0000-000017000000}"/>
    <hyperlink ref="A31" location="'לא סחיר - מוצרים מובנים'!A1" display="◄" xr:uid="{00000000-0004-0000-0000-000018000000}"/>
    <hyperlink ref="A33" location="'פקדונות מעל 3 חודשים'!A1" display="◄" xr:uid="{00000000-0004-0000-0000-000019000000}"/>
    <hyperlink ref="A34" location="מקרקעין!A1" display="◄" xr:uid="{00000000-0004-0000-0000-00001A000000}"/>
    <hyperlink ref="A36" location="'השקעות אחרות '!A1" display="◄" xr:uid="{00000000-0004-0000-0000-00001B000000}"/>
    <hyperlink ref="A42" location="'יתרות השקעה'!A1" display="◄" xr:uid="{00000000-0004-0000-0000-00001C000000}"/>
    <hyperlink ref="A35" location="'השקעה בחברות מוחזקות'!A1" display="◄" xr:uid="{00000000-0004-0000-0000-00001D000000}"/>
    <hyperlink ref="A38" location="'אג&quot;ח קונצרני סחיר'!A1" display="◄" xr:uid="{00000000-0004-0000-0000-00001E000000}"/>
    <hyperlink ref="A39" location="'אג&quot;ח קונצרני לא סחיר'!A1" display="◄" xr:uid="{00000000-0004-0000-0000-00001F000000}"/>
    <hyperlink ref="A40" location="'מסגרות אשראי מנוצלות ללווים'!A1" display="◄" xr:uid="{00000000-0004-0000-0000-000020000000}"/>
  </hyperlinks>
  <pageMargins left="0" right="0" top="0.5" bottom="0.5" header="0" footer="0.25"/>
  <pageSetup paperSize="9" scale="53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5.7109375" style="12" customWidth="1"/>
    <col min="2" max="2" width="12.42578125" style="12" customWidth="1"/>
    <col min="3" max="3" width="13.85546875" style="12" customWidth="1"/>
    <col min="4" max="4" width="10.7109375" style="13" customWidth="1"/>
    <col min="5" max="5" width="11.140625" style="13" customWidth="1"/>
    <col min="6" max="6" width="11.5703125" style="13" customWidth="1"/>
    <col min="7" max="7" width="13.85546875" style="13" customWidth="1"/>
    <col min="8" max="8" width="15.5703125" style="13" customWidth="1"/>
    <col min="9" max="9" width="14.7109375" style="13" customWidth="1"/>
    <col min="10" max="10" width="26.85546875" style="13" customWidth="1"/>
    <col min="11" max="11" width="23.7109375" style="13" customWidth="1"/>
    <col min="12" max="12" width="6.7109375" style="13" hidden="1"/>
    <col min="13" max="13" width="7.7109375" style="13" hidden="1"/>
    <col min="14" max="14" width="7.140625" style="13" hidden="1"/>
    <col min="15" max="15" width="6" style="13" hidden="1"/>
    <col min="16" max="16" width="7.85546875" style="13" hidden="1"/>
    <col min="17" max="17" width="8.140625" style="13" hidden="1"/>
    <col min="18" max="18" width="6.28515625" style="13" hidden="1"/>
    <col min="19" max="19" width="8" style="13" hidden="1"/>
    <col min="20" max="20" width="8.7109375" style="13" hidden="1"/>
    <col min="21" max="21" width="10" style="13" hidden="1"/>
    <col min="22" max="22" width="9.5703125" style="13" hidden="1"/>
    <col min="23" max="23" width="6.140625" style="13" hidden="1"/>
    <col min="24" max="25" width="5.7109375" style="13" hidden="1"/>
    <col min="26" max="26" width="6.85546875" style="13" hidden="1"/>
    <col min="27" max="27" width="6.42578125" style="13" hidden="1"/>
    <col min="28" max="28" width="6.7109375" style="13" hidden="1"/>
    <col min="29" max="29" width="7.28515625" style="13" hidden="1"/>
    <col min="30" max="34" width="5.7109375" style="13" hidden="1"/>
    <col min="35" max="42" width="9.140625" style="13" hidden="1"/>
    <col min="43" max="52" width="0" style="13" hidden="1"/>
    <col min="53" max="16384" width="9.140625" style="13" hidden="1"/>
  </cols>
  <sheetData>
    <row r="1" spans="1:12" s="1" customFormat="1">
      <c r="A1" s="2" t="s">
        <v>0</v>
      </c>
      <c r="B1" s="61" t="s">
        <v>3309</v>
      </c>
    </row>
    <row r="2" spans="1:12" s="1" customFormat="1">
      <c r="A2" s="2" t="s">
        <v>1</v>
      </c>
      <c r="B2" s="9" t="s">
        <v>2578</v>
      </c>
    </row>
    <row r="3" spans="1:12" s="1" customFormat="1">
      <c r="A3" s="2" t="s">
        <v>2</v>
      </c>
      <c r="B3" s="20" t="s">
        <v>2579</v>
      </c>
    </row>
    <row r="4" spans="1:12" s="1" customFormat="1">
      <c r="A4" s="2" t="s">
        <v>3</v>
      </c>
      <c r="B4" s="62">
        <v>1161</v>
      </c>
    </row>
    <row r="5" spans="1:12" s="15" customFormat="1">
      <c r="A5" s="98" t="s">
        <v>45</v>
      </c>
      <c r="B5" s="35" t="s">
        <v>46</v>
      </c>
      <c r="C5" s="35" t="s">
        <v>47</v>
      </c>
      <c r="D5" s="35" t="s">
        <v>48</v>
      </c>
      <c r="E5" s="35" t="s">
        <v>49</v>
      </c>
      <c r="F5" s="35" t="s">
        <v>50</v>
      </c>
      <c r="G5" s="35" t="s">
        <v>51</v>
      </c>
      <c r="H5" s="35" t="s">
        <v>52</v>
      </c>
      <c r="I5" s="35" t="s">
        <v>53</v>
      </c>
      <c r="J5" s="35" t="s">
        <v>54</v>
      </c>
      <c r="K5" s="35" t="s">
        <v>55</v>
      </c>
      <c r="L5" s="13"/>
    </row>
    <row r="6" spans="1:12" s="15" customFormat="1">
      <c r="A6" s="99" t="s">
        <v>3310</v>
      </c>
      <c r="B6" s="100" t="s">
        <v>3310</v>
      </c>
      <c r="C6" s="100" t="s">
        <v>3310</v>
      </c>
      <c r="D6" s="100" t="s">
        <v>3310</v>
      </c>
      <c r="E6" s="100" t="s">
        <v>3310</v>
      </c>
      <c r="F6" s="100" t="s">
        <v>3310</v>
      </c>
      <c r="G6" s="16" t="s">
        <v>7</v>
      </c>
      <c r="H6" s="16" t="s">
        <v>7</v>
      </c>
      <c r="I6" s="16" t="s">
        <v>6</v>
      </c>
      <c r="J6" s="16" t="s">
        <v>7</v>
      </c>
      <c r="K6" s="16" t="s">
        <v>7</v>
      </c>
    </row>
    <row r="7" spans="1:12" s="17" customFormat="1" ht="20.25">
      <c r="A7" s="101" t="s">
        <v>3310</v>
      </c>
      <c r="B7" s="5" t="s">
        <v>8</v>
      </c>
      <c r="C7" s="5" t="s">
        <v>9</v>
      </c>
      <c r="D7" s="5" t="s">
        <v>56</v>
      </c>
      <c r="E7" s="5" t="s">
        <v>57</v>
      </c>
      <c r="F7" s="5" t="s">
        <v>58</v>
      </c>
      <c r="G7" s="5" t="s">
        <v>59</v>
      </c>
      <c r="H7" s="5" t="s">
        <v>60</v>
      </c>
      <c r="I7" s="5" t="s">
        <v>61</v>
      </c>
      <c r="J7" s="5" t="s">
        <v>62</v>
      </c>
      <c r="K7" s="5" t="s">
        <v>63</v>
      </c>
    </row>
    <row r="8" spans="1:12" s="17" customFormat="1" ht="20.25">
      <c r="A8" s="18" t="s">
        <v>64</v>
      </c>
      <c r="B8" s="102" t="s">
        <v>3310</v>
      </c>
      <c r="C8" s="102" t="s">
        <v>3310</v>
      </c>
      <c r="D8" s="102" t="s">
        <v>3310</v>
      </c>
      <c r="E8" s="102" t="s">
        <v>3310</v>
      </c>
      <c r="F8" s="102" t="s">
        <v>3310</v>
      </c>
      <c r="G8" s="102" t="s">
        <v>3310</v>
      </c>
      <c r="H8" s="54">
        <v>0</v>
      </c>
      <c r="I8" s="53">
        <v>2475.1390848016722</v>
      </c>
      <c r="J8" s="54">
        <f>I8/$I$8</f>
        <v>1</v>
      </c>
      <c r="K8" s="54">
        <f>I8/'סכום נכסי הקרן'!$C$41</f>
        <v>0.1835272619983308</v>
      </c>
    </row>
    <row r="9" spans="1:12">
      <c r="A9" s="57" t="s">
        <v>172</v>
      </c>
      <c r="B9" s="103" t="s">
        <v>3310</v>
      </c>
      <c r="C9" s="104" t="s">
        <v>3310</v>
      </c>
      <c r="D9" s="104" t="s">
        <v>3310</v>
      </c>
      <c r="E9" s="104" t="s">
        <v>3310</v>
      </c>
      <c r="F9" s="104" t="s">
        <v>3310</v>
      </c>
      <c r="G9" s="104" t="s">
        <v>3310</v>
      </c>
      <c r="H9" s="58">
        <v>0</v>
      </c>
      <c r="I9" s="59">
        <v>2391.6821259076519</v>
      </c>
      <c r="J9" s="58">
        <f t="shared" ref="J9:J59" si="0">I9/$I$8</f>
        <v>0.96628191142611786</v>
      </c>
      <c r="K9" s="58">
        <f>I9/'סכום נכסי הקרן'!$C$41</f>
        <v>0.17733907352254902</v>
      </c>
    </row>
    <row r="10" spans="1:12">
      <c r="A10" s="57" t="s">
        <v>173</v>
      </c>
      <c r="B10" s="103" t="s">
        <v>3310</v>
      </c>
      <c r="C10" s="104" t="s">
        <v>3310</v>
      </c>
      <c r="D10" s="104" t="s">
        <v>3310</v>
      </c>
      <c r="E10" s="104" t="s">
        <v>3310</v>
      </c>
      <c r="F10" s="104" t="s">
        <v>3310</v>
      </c>
      <c r="G10" s="104" t="s">
        <v>3310</v>
      </c>
      <c r="H10" s="58">
        <v>0</v>
      </c>
      <c r="I10" s="59">
        <v>1544.25946</v>
      </c>
      <c r="J10" s="58">
        <f t="shared" si="0"/>
        <v>0.62390815509413622</v>
      </c>
      <c r="K10" s="58">
        <f>I10/'סכום נכסי הקרן'!$C$41</f>
        <v>0.11450415544285673</v>
      </c>
    </row>
    <row r="11" spans="1:12">
      <c r="A11" s="65" t="s">
        <v>2580</v>
      </c>
      <c r="B11" t="s">
        <v>2581</v>
      </c>
      <c r="C11">
        <v>11</v>
      </c>
      <c r="D11" t="s">
        <v>176</v>
      </c>
      <c r="E11" t="s">
        <v>177</v>
      </c>
      <c r="F11" t="s">
        <v>98</v>
      </c>
      <c r="G11" s="105" t="s">
        <v>3310</v>
      </c>
      <c r="H11" s="105" t="s">
        <v>3310</v>
      </c>
      <c r="I11" s="55">
        <v>96.519369999999995</v>
      </c>
      <c r="J11" s="56">
        <f t="shared" si="0"/>
        <v>3.8995533864204603E-2</v>
      </c>
      <c r="K11" s="56">
        <f>I11/'סכום נכסי הקרן'!$C$41</f>
        <v>7.1567435602606592E-3</v>
      </c>
    </row>
    <row r="12" spans="1:12">
      <c r="A12" s="65" t="s">
        <v>2582</v>
      </c>
      <c r="B12" t="s">
        <v>2583</v>
      </c>
      <c r="C12">
        <v>12</v>
      </c>
      <c r="D12" t="s">
        <v>176</v>
      </c>
      <c r="E12" t="s">
        <v>177</v>
      </c>
      <c r="F12" t="s">
        <v>98</v>
      </c>
      <c r="G12" s="105" t="s">
        <v>3310</v>
      </c>
      <c r="H12" s="105" t="s">
        <v>3310</v>
      </c>
      <c r="I12" s="55">
        <v>132.37273999999999</v>
      </c>
      <c r="J12" s="56">
        <f t="shared" si="0"/>
        <v>5.3480929945642526E-2</v>
      </c>
      <c r="K12" s="56">
        <f>I12/'סכום נכסי הקרן'!$C$41</f>
        <v>9.8152086420483127E-3</v>
      </c>
    </row>
    <row r="13" spans="1:12">
      <c r="A13" s="65" t="s">
        <v>2584</v>
      </c>
      <c r="B13" s="65" t="s">
        <v>2585</v>
      </c>
      <c r="C13">
        <v>10</v>
      </c>
      <c r="D13" t="s">
        <v>176</v>
      </c>
      <c r="E13" t="s">
        <v>177</v>
      </c>
      <c r="F13" t="s">
        <v>98</v>
      </c>
      <c r="G13" s="105" t="s">
        <v>3310</v>
      </c>
      <c r="H13" s="105" t="s">
        <v>3310</v>
      </c>
      <c r="I13" s="55">
        <f>1130.88833+156.49164</f>
        <v>1287.37997</v>
      </c>
      <c r="J13" s="56">
        <f t="shared" si="0"/>
        <v>0.52012429439016961</v>
      </c>
      <c r="K13" s="56">
        <f>I13/'סכום נכסי הקרן'!$C$41</f>
        <v>9.5456987648241592E-2</v>
      </c>
    </row>
    <row r="14" spans="1:12">
      <c r="A14" s="65" t="s">
        <v>2586</v>
      </c>
      <c r="B14" s="65" t="s">
        <v>2587</v>
      </c>
      <c r="C14">
        <v>20</v>
      </c>
      <c r="D14" t="s">
        <v>176</v>
      </c>
      <c r="E14" t="s">
        <v>177</v>
      </c>
      <c r="F14" t="s">
        <v>98</v>
      </c>
      <c r="G14" s="105" t="s">
        <v>3310</v>
      </c>
      <c r="H14" s="105" t="s">
        <v>3310</v>
      </c>
      <c r="I14" s="55">
        <v>21.269210000000001</v>
      </c>
      <c r="J14" s="56">
        <f t="shared" si="0"/>
        <v>8.5931373031121038E-3</v>
      </c>
      <c r="K14" s="56">
        <f>I14/'סכום נכסי הקרן'!$C$41</f>
        <v>1.5770749612158848E-3</v>
      </c>
    </row>
    <row r="15" spans="1:12">
      <c r="A15" t="s">
        <v>174</v>
      </c>
      <c r="B15" t="s">
        <v>175</v>
      </c>
      <c r="C15">
        <v>26</v>
      </c>
      <c r="D15" t="s">
        <v>176</v>
      </c>
      <c r="E15" t="s">
        <v>177</v>
      </c>
      <c r="F15" t="s">
        <v>98</v>
      </c>
      <c r="G15" s="105" t="s">
        <v>3310</v>
      </c>
      <c r="H15" s="105" t="s">
        <v>3310</v>
      </c>
      <c r="I15" s="55">
        <v>6.7181699999999998</v>
      </c>
      <c r="J15" s="56">
        <f t="shared" si="0"/>
        <v>2.7142595910073122E-3</v>
      </c>
      <c r="K15" s="56">
        <f>I15/'סכום נכסי הקרן'!$C$41</f>
        <v>4.9814063109028116E-4</v>
      </c>
    </row>
    <row r="16" spans="1:12">
      <c r="A16" s="57" t="s">
        <v>178</v>
      </c>
      <c r="B16" s="106" t="s">
        <v>3310</v>
      </c>
      <c r="C16" s="106" t="s">
        <v>3310</v>
      </c>
      <c r="D16" s="107" t="s">
        <v>3310</v>
      </c>
      <c r="E16" s="107" t="s">
        <v>3310</v>
      </c>
      <c r="F16" s="107" t="s">
        <v>3310</v>
      </c>
      <c r="G16" s="107" t="s">
        <v>3310</v>
      </c>
      <c r="H16" s="58">
        <v>0</v>
      </c>
      <c r="I16" s="59">
        <v>847.422665907652</v>
      </c>
      <c r="J16" s="58">
        <f t="shared" si="0"/>
        <v>0.34237375633198175</v>
      </c>
      <c r="K16" s="58">
        <f>I16/'סכום נכסי הקרן'!$C$41</f>
        <v>6.2834918079692284E-2</v>
      </c>
    </row>
    <row r="17" spans="1:11">
      <c r="A17" s="65" t="s">
        <v>2580</v>
      </c>
      <c r="B17" s="65" t="s">
        <v>2588</v>
      </c>
      <c r="C17">
        <v>11</v>
      </c>
      <c r="D17" t="s">
        <v>176</v>
      </c>
      <c r="E17" t="s">
        <v>177</v>
      </c>
      <c r="F17" t="s">
        <v>102</v>
      </c>
      <c r="G17" s="105" t="s">
        <v>3310</v>
      </c>
      <c r="H17" s="105" t="s">
        <v>3310</v>
      </c>
      <c r="I17" s="55">
        <v>2.6733302399999999</v>
      </c>
      <c r="J17" s="56">
        <f t="shared" si="0"/>
        <v>1.0800727346658211E-3</v>
      </c>
      <c r="K17" s="56">
        <f>I17/'סכום נכסי הקרן'!$C$41</f>
        <v>1.9822279175226779E-4</v>
      </c>
    </row>
    <row r="18" spans="1:11">
      <c r="A18" s="65" t="s">
        <v>2582</v>
      </c>
      <c r="B18" s="65" t="s">
        <v>2589</v>
      </c>
      <c r="C18">
        <v>12</v>
      </c>
      <c r="D18" t="s">
        <v>176</v>
      </c>
      <c r="E18" t="s">
        <v>177</v>
      </c>
      <c r="F18" t="s">
        <v>102</v>
      </c>
      <c r="G18" s="105" t="s">
        <v>3310</v>
      </c>
      <c r="H18" s="105" t="s">
        <v>3310</v>
      </c>
      <c r="I18" s="55">
        <v>10.733597423999999</v>
      </c>
      <c r="J18" s="56">
        <f t="shared" si="0"/>
        <v>4.3365633430090898E-3</v>
      </c>
      <c r="K18" s="56">
        <f>I18/'סכום נכסי הקרן'!$C$41</f>
        <v>7.958775968247866E-4</v>
      </c>
    </row>
    <row r="19" spans="1:11">
      <c r="A19" s="65" t="s">
        <v>2584</v>
      </c>
      <c r="B19" s="65" t="s">
        <v>2590</v>
      </c>
      <c r="C19">
        <v>10</v>
      </c>
      <c r="D19" t="s">
        <v>176</v>
      </c>
      <c r="E19" t="s">
        <v>177</v>
      </c>
      <c r="F19" t="s">
        <v>102</v>
      </c>
      <c r="G19" s="105" t="s">
        <v>3310</v>
      </c>
      <c r="H19" s="105" t="s">
        <v>3310</v>
      </c>
      <c r="I19" s="55">
        <f>0.017570808+16.63931448</f>
        <v>16.656885287999998</v>
      </c>
      <c r="J19" s="56">
        <f t="shared" si="0"/>
        <v>6.7296764817297849E-3</v>
      </c>
      <c r="K19" s="56">
        <f>I19/'סכום נכסי הקרן'!$C$41</f>
        <v>1.2350790988264273E-3</v>
      </c>
    </row>
    <row r="20" spans="1:11">
      <c r="A20" s="65" t="s">
        <v>2586</v>
      </c>
      <c r="B20" s="65" t="s">
        <v>2591</v>
      </c>
      <c r="C20">
        <v>20</v>
      </c>
      <c r="D20" t="s">
        <v>176</v>
      </c>
      <c r="E20" t="s">
        <v>177</v>
      </c>
      <c r="F20" t="s">
        <v>102</v>
      </c>
      <c r="G20" s="105" t="s">
        <v>3310</v>
      </c>
      <c r="H20" s="105" t="s">
        <v>3310</v>
      </c>
      <c r="I20" s="55">
        <v>5.3715324000000002E-2</v>
      </c>
      <c r="J20" s="56">
        <f t="shared" si="0"/>
        <v>2.1701941652423989E-5</v>
      </c>
      <c r="K20" s="56">
        <f>I20/'סכום נכסי הקרן'!$C$41</f>
        <v>3.9828979315169059E-6</v>
      </c>
    </row>
    <row r="21" spans="1:11">
      <c r="A21" s="65" t="s">
        <v>2580</v>
      </c>
      <c r="B21" s="65" t="s">
        <v>2592</v>
      </c>
      <c r="C21">
        <v>11</v>
      </c>
      <c r="D21" t="s">
        <v>176</v>
      </c>
      <c r="E21" t="s">
        <v>177</v>
      </c>
      <c r="F21" t="s">
        <v>107</v>
      </c>
      <c r="G21" s="105" t="s">
        <v>3310</v>
      </c>
      <c r="H21" s="105" t="s">
        <v>3310</v>
      </c>
      <c r="I21" s="55">
        <v>5.2050600000000002E-2</v>
      </c>
      <c r="J21" s="56">
        <f t="shared" si="0"/>
        <v>2.1029363690958285E-5</v>
      </c>
      <c r="K21" s="56">
        <f>I21/'סכום נכסי הקרן'!$C$41</f>
        <v>3.8594615397686862E-6</v>
      </c>
    </row>
    <row r="22" spans="1:11">
      <c r="A22" s="65" t="s">
        <v>2584</v>
      </c>
      <c r="B22" t="s">
        <v>180</v>
      </c>
      <c r="C22">
        <v>10</v>
      </c>
      <c r="D22" t="s">
        <v>176</v>
      </c>
      <c r="E22" t="s">
        <v>177</v>
      </c>
      <c r="F22" t="s">
        <v>107</v>
      </c>
      <c r="G22" s="105" t="s">
        <v>3310</v>
      </c>
      <c r="H22" s="105" t="s">
        <v>3310</v>
      </c>
      <c r="I22" s="55">
        <f>0.003762456+0.529590435</f>
        <v>0.53335289100000005</v>
      </c>
      <c r="J22" s="56">
        <f t="shared" si="0"/>
        <v>2.1548400826240297E-4</v>
      </c>
      <c r="K22" s="56">
        <f>I22/'סכום נכסי הקרן'!$C$41</f>
        <v>3.9547190040824507E-5</v>
      </c>
    </row>
    <row r="23" spans="1:11">
      <c r="A23" s="65" t="s">
        <v>2586</v>
      </c>
      <c r="B23" s="65" t="s">
        <v>2593</v>
      </c>
      <c r="C23">
        <v>20</v>
      </c>
      <c r="D23" t="s">
        <v>176</v>
      </c>
      <c r="E23" t="s">
        <v>177</v>
      </c>
      <c r="F23" t="s">
        <v>107</v>
      </c>
      <c r="G23" s="105" t="s">
        <v>3310</v>
      </c>
      <c r="H23" s="105" t="s">
        <v>3310</v>
      </c>
      <c r="I23" s="55">
        <v>6.1882500000000004E-4</v>
      </c>
      <c r="J23" s="56">
        <f t="shared" si="0"/>
        <v>2.5001625314707729E-7</v>
      </c>
      <c r="K23" s="56">
        <f>I23/'סכום נכסי הקרן'!$C$41</f>
        <v>4.5884798395164652E-8</v>
      </c>
    </row>
    <row r="24" spans="1:11">
      <c r="A24" s="65" t="s">
        <v>2580</v>
      </c>
      <c r="B24" s="65" t="s">
        <v>2594</v>
      </c>
      <c r="C24">
        <v>11</v>
      </c>
      <c r="D24" t="s">
        <v>176</v>
      </c>
      <c r="E24" t="s">
        <v>177</v>
      </c>
      <c r="F24" t="s">
        <v>100</v>
      </c>
      <c r="G24" s="105" t="s">
        <v>3310</v>
      </c>
      <c r="H24" s="105" t="s">
        <v>3310</v>
      </c>
      <c r="I24" s="55">
        <v>63.276460649999997</v>
      </c>
      <c r="J24" s="56">
        <f t="shared" si="0"/>
        <v>2.5564810090286386E-2</v>
      </c>
      <c r="K24" s="56">
        <f>I24/'סכום נכסי הקרן'!$C$41</f>
        <v>4.6918395993775603E-3</v>
      </c>
    </row>
    <row r="25" spans="1:11">
      <c r="A25" s="65" t="s">
        <v>2582</v>
      </c>
      <c r="B25" s="65" t="s">
        <v>2595</v>
      </c>
      <c r="C25">
        <v>12</v>
      </c>
      <c r="D25" t="s">
        <v>176</v>
      </c>
      <c r="E25" t="s">
        <v>177</v>
      </c>
      <c r="F25" t="s">
        <v>100</v>
      </c>
      <c r="G25" s="105" t="s">
        <v>3310</v>
      </c>
      <c r="H25" s="105" t="s">
        <v>3310</v>
      </c>
      <c r="I25" s="55">
        <v>82.226737709999995</v>
      </c>
      <c r="J25" s="56">
        <f t="shared" si="0"/>
        <v>3.3221057440733136E-2</v>
      </c>
      <c r="K25" s="56">
        <f>I25/'סכום נכסי הקרן'!$C$41</f>
        <v>6.0969697127870271E-3</v>
      </c>
    </row>
    <row r="26" spans="1:11">
      <c r="A26" s="65" t="s">
        <v>2584</v>
      </c>
      <c r="B26" s="65" t="s">
        <v>2596</v>
      </c>
      <c r="C26">
        <v>10</v>
      </c>
      <c r="D26" t="s">
        <v>176</v>
      </c>
      <c r="E26" t="s">
        <v>177</v>
      </c>
      <c r="F26" t="s">
        <v>100</v>
      </c>
      <c r="G26" s="105" t="s">
        <v>3310</v>
      </c>
      <c r="H26" s="105" t="s">
        <v>3310</v>
      </c>
      <c r="I26" s="55">
        <f>221.53215474+277.48102356</f>
        <v>499.01317829999999</v>
      </c>
      <c r="J26" s="56">
        <f t="shared" si="0"/>
        <v>0.20161015652176367</v>
      </c>
      <c r="K26" s="56">
        <f>I26/'סכום נכסי הקרן'!$C$41</f>
        <v>3.70009600174942E-2</v>
      </c>
    </row>
    <row r="27" spans="1:11">
      <c r="A27" s="65" t="s">
        <v>2586</v>
      </c>
      <c r="B27" s="65" t="s">
        <v>2597</v>
      </c>
      <c r="C27">
        <v>20</v>
      </c>
      <c r="D27" t="s">
        <v>176</v>
      </c>
      <c r="E27" t="s">
        <v>177</v>
      </c>
      <c r="F27" t="s">
        <v>100</v>
      </c>
      <c r="G27" s="105" t="s">
        <v>3310</v>
      </c>
      <c r="H27" s="105" t="s">
        <v>3310</v>
      </c>
      <c r="I27" s="55">
        <v>158.03756630999999</v>
      </c>
      <c r="J27" s="56">
        <f t="shared" si="0"/>
        <v>6.3849974040009638E-2</v>
      </c>
      <c r="K27" s="56">
        <f>I27/'סכום נכסי הקרן'!$C$41</f>
        <v>1.171821091422747E-2</v>
      </c>
    </row>
    <row r="28" spans="1:11">
      <c r="A28" s="65" t="s">
        <v>2584</v>
      </c>
      <c r="B28" s="65" t="s">
        <v>2598</v>
      </c>
      <c r="C28">
        <v>10</v>
      </c>
      <c r="D28" t="s">
        <v>176</v>
      </c>
      <c r="E28" t="s">
        <v>177</v>
      </c>
      <c r="F28" t="s">
        <v>169</v>
      </c>
      <c r="G28" s="105" t="s">
        <v>3310</v>
      </c>
      <c r="H28" s="105" t="s">
        <v>3310</v>
      </c>
      <c r="I28" s="55">
        <v>1.7177293200000001E-4</v>
      </c>
      <c r="J28" s="56">
        <f t="shared" si="0"/>
        <v>6.9399304893512202E-8</v>
      </c>
      <c r="K28" s="56">
        <f>I28/'סכום נכסי הקרן'!$C$41</f>
        <v>1.2736664411693656E-8</v>
      </c>
    </row>
    <row r="29" spans="1:11">
      <c r="A29" s="65" t="s">
        <v>2582</v>
      </c>
      <c r="B29" s="65" t="s">
        <v>2599</v>
      </c>
      <c r="C29">
        <v>12</v>
      </c>
      <c r="D29" t="s">
        <v>176</v>
      </c>
      <c r="E29" t="s">
        <v>177</v>
      </c>
      <c r="F29" t="s">
        <v>105</v>
      </c>
      <c r="G29" s="105" t="s">
        <v>3310</v>
      </c>
      <c r="H29" s="105" t="s">
        <v>3310</v>
      </c>
      <c r="I29" s="55">
        <v>2.8760550000000002E-3</v>
      </c>
      <c r="J29" s="56">
        <f t="shared" si="0"/>
        <v>1.161977125915917E-6</v>
      </c>
      <c r="K29" s="56">
        <f>I29/'סכום נכסי הקרן'!$C$41</f>
        <v>2.1325448042403791E-7</v>
      </c>
    </row>
    <row r="30" spans="1:11">
      <c r="A30" s="65" t="s">
        <v>2584</v>
      </c>
      <c r="B30" s="65" t="s">
        <v>2600</v>
      </c>
      <c r="C30">
        <v>10</v>
      </c>
      <c r="D30" t="s">
        <v>176</v>
      </c>
      <c r="E30" t="s">
        <v>177</v>
      </c>
      <c r="F30" t="s">
        <v>105</v>
      </c>
      <c r="G30" s="105" t="s">
        <v>3310</v>
      </c>
      <c r="H30" s="105" t="s">
        <v>3310</v>
      </c>
      <c r="I30" s="55">
        <f>0.281661653+0.010189452</f>
        <v>0.291851105</v>
      </c>
      <c r="J30" s="56">
        <f t="shared" si="0"/>
        <v>1.1791301215841995E-4</v>
      </c>
      <c r="K30" s="56">
        <f>I30/'סכום נכסי הקרן'!$C$41</f>
        <v>2.1640252275410702E-5</v>
      </c>
    </row>
    <row r="31" spans="1:11">
      <c r="A31" s="65" t="s">
        <v>2586</v>
      </c>
      <c r="B31" s="65" t="s">
        <v>2601</v>
      </c>
      <c r="C31">
        <v>20</v>
      </c>
      <c r="D31" t="s">
        <v>176</v>
      </c>
      <c r="E31" t="s">
        <v>177</v>
      </c>
      <c r="F31" t="s">
        <v>105</v>
      </c>
      <c r="G31" s="105" t="s">
        <v>3310</v>
      </c>
      <c r="H31" s="105" t="s">
        <v>3310</v>
      </c>
      <c r="I31" s="55">
        <v>4.2099967000000002E-2</v>
      </c>
      <c r="J31" s="56">
        <f t="shared" si="0"/>
        <v>1.7009131833645376E-5</v>
      </c>
      <c r="K31" s="56">
        <f>I31/'סכום נכסי הקרן'!$C$41</f>
        <v>3.1216393943975836E-6</v>
      </c>
    </row>
    <row r="32" spans="1:11">
      <c r="A32" s="65" t="s">
        <v>2582</v>
      </c>
      <c r="B32" s="65" t="s">
        <v>2602</v>
      </c>
      <c r="C32">
        <v>12</v>
      </c>
      <c r="D32" t="s">
        <v>176</v>
      </c>
      <c r="E32" t="s">
        <v>177</v>
      </c>
      <c r="F32" t="s">
        <v>167</v>
      </c>
      <c r="G32" s="105" t="s">
        <v>3310</v>
      </c>
      <c r="H32" s="105" t="s">
        <v>3310</v>
      </c>
      <c r="I32" s="55">
        <v>1.280004136E-2</v>
      </c>
      <c r="J32" s="56">
        <f t="shared" si="0"/>
        <v>5.171443269025684E-6</v>
      </c>
      <c r="K32" s="56">
        <f>I32/'סכום נכסי הקרן'!$C$41</f>
        <v>9.4910082374398108E-7</v>
      </c>
    </row>
    <row r="33" spans="1:11">
      <c r="A33" s="65" t="s">
        <v>2584</v>
      </c>
      <c r="B33" s="65" t="s">
        <v>2603</v>
      </c>
      <c r="C33">
        <v>10</v>
      </c>
      <c r="D33" t="s">
        <v>176</v>
      </c>
      <c r="E33" t="s">
        <v>177</v>
      </c>
      <c r="F33" t="s">
        <v>167</v>
      </c>
      <c r="G33" s="105" t="s">
        <v>3310</v>
      </c>
      <c r="H33" s="105" t="s">
        <v>3310</v>
      </c>
      <c r="I33" s="55">
        <v>7.0865000653000001</v>
      </c>
      <c r="J33" s="56">
        <f t="shared" si="0"/>
        <v>2.86307145679768E-3</v>
      </c>
      <c r="K33" s="56">
        <f>I33/'סכום נכסי הקרן'!$C$41</f>
        <v>5.2545166537165048E-4</v>
      </c>
    </row>
    <row r="34" spans="1:11">
      <c r="A34" s="65" t="s">
        <v>2586</v>
      </c>
      <c r="B34" s="65" t="s">
        <v>2604</v>
      </c>
      <c r="C34">
        <v>20</v>
      </c>
      <c r="D34" t="s">
        <v>176</v>
      </c>
      <c r="E34" t="s">
        <v>177</v>
      </c>
      <c r="F34" t="s">
        <v>167</v>
      </c>
      <c r="G34" s="105" t="s">
        <v>3310</v>
      </c>
      <c r="H34" s="105" t="s">
        <v>3310</v>
      </c>
      <c r="I34" s="55">
        <v>0.25720012605999998</v>
      </c>
      <c r="J34" s="56">
        <f t="shared" si="0"/>
        <v>1.0391340334743609E-4</v>
      </c>
      <c r="K34" s="56">
        <f>I34/'סכום נכסי הקרן'!$C$41</f>
        <v>1.9070942401283128E-5</v>
      </c>
    </row>
    <row r="35" spans="1:11">
      <c r="A35" s="65" t="s">
        <v>2584</v>
      </c>
      <c r="B35" s="65" t="s">
        <v>2605</v>
      </c>
      <c r="C35">
        <v>10</v>
      </c>
      <c r="D35" t="s">
        <v>176</v>
      </c>
      <c r="E35" t="s">
        <v>177</v>
      </c>
      <c r="F35" t="s">
        <v>170</v>
      </c>
      <c r="G35" s="105" t="s">
        <v>3310</v>
      </c>
      <c r="H35" s="105" t="s">
        <v>3310</v>
      </c>
      <c r="I35" s="55">
        <v>5.8794679999999997E-3</v>
      </c>
      <c r="J35" s="56">
        <f t="shared" si="0"/>
        <v>2.3754091380570274E-6</v>
      </c>
      <c r="K35" s="56">
        <f>I35/'סכום נכסי הקרן'!$C$41</f>
        <v>4.3595233523342119E-7</v>
      </c>
    </row>
    <row r="36" spans="1:11">
      <c r="A36" s="65" t="s">
        <v>2584</v>
      </c>
      <c r="B36" s="65" t="s">
        <v>2606</v>
      </c>
      <c r="C36">
        <v>10</v>
      </c>
      <c r="D36" t="s">
        <v>176</v>
      </c>
      <c r="E36" t="s">
        <v>177</v>
      </c>
      <c r="F36" t="s">
        <v>168</v>
      </c>
      <c r="G36" s="105" t="s">
        <v>3310</v>
      </c>
      <c r="H36" s="105" t="s">
        <v>3310</v>
      </c>
      <c r="I36" s="55">
        <v>5.0778000000000001E-5</v>
      </c>
      <c r="J36" s="56">
        <f t="shared" si="0"/>
        <v>2.0515210766052259E-8</v>
      </c>
      <c r="K36" s="56">
        <f>I36/'סכום נכסי הקרן'!$C$41</f>
        <v>3.7651004612122495E-9</v>
      </c>
    </row>
    <row r="37" spans="1:11">
      <c r="A37" s="65" t="s">
        <v>2584</v>
      </c>
      <c r="B37" t="s">
        <v>181</v>
      </c>
      <c r="C37">
        <v>10</v>
      </c>
      <c r="D37" t="s">
        <v>176</v>
      </c>
      <c r="E37" t="s">
        <v>177</v>
      </c>
      <c r="F37" t="s">
        <v>171</v>
      </c>
      <c r="G37" s="105" t="s">
        <v>3310</v>
      </c>
      <c r="H37" s="105" t="s">
        <v>3310</v>
      </c>
      <c r="I37" s="55">
        <v>2.2963600000000001E-2</v>
      </c>
      <c r="J37" s="56">
        <f t="shared" si="0"/>
        <v>9.277700853663351E-6</v>
      </c>
      <c r="K37" s="56">
        <f>I37/'סכום נכסי הקרן'!$C$41</f>
        <v>1.7027110353124113E-6</v>
      </c>
    </row>
    <row r="38" spans="1:11">
      <c r="A38" s="65" t="s">
        <v>2580</v>
      </c>
      <c r="B38" s="65" t="s">
        <v>2607</v>
      </c>
      <c r="C38">
        <v>11</v>
      </c>
      <c r="D38" t="s">
        <v>176</v>
      </c>
      <c r="E38" t="s">
        <v>177</v>
      </c>
      <c r="F38" t="s">
        <v>104</v>
      </c>
      <c r="G38" s="105" t="s">
        <v>3310</v>
      </c>
      <c r="H38" s="105" t="s">
        <v>3310</v>
      </c>
      <c r="I38" s="55">
        <v>1.4093745E-2</v>
      </c>
      <c r="J38" s="56">
        <f t="shared" si="0"/>
        <v>5.694122438024246E-6</v>
      </c>
      <c r="K38" s="56">
        <f>I38/'סכום נכסי הקרן'!$C$41</f>
        <v>1.04502670053385E-6</v>
      </c>
    </row>
    <row r="39" spans="1:11">
      <c r="A39" s="65" t="s">
        <v>2582</v>
      </c>
      <c r="B39" s="65" t="s">
        <v>2608</v>
      </c>
      <c r="C39">
        <v>12</v>
      </c>
      <c r="D39" t="s">
        <v>176</v>
      </c>
      <c r="E39" t="s">
        <v>177</v>
      </c>
      <c r="F39" t="s">
        <v>104</v>
      </c>
      <c r="G39" s="105" t="s">
        <v>3310</v>
      </c>
      <c r="H39" s="105" t="s">
        <v>3310</v>
      </c>
      <c r="I39" s="55">
        <v>2.4132188160000001</v>
      </c>
      <c r="J39" s="56">
        <f t="shared" si="0"/>
        <v>9.7498311542091232E-4</v>
      </c>
      <c r="K39" s="56">
        <f>I39/'סכום נכסי הקרן'!$C$41</f>
        <v>1.7893598166780257E-4</v>
      </c>
    </row>
    <row r="40" spans="1:11">
      <c r="A40" s="65" t="s">
        <v>2584</v>
      </c>
      <c r="B40" s="65" t="s">
        <v>2609</v>
      </c>
      <c r="C40">
        <v>10</v>
      </c>
      <c r="D40" t="s">
        <v>176</v>
      </c>
      <c r="E40" t="s">
        <v>177</v>
      </c>
      <c r="F40" t="s">
        <v>104</v>
      </c>
      <c r="G40" s="105" t="s">
        <v>3310</v>
      </c>
      <c r="H40" s="105" t="s">
        <v>3310</v>
      </c>
      <c r="I40" s="55">
        <f>3.186849894+0.827187309</f>
        <v>4.014037203</v>
      </c>
      <c r="J40" s="56">
        <f t="shared" si="0"/>
        <v>1.621742078110991E-3</v>
      </c>
      <c r="K40" s="56">
        <f>I40/'סכום נכסי הקרן'!$C$41</f>
        <v>2.9763388326319327E-4</v>
      </c>
    </row>
    <row r="41" spans="1:11">
      <c r="A41" s="65" t="s">
        <v>2586</v>
      </c>
      <c r="B41" s="65" t="s">
        <v>2610</v>
      </c>
      <c r="C41">
        <v>20</v>
      </c>
      <c r="D41" t="s">
        <v>176</v>
      </c>
      <c r="E41" t="s">
        <v>177</v>
      </c>
      <c r="F41" t="s">
        <v>104</v>
      </c>
      <c r="G41" s="105" t="s">
        <v>3310</v>
      </c>
      <c r="H41" s="105" t="s">
        <v>3310</v>
      </c>
      <c r="I41" s="55">
        <v>9.2417999999999995E-5</v>
      </c>
      <c r="J41" s="56">
        <f t="shared" si="0"/>
        <v>3.7338507790322926E-8</v>
      </c>
      <c r="K41" s="56">
        <f>I41/'סכום נכסי הקרן'!$C$41</f>
        <v>6.8526341018613113E-9</v>
      </c>
    </row>
    <row r="42" spans="1:11">
      <c r="A42" s="65" t="s">
        <v>2584</v>
      </c>
      <c r="B42" s="65" t="s">
        <v>2611</v>
      </c>
      <c r="C42">
        <v>10</v>
      </c>
      <c r="D42" t="s">
        <v>176</v>
      </c>
      <c r="E42" t="s">
        <v>177</v>
      </c>
      <c r="F42" t="s">
        <v>166</v>
      </c>
      <c r="G42" s="105" t="s">
        <v>3310</v>
      </c>
      <c r="H42" s="105" t="s">
        <v>3310</v>
      </c>
      <c r="I42" s="55">
        <v>1.3371850000000001E-3</v>
      </c>
      <c r="J42" s="56">
        <f t="shared" si="0"/>
        <v>5.4024640805474006E-7</v>
      </c>
      <c r="K42" s="56">
        <f>I42/'סכום נכסי הקרן'!$C$41</f>
        <v>9.9149944074719416E-8</v>
      </c>
    </row>
    <row r="43" spans="1:11">
      <c r="A43" s="57" t="s">
        <v>182</v>
      </c>
      <c r="B43" s="106" t="s">
        <v>3310</v>
      </c>
      <c r="C43" s="107" t="s">
        <v>3310</v>
      </c>
      <c r="D43" s="107" t="s">
        <v>3310</v>
      </c>
      <c r="E43" s="107" t="s">
        <v>3310</v>
      </c>
      <c r="F43" s="107" t="s">
        <v>3310</v>
      </c>
      <c r="G43" s="107" t="s">
        <v>3310</v>
      </c>
      <c r="H43" s="58">
        <v>0</v>
      </c>
      <c r="I43" s="59">
        <v>0</v>
      </c>
      <c r="J43" s="58">
        <f t="shared" si="0"/>
        <v>0</v>
      </c>
      <c r="K43" s="58">
        <f>I43/'סכום נכסי הקרן'!$C$41</f>
        <v>0</v>
      </c>
    </row>
    <row r="44" spans="1:11">
      <c r="A44" t="s">
        <v>179</v>
      </c>
      <c r="B44" t="s">
        <v>179</v>
      </c>
      <c r="C44" s="107" t="s">
        <v>3310</v>
      </c>
      <c r="D44" t="s">
        <v>179</v>
      </c>
      <c r="E44" s="107" t="s">
        <v>3310</v>
      </c>
      <c r="F44" t="s">
        <v>179</v>
      </c>
      <c r="G44" s="56">
        <v>0</v>
      </c>
      <c r="H44" s="56">
        <v>0</v>
      </c>
      <c r="I44" s="55">
        <v>0</v>
      </c>
      <c r="J44" s="56">
        <f t="shared" si="0"/>
        <v>0</v>
      </c>
      <c r="K44" s="56">
        <f>I44/'סכום נכסי הקרן'!$C$41</f>
        <v>0</v>
      </c>
    </row>
    <row r="45" spans="1:11">
      <c r="A45" s="57" t="s">
        <v>183</v>
      </c>
      <c r="B45" s="106" t="s">
        <v>3310</v>
      </c>
      <c r="C45" s="107" t="s">
        <v>3310</v>
      </c>
      <c r="D45" s="107" t="s">
        <v>3310</v>
      </c>
      <c r="E45" s="107" t="s">
        <v>3310</v>
      </c>
      <c r="F45" s="107" t="s">
        <v>3310</v>
      </c>
      <c r="G45" s="107" t="s">
        <v>3310</v>
      </c>
      <c r="H45" s="58">
        <v>0</v>
      </c>
      <c r="I45" s="59">
        <v>0</v>
      </c>
      <c r="J45" s="58">
        <f t="shared" si="0"/>
        <v>0</v>
      </c>
      <c r="K45" s="58">
        <f>I45/'סכום נכסי הקרן'!$C$41</f>
        <v>0</v>
      </c>
    </row>
    <row r="46" spans="1:11">
      <c r="A46" t="s">
        <v>179</v>
      </c>
      <c r="B46" t="s">
        <v>179</v>
      </c>
      <c r="C46" s="107" t="s">
        <v>3310</v>
      </c>
      <c r="D46" t="s">
        <v>179</v>
      </c>
      <c r="E46" s="107" t="s">
        <v>3310</v>
      </c>
      <c r="F46" t="s">
        <v>179</v>
      </c>
      <c r="G46" s="56">
        <v>0</v>
      </c>
      <c r="H46" s="56">
        <v>0</v>
      </c>
      <c r="I46" s="55">
        <v>0</v>
      </c>
      <c r="J46" s="56">
        <f t="shared" si="0"/>
        <v>0</v>
      </c>
      <c r="K46" s="56">
        <f>I46/'סכום נכסי הקרן'!$C$41</f>
        <v>0</v>
      </c>
    </row>
    <row r="47" spans="1:11">
      <c r="A47" s="57" t="s">
        <v>184</v>
      </c>
      <c r="B47" s="106" t="s">
        <v>3310</v>
      </c>
      <c r="C47" s="107" t="s">
        <v>3310</v>
      </c>
      <c r="D47" s="107" t="s">
        <v>3310</v>
      </c>
      <c r="E47" s="107" t="s">
        <v>3310</v>
      </c>
      <c r="F47" s="107" t="s">
        <v>3310</v>
      </c>
      <c r="G47" s="107" t="s">
        <v>3310</v>
      </c>
      <c r="H47" s="58">
        <v>0</v>
      </c>
      <c r="I47" s="59">
        <v>0</v>
      </c>
      <c r="J47" s="58">
        <f t="shared" si="0"/>
        <v>0</v>
      </c>
      <c r="K47" s="58">
        <f>I47/'סכום נכסי הקרן'!$C$41</f>
        <v>0</v>
      </c>
    </row>
    <row r="48" spans="1:11">
      <c r="A48" t="s">
        <v>179</v>
      </c>
      <c r="B48" t="s">
        <v>179</v>
      </c>
      <c r="C48" s="107" t="s">
        <v>3310</v>
      </c>
      <c r="D48" t="s">
        <v>179</v>
      </c>
      <c r="E48" s="107" t="s">
        <v>3310</v>
      </c>
      <c r="F48" t="s">
        <v>179</v>
      </c>
      <c r="G48" s="56">
        <v>0</v>
      </c>
      <c r="H48" s="56">
        <v>0</v>
      </c>
      <c r="I48" s="55">
        <v>0</v>
      </c>
      <c r="J48" s="56">
        <f t="shared" si="0"/>
        <v>0</v>
      </c>
      <c r="K48" s="56">
        <f>I48/'סכום נכסי הקרן'!$C$41</f>
        <v>0</v>
      </c>
    </row>
    <row r="49" spans="1:11">
      <c r="A49" s="57" t="s">
        <v>185</v>
      </c>
      <c r="B49" s="106" t="s">
        <v>3310</v>
      </c>
      <c r="C49" s="107" t="s">
        <v>3310</v>
      </c>
      <c r="D49" s="107" t="s">
        <v>3310</v>
      </c>
      <c r="E49" s="107" t="s">
        <v>3310</v>
      </c>
      <c r="F49" s="107" t="s">
        <v>3310</v>
      </c>
      <c r="G49" s="107" t="s">
        <v>3310</v>
      </c>
      <c r="H49" s="58">
        <v>0</v>
      </c>
      <c r="I49" s="59">
        <v>0</v>
      </c>
      <c r="J49" s="58">
        <f t="shared" si="0"/>
        <v>0</v>
      </c>
      <c r="K49" s="58">
        <f>I49/'סכום נכסי הקרן'!$C$41</f>
        <v>0</v>
      </c>
    </row>
    <row r="50" spans="1:11">
      <c r="A50" t="s">
        <v>179</v>
      </c>
      <c r="B50" t="s">
        <v>179</v>
      </c>
      <c r="C50" s="107" t="s">
        <v>3310</v>
      </c>
      <c r="D50" t="s">
        <v>179</v>
      </c>
      <c r="E50" s="107" t="s">
        <v>3310</v>
      </c>
      <c r="F50" t="s">
        <v>179</v>
      </c>
      <c r="G50" s="56">
        <v>0</v>
      </c>
      <c r="H50" s="56">
        <v>0</v>
      </c>
      <c r="I50" s="55">
        <v>0</v>
      </c>
      <c r="J50" s="56">
        <f t="shared" si="0"/>
        <v>0</v>
      </c>
      <c r="K50" s="56">
        <f>I50/'סכום נכסי הקרן'!$C$41</f>
        <v>0</v>
      </c>
    </row>
    <row r="51" spans="1:11">
      <c r="A51" s="57" t="s">
        <v>186</v>
      </c>
      <c r="B51" s="106" t="s">
        <v>3310</v>
      </c>
      <c r="C51" s="107" t="s">
        <v>3310</v>
      </c>
      <c r="D51" s="107" t="s">
        <v>3310</v>
      </c>
      <c r="E51" s="107" t="s">
        <v>3310</v>
      </c>
      <c r="F51" s="107" t="s">
        <v>3310</v>
      </c>
      <c r="G51" s="107" t="s">
        <v>3310</v>
      </c>
      <c r="H51" s="58">
        <v>0</v>
      </c>
      <c r="I51" s="59">
        <v>0</v>
      </c>
      <c r="J51" s="58">
        <f t="shared" si="0"/>
        <v>0</v>
      </c>
      <c r="K51" s="58">
        <f>I51/'סכום נכסי הקרן'!$C$41</f>
        <v>0</v>
      </c>
    </row>
    <row r="52" spans="1:11">
      <c r="A52" t="s">
        <v>179</v>
      </c>
      <c r="B52" t="s">
        <v>179</v>
      </c>
      <c r="C52" s="107" t="s">
        <v>3310</v>
      </c>
      <c r="D52" t="s">
        <v>179</v>
      </c>
      <c r="E52" s="107" t="s">
        <v>3310</v>
      </c>
      <c r="F52" t="s">
        <v>179</v>
      </c>
      <c r="G52" s="56">
        <v>0</v>
      </c>
      <c r="H52" s="56">
        <v>0</v>
      </c>
      <c r="I52" s="55">
        <v>0</v>
      </c>
      <c r="J52" s="56">
        <f t="shared" si="0"/>
        <v>0</v>
      </c>
      <c r="K52" s="56">
        <f>I52/'סכום נכסי הקרן'!$C$41</f>
        <v>0</v>
      </c>
    </row>
    <row r="53" spans="1:11">
      <c r="A53" s="57" t="s">
        <v>187</v>
      </c>
      <c r="B53" s="106" t="s">
        <v>3310</v>
      </c>
      <c r="C53" s="107" t="s">
        <v>3310</v>
      </c>
      <c r="D53" s="107" t="s">
        <v>3310</v>
      </c>
      <c r="E53" s="107" t="s">
        <v>3310</v>
      </c>
      <c r="F53" s="107" t="s">
        <v>3310</v>
      </c>
      <c r="G53" s="107" t="s">
        <v>3310</v>
      </c>
      <c r="H53" s="58">
        <v>0</v>
      </c>
      <c r="I53" s="59">
        <v>83.456958894020005</v>
      </c>
      <c r="J53" s="58">
        <f t="shared" si="0"/>
        <v>3.3718088573881998E-2</v>
      </c>
      <c r="K53" s="58">
        <f>I53/'סכום נכסי הקרן'!$C$41</f>
        <v>6.1881884757817654E-3</v>
      </c>
    </row>
    <row r="54" spans="1:11">
      <c r="A54" s="57" t="s">
        <v>188</v>
      </c>
      <c r="B54" s="106" t="s">
        <v>3310</v>
      </c>
      <c r="C54" s="107" t="s">
        <v>3310</v>
      </c>
      <c r="D54" s="107" t="s">
        <v>3310</v>
      </c>
      <c r="E54" s="107" t="s">
        <v>3310</v>
      </c>
      <c r="F54" s="107" t="s">
        <v>3310</v>
      </c>
      <c r="G54" s="107" t="s">
        <v>3310</v>
      </c>
      <c r="H54" s="58">
        <v>0</v>
      </c>
      <c r="I54" s="59">
        <v>83.456958894020005</v>
      </c>
      <c r="J54" s="58">
        <f t="shared" si="0"/>
        <v>3.3718088573881998E-2</v>
      </c>
      <c r="K54" s="58">
        <f>I54/'סכום נכסי הקרן'!$C$41</f>
        <v>6.1881884757817654E-3</v>
      </c>
    </row>
    <row r="55" spans="1:11">
      <c r="A55" s="65" t="s">
        <v>2612</v>
      </c>
      <c r="B55" s="65" t="s">
        <v>2613</v>
      </c>
      <c r="C55">
        <v>85</v>
      </c>
      <c r="D55" t="s">
        <v>866</v>
      </c>
      <c r="E55" t="s">
        <v>821</v>
      </c>
      <c r="F55" t="s">
        <v>102</v>
      </c>
      <c r="G55" s="105" t="s">
        <v>3310</v>
      </c>
      <c r="H55" s="105" t="s">
        <v>3310</v>
      </c>
      <c r="I55" s="55">
        <v>4.4103530400000004</v>
      </c>
      <c r="J55" s="56">
        <f t="shared" si="0"/>
        <v>1.7818606910138114E-3</v>
      </c>
      <c r="K55" s="56">
        <f>I55/'סכום נכסי הקרן'!$C$41</f>
        <v>3.2702001388421856E-4</v>
      </c>
    </row>
    <row r="56" spans="1:11">
      <c r="A56" s="65" t="s">
        <v>2612</v>
      </c>
      <c r="B56" s="65" t="s">
        <v>2614</v>
      </c>
      <c r="C56">
        <v>85</v>
      </c>
      <c r="D56" t="s">
        <v>866</v>
      </c>
      <c r="E56" t="s">
        <v>821</v>
      </c>
      <c r="F56" t="s">
        <v>100</v>
      </c>
      <c r="G56" s="105" t="s">
        <v>3310</v>
      </c>
      <c r="H56" s="105" t="s">
        <v>3310</v>
      </c>
      <c r="I56" s="55">
        <v>77.163735869999996</v>
      </c>
      <c r="J56" s="56">
        <f t="shared" si="0"/>
        <v>3.1175515082694016E-2</v>
      </c>
      <c r="K56" s="56">
        <f>I56/'סכום נכסי הקרן'!$C$41</f>
        <v>5.721556924514498E-3</v>
      </c>
    </row>
    <row r="57" spans="1:11">
      <c r="A57" s="65" t="s">
        <v>2612</v>
      </c>
      <c r="B57" s="65" t="s">
        <v>2615</v>
      </c>
      <c r="C57">
        <v>85</v>
      </c>
      <c r="D57" t="s">
        <v>866</v>
      </c>
      <c r="E57" t="s">
        <v>821</v>
      </c>
      <c r="F57" t="s">
        <v>167</v>
      </c>
      <c r="G57" s="105" t="s">
        <v>3310</v>
      </c>
      <c r="H57" s="105" t="s">
        <v>3310</v>
      </c>
      <c r="I57" s="55">
        <v>1.8828699840200001</v>
      </c>
      <c r="J57" s="56">
        <f t="shared" si="0"/>
        <v>7.6071280017416497E-4</v>
      </c>
      <c r="K57" s="56">
        <f>I57/'סכום נכסי הקרן'!$C$41</f>
        <v>1.3961153738304785E-4</v>
      </c>
    </row>
    <row r="58" spans="1:11">
      <c r="A58" s="57" t="s">
        <v>186</v>
      </c>
      <c r="B58" s="106" t="s">
        <v>3310</v>
      </c>
      <c r="C58" s="107" t="s">
        <v>3310</v>
      </c>
      <c r="D58" s="107" t="s">
        <v>3310</v>
      </c>
      <c r="E58" s="107" t="s">
        <v>3310</v>
      </c>
      <c r="F58" s="107" t="s">
        <v>3310</v>
      </c>
      <c r="G58" s="107" t="s">
        <v>3310</v>
      </c>
      <c r="H58" s="58">
        <v>0</v>
      </c>
      <c r="I58" s="59">
        <v>0</v>
      </c>
      <c r="J58" s="58">
        <f t="shared" si="0"/>
        <v>0</v>
      </c>
      <c r="K58" s="58">
        <f>I58/'סכום נכסי הקרן'!$C$41</f>
        <v>0</v>
      </c>
    </row>
    <row r="59" spans="1:11">
      <c r="A59" t="s">
        <v>179</v>
      </c>
      <c r="B59" t="s">
        <v>179</v>
      </c>
      <c r="C59" s="107" t="s">
        <v>3310</v>
      </c>
      <c r="D59" t="s">
        <v>179</v>
      </c>
      <c r="E59" s="107" t="s">
        <v>3310</v>
      </c>
      <c r="F59" t="s">
        <v>179</v>
      </c>
      <c r="G59" s="56">
        <v>0</v>
      </c>
      <c r="H59" s="56">
        <v>0</v>
      </c>
      <c r="I59" s="55">
        <v>0</v>
      </c>
      <c r="J59" s="56">
        <f t="shared" si="0"/>
        <v>0</v>
      </c>
      <c r="K59" s="56">
        <f>I59/'סכום נכסי הקרן'!$C$41</f>
        <v>0</v>
      </c>
    </row>
    <row r="60" spans="1:11">
      <c r="A60" t="s">
        <v>189</v>
      </c>
      <c r="B60" s="106" t="s">
        <v>3310</v>
      </c>
      <c r="C60" s="107" t="s">
        <v>3310</v>
      </c>
      <c r="D60" s="107" t="s">
        <v>3310</v>
      </c>
      <c r="E60" s="107" t="s">
        <v>3310</v>
      </c>
      <c r="F60" s="107" t="s">
        <v>3310</v>
      </c>
      <c r="G60" s="107" t="s">
        <v>3310</v>
      </c>
      <c r="H60" s="107" t="s">
        <v>3310</v>
      </c>
      <c r="I60" s="107" t="s">
        <v>3310</v>
      </c>
      <c r="J60" s="107" t="s">
        <v>3310</v>
      </c>
      <c r="K60" s="107" t="s">
        <v>3310</v>
      </c>
    </row>
    <row r="61" spans="1:11" hidden="1">
      <c r="C61" s="13"/>
    </row>
    <row r="62" spans="1:11" hidden="1">
      <c r="C62" s="13"/>
    </row>
    <row r="63" spans="1:11" hidden="1">
      <c r="C63" s="13"/>
    </row>
    <row r="64" spans="1:11" hidden="1">
      <c r="C64" s="13"/>
    </row>
    <row r="65" spans="3:3" hidden="1">
      <c r="C65" s="13"/>
    </row>
    <row r="66" spans="3:3" hidden="1">
      <c r="C66" s="13"/>
    </row>
    <row r="67" spans="3:3" hidden="1">
      <c r="C67" s="13"/>
    </row>
    <row r="68" spans="3:3" hidden="1">
      <c r="C68" s="13"/>
    </row>
    <row r="69" spans="3:3" hidden="1">
      <c r="C69" s="13"/>
    </row>
    <row r="70" spans="3:3" hidden="1">
      <c r="C70" s="13"/>
    </row>
    <row r="71" spans="3:3" hidden="1">
      <c r="C71" s="13"/>
    </row>
    <row r="72" spans="3:3" hidden="1">
      <c r="C72" s="13"/>
    </row>
    <row r="73" spans="3:3" hidden="1">
      <c r="C73" s="13"/>
    </row>
    <row r="74" spans="3:3" hidden="1">
      <c r="C74" s="13"/>
    </row>
    <row r="75" spans="3:3" hidden="1">
      <c r="C75" s="13"/>
    </row>
    <row r="76" spans="3:3" hidden="1">
      <c r="C76" s="13"/>
    </row>
    <row r="77" spans="3:3" hidden="1">
      <c r="C77" s="13"/>
    </row>
    <row r="78" spans="3:3" hidden="1">
      <c r="C78" s="13"/>
    </row>
    <row r="79" spans="3:3" hidden="1">
      <c r="C79" s="13"/>
    </row>
    <row r="80" spans="3:3" hidden="1">
      <c r="C80" s="13"/>
    </row>
    <row r="81" spans="3:3" hidden="1">
      <c r="C81" s="13"/>
    </row>
    <row r="82" spans="3:3" hidden="1">
      <c r="C82" s="13"/>
    </row>
    <row r="83" spans="3:3" hidden="1">
      <c r="C83" s="13"/>
    </row>
    <row r="84" spans="3:3" hidden="1">
      <c r="C84" s="13"/>
    </row>
    <row r="85" spans="3:3" hidden="1">
      <c r="C85" s="13"/>
    </row>
    <row r="86" spans="3:3" hidden="1">
      <c r="C86" s="13"/>
    </row>
    <row r="87" spans="3:3" hidden="1">
      <c r="C87" s="13"/>
    </row>
    <row r="88" spans="3:3" hidden="1">
      <c r="C88" s="13"/>
    </row>
    <row r="89" spans="3:3" hidden="1">
      <c r="C89" s="13"/>
    </row>
    <row r="90" spans="3:3" hidden="1">
      <c r="C90" s="13"/>
    </row>
    <row r="91" spans="3:3" hidden="1">
      <c r="C91" s="13"/>
    </row>
    <row r="92" spans="3:3" hidden="1">
      <c r="C92" s="13"/>
    </row>
    <row r="93" spans="3:3" hidden="1">
      <c r="C93" s="13"/>
    </row>
    <row r="94" spans="3:3" hidden="1">
      <c r="C94" s="13"/>
    </row>
    <row r="95" spans="3:3" hidden="1">
      <c r="C95" s="13"/>
    </row>
    <row r="96" spans="3:3" hidden="1">
      <c r="C96" s="13"/>
    </row>
    <row r="97" spans="3:3" hidden="1">
      <c r="C97" s="13"/>
    </row>
    <row r="98" spans="3:3" hidden="1">
      <c r="C98" s="13"/>
    </row>
    <row r="99" spans="3:3" hidden="1">
      <c r="C99" s="13"/>
    </row>
    <row r="100" spans="3:3" hidden="1">
      <c r="C100" s="13"/>
    </row>
    <row r="101" spans="3:3" hidden="1">
      <c r="C101" s="13"/>
    </row>
    <row r="102" spans="3:3" hidden="1">
      <c r="C102" s="13"/>
    </row>
    <row r="103" spans="3:3" hidden="1">
      <c r="C103" s="13"/>
    </row>
    <row r="104" spans="3:3" hidden="1">
      <c r="C104" s="13"/>
    </row>
    <row r="105" spans="3:3" hidden="1">
      <c r="C105" s="13"/>
    </row>
    <row r="106" spans="3:3" hidden="1">
      <c r="C106" s="13"/>
    </row>
    <row r="107" spans="3:3" hidden="1">
      <c r="C107" s="13"/>
    </row>
    <row r="108" spans="3:3" hidden="1">
      <c r="C108" s="13"/>
    </row>
    <row r="109" spans="3:3" hidden="1">
      <c r="C109" s="13"/>
    </row>
    <row r="110" spans="3:3" hidden="1">
      <c r="C110" s="13"/>
    </row>
    <row r="111" spans="3:3" hidden="1">
      <c r="C111" s="13"/>
    </row>
    <row r="112" spans="3:3" hidden="1">
      <c r="C112" s="13"/>
    </row>
    <row r="113" spans="3:3" hidden="1">
      <c r="C113" s="13"/>
    </row>
    <row r="114" spans="3:3" hidden="1">
      <c r="C114" s="13"/>
    </row>
    <row r="115" spans="3:3" hidden="1">
      <c r="C115" s="13"/>
    </row>
    <row r="116" spans="3:3" hidden="1">
      <c r="C116" s="13"/>
    </row>
    <row r="117" spans="3:3" hidden="1">
      <c r="C117" s="13"/>
    </row>
    <row r="118" spans="3:3" hidden="1">
      <c r="C118" s="13"/>
    </row>
    <row r="119" spans="3:3" hidden="1">
      <c r="C119" s="13"/>
    </row>
    <row r="120" spans="3:3" hidden="1">
      <c r="C120" s="13"/>
    </row>
    <row r="121" spans="3:3" hidden="1">
      <c r="C121" s="13"/>
    </row>
    <row r="122" spans="3:3" hidden="1">
      <c r="C122" s="13"/>
    </row>
    <row r="123" spans="3:3" hidden="1">
      <c r="C123" s="13"/>
    </row>
    <row r="124" spans="3:3" hidden="1">
      <c r="C124" s="13"/>
    </row>
    <row r="125" spans="3:3" hidden="1">
      <c r="C125" s="13"/>
    </row>
    <row r="126" spans="3:3" hidden="1">
      <c r="C126" s="13"/>
    </row>
    <row r="127" spans="3:3" hidden="1">
      <c r="C127" s="13"/>
    </row>
    <row r="128" spans="3:3" hidden="1">
      <c r="C128" s="13"/>
    </row>
    <row r="129" spans="3:3" hidden="1">
      <c r="C129" s="13"/>
    </row>
    <row r="130" spans="3:3" hidden="1">
      <c r="C130" s="13"/>
    </row>
    <row r="131" spans="3:3" hidden="1">
      <c r="C131" s="13"/>
    </row>
    <row r="132" spans="3:3" hidden="1">
      <c r="C132" s="13"/>
    </row>
    <row r="133" spans="3:3" hidden="1">
      <c r="C133" s="13"/>
    </row>
    <row r="134" spans="3:3" hidden="1">
      <c r="C134" s="13"/>
    </row>
    <row r="135" spans="3:3" hidden="1">
      <c r="C135" s="13"/>
    </row>
    <row r="136" spans="3:3" hidden="1">
      <c r="C136" s="13"/>
    </row>
    <row r="137" spans="3:3" hidden="1">
      <c r="C137" s="13"/>
    </row>
    <row r="138" spans="3:3" hidden="1">
      <c r="C138" s="13"/>
    </row>
    <row r="139" spans="3:3" hidden="1">
      <c r="C139" s="13"/>
    </row>
    <row r="140" spans="3:3" hidden="1">
      <c r="C140" s="13"/>
    </row>
    <row r="141" spans="3:3" hidden="1">
      <c r="C141" s="13"/>
    </row>
    <row r="142" spans="3:3" hidden="1">
      <c r="C142" s="13"/>
    </row>
    <row r="143" spans="3:3" hidden="1">
      <c r="C143" s="13"/>
    </row>
    <row r="144" spans="3:3" hidden="1">
      <c r="C144" s="13"/>
    </row>
    <row r="145" spans="3:3" hidden="1">
      <c r="C145" s="13"/>
    </row>
    <row r="146" spans="3:3" hidden="1">
      <c r="C146" s="13"/>
    </row>
    <row r="147" spans="3:3" hidden="1">
      <c r="C147" s="13"/>
    </row>
    <row r="148" spans="3:3" hidden="1">
      <c r="C148" s="13"/>
    </row>
    <row r="149" spans="3:3" hidden="1">
      <c r="C149" s="13"/>
    </row>
    <row r="150" spans="3:3" hidden="1">
      <c r="C150" s="13"/>
    </row>
    <row r="151" spans="3:3" hidden="1">
      <c r="C151" s="13"/>
    </row>
    <row r="152" spans="3:3" hidden="1">
      <c r="C152" s="13"/>
    </row>
    <row r="153" spans="3:3" hidden="1">
      <c r="C153" s="13"/>
    </row>
    <row r="154" spans="3:3" hidden="1">
      <c r="C154" s="13"/>
    </row>
    <row r="155" spans="3:3" hidden="1">
      <c r="C155" s="13"/>
    </row>
    <row r="156" spans="3:3" hidden="1">
      <c r="C156" s="13"/>
    </row>
    <row r="157" spans="3:3" hidden="1">
      <c r="C157" s="13"/>
    </row>
    <row r="158" spans="3:3" hidden="1">
      <c r="C158" s="13"/>
    </row>
    <row r="159" spans="3:3" hidden="1">
      <c r="C159" s="13"/>
    </row>
    <row r="160" spans="3:3" hidden="1">
      <c r="C160" s="13"/>
    </row>
    <row r="161" spans="3:3" hidden="1">
      <c r="C161" s="13"/>
    </row>
    <row r="162" spans="3:3" hidden="1">
      <c r="C162" s="13"/>
    </row>
    <row r="163" spans="3:3" hidden="1">
      <c r="C163" s="13"/>
    </row>
    <row r="164" spans="3:3" hidden="1">
      <c r="C164" s="13"/>
    </row>
    <row r="165" spans="3:3" hidden="1">
      <c r="C165" s="13"/>
    </row>
    <row r="166" spans="3:3" hidden="1">
      <c r="C166" s="13"/>
    </row>
    <row r="167" spans="3:3" hidden="1">
      <c r="C167" s="13"/>
    </row>
    <row r="168" spans="3:3" hidden="1">
      <c r="C168" s="13"/>
    </row>
    <row r="169" spans="3:3" hidden="1">
      <c r="C169" s="13"/>
    </row>
    <row r="170" spans="3:3" hidden="1">
      <c r="C170" s="13"/>
    </row>
    <row r="171" spans="3:3" hidden="1">
      <c r="C171" s="13"/>
    </row>
    <row r="172" spans="3:3" hidden="1">
      <c r="C172" s="13"/>
    </row>
    <row r="173" spans="3:3" hidden="1">
      <c r="C173" s="13"/>
    </row>
    <row r="174" spans="3:3" hidden="1">
      <c r="C174" s="13"/>
    </row>
    <row r="175" spans="3:3" hidden="1">
      <c r="C175" s="13"/>
    </row>
    <row r="176" spans="3:3" hidden="1">
      <c r="C176" s="13"/>
    </row>
    <row r="177" spans="3:3" hidden="1">
      <c r="C177" s="13"/>
    </row>
    <row r="178" spans="3:3" hidden="1">
      <c r="C178" s="13"/>
    </row>
    <row r="179" spans="3:3" hidden="1">
      <c r="C179" s="13"/>
    </row>
    <row r="180" spans="3:3" hidden="1">
      <c r="C180" s="13"/>
    </row>
    <row r="181" spans="3:3" hidden="1">
      <c r="C181" s="13"/>
    </row>
    <row r="182" spans="3:3" hidden="1">
      <c r="C182" s="13"/>
    </row>
    <row r="183" spans="3:3" hidden="1">
      <c r="C183" s="13"/>
    </row>
    <row r="184" spans="3:3" hidden="1">
      <c r="C184" s="13"/>
    </row>
    <row r="185" spans="3:3" hidden="1">
      <c r="C185" s="13"/>
    </row>
    <row r="186" spans="3:3" hidden="1">
      <c r="C186" s="13"/>
    </row>
    <row r="187" spans="3:3" hidden="1">
      <c r="C187" s="13"/>
    </row>
    <row r="188" spans="3:3" hidden="1">
      <c r="C188" s="13"/>
    </row>
    <row r="189" spans="3:3" hidden="1">
      <c r="C189" s="13"/>
    </row>
    <row r="190" spans="3:3" hidden="1">
      <c r="C190" s="13"/>
    </row>
    <row r="191" spans="3:3" hidden="1">
      <c r="C191" s="13"/>
    </row>
    <row r="192" spans="3:3" hidden="1">
      <c r="C192" s="13"/>
    </row>
    <row r="193" spans="3:3" hidden="1">
      <c r="C193" s="13"/>
    </row>
    <row r="194" spans="3:3" hidden="1">
      <c r="C194" s="13"/>
    </row>
    <row r="195" spans="3:3" hidden="1">
      <c r="C195" s="13"/>
    </row>
    <row r="196" spans="3:3" hidden="1">
      <c r="C196" s="13"/>
    </row>
    <row r="197" spans="3:3" hidden="1">
      <c r="C197" s="13"/>
    </row>
    <row r="198" spans="3:3" hidden="1">
      <c r="C198" s="13"/>
    </row>
    <row r="199" spans="3:3" hidden="1">
      <c r="C199" s="13"/>
    </row>
    <row r="200" spans="3:3" hidden="1">
      <c r="C200" s="13"/>
    </row>
    <row r="201" spans="3:3" hidden="1">
      <c r="C201" s="13"/>
    </row>
    <row r="202" spans="3:3" hidden="1">
      <c r="C202" s="13"/>
    </row>
    <row r="203" spans="3:3" hidden="1">
      <c r="C203" s="13"/>
    </row>
    <row r="204" spans="3:3" hidden="1">
      <c r="C204" s="13"/>
    </row>
    <row r="205" spans="3:3" hidden="1">
      <c r="C205" s="13"/>
    </row>
    <row r="206" spans="3:3" hidden="1">
      <c r="C206" s="13"/>
    </row>
    <row r="207" spans="3:3" hidden="1">
      <c r="C207" s="13"/>
    </row>
    <row r="208" spans="3:3" hidden="1">
      <c r="C208" s="13"/>
    </row>
    <row r="209" spans="3:3" hidden="1">
      <c r="C209" s="13"/>
    </row>
    <row r="210" spans="3:3" hidden="1">
      <c r="C210" s="13"/>
    </row>
    <row r="211" spans="3:3" hidden="1">
      <c r="C211" s="13"/>
    </row>
    <row r="212" spans="3:3" hidden="1">
      <c r="C212" s="13"/>
    </row>
    <row r="213" spans="3:3" hidden="1">
      <c r="C213" s="13"/>
    </row>
    <row r="214" spans="3:3" hidden="1">
      <c r="C214" s="13"/>
    </row>
    <row r="215" spans="3:3" hidden="1">
      <c r="C215" s="13"/>
    </row>
    <row r="216" spans="3:3" hidden="1">
      <c r="C216" s="13"/>
    </row>
    <row r="217" spans="3:3" hidden="1">
      <c r="C217" s="13"/>
    </row>
    <row r="218" spans="3:3" hidden="1">
      <c r="C218" s="13"/>
    </row>
    <row r="219" spans="3:3" hidden="1">
      <c r="C219" s="13"/>
    </row>
    <row r="220" spans="3:3" hidden="1">
      <c r="C220" s="13"/>
    </row>
    <row r="221" spans="3:3" hidden="1">
      <c r="C221" s="13"/>
    </row>
    <row r="222" spans="3:3" hidden="1">
      <c r="C222" s="13"/>
    </row>
    <row r="223" spans="3:3" hidden="1">
      <c r="C223" s="13"/>
    </row>
    <row r="224" spans="3:3" hidden="1">
      <c r="C224" s="13"/>
    </row>
    <row r="225" spans="3:3" hidden="1">
      <c r="C225" s="13"/>
    </row>
    <row r="226" spans="3:3" hidden="1">
      <c r="C226" s="13"/>
    </row>
    <row r="227" spans="3:3" hidden="1">
      <c r="C227" s="13"/>
    </row>
    <row r="228" spans="3:3" hidden="1">
      <c r="C228" s="13"/>
    </row>
    <row r="229" spans="3:3" hidden="1">
      <c r="C229" s="13"/>
    </row>
    <row r="230" spans="3:3" hidden="1">
      <c r="C230" s="13"/>
    </row>
    <row r="231" spans="3:3" hidden="1">
      <c r="C231" s="13"/>
    </row>
    <row r="232" spans="3:3" hidden="1">
      <c r="C232" s="13"/>
    </row>
    <row r="233" spans="3:3" hidden="1">
      <c r="C233" s="13"/>
    </row>
    <row r="234" spans="3:3" hidden="1">
      <c r="C234" s="13"/>
    </row>
    <row r="235" spans="3:3" hidden="1">
      <c r="C235" s="13"/>
    </row>
    <row r="236" spans="3:3" hidden="1">
      <c r="C236" s="13"/>
    </row>
    <row r="237" spans="3:3" hidden="1">
      <c r="C237" s="13"/>
    </row>
    <row r="238" spans="3:3" hidden="1">
      <c r="C238" s="13"/>
    </row>
    <row r="239" spans="3:3" hidden="1">
      <c r="C239" s="13"/>
    </row>
    <row r="240" spans="3:3" hidden="1">
      <c r="C240" s="13"/>
    </row>
    <row r="241" spans="3:3" hidden="1">
      <c r="C241" s="13"/>
    </row>
    <row r="242" spans="3:3" hidden="1">
      <c r="C242" s="13"/>
    </row>
    <row r="243" spans="3:3" hidden="1">
      <c r="C243" s="13"/>
    </row>
    <row r="244" spans="3:3" hidden="1">
      <c r="C244" s="13"/>
    </row>
    <row r="245" spans="3:3" hidden="1">
      <c r="C245" s="13"/>
    </row>
    <row r="246" spans="3:3" hidden="1">
      <c r="C246" s="13"/>
    </row>
    <row r="247" spans="3:3" hidden="1">
      <c r="C247" s="13"/>
    </row>
    <row r="248" spans="3:3" hidden="1">
      <c r="C248" s="13"/>
    </row>
    <row r="249" spans="3:3" hidden="1">
      <c r="C249" s="13"/>
    </row>
    <row r="250" spans="3:3" hidden="1">
      <c r="C250" s="13"/>
    </row>
    <row r="251" spans="3:3" hidden="1">
      <c r="C251" s="13"/>
    </row>
    <row r="252" spans="3:3" hidden="1">
      <c r="C252" s="13"/>
    </row>
    <row r="253" spans="3:3" hidden="1">
      <c r="C253" s="13"/>
    </row>
    <row r="254" spans="3:3" hidden="1">
      <c r="C254" s="13"/>
    </row>
    <row r="255" spans="3:3" hidden="1">
      <c r="C255" s="13"/>
    </row>
    <row r="256" spans="3:3" hidden="1">
      <c r="C256" s="13"/>
    </row>
    <row r="257" spans="3:3" hidden="1">
      <c r="C257" s="13"/>
    </row>
    <row r="258" spans="3:3" hidden="1">
      <c r="C258" s="13"/>
    </row>
    <row r="259" spans="3:3" hidden="1">
      <c r="C259" s="13"/>
    </row>
    <row r="260" spans="3:3" hidden="1">
      <c r="C260" s="13"/>
    </row>
    <row r="261" spans="3:3" hidden="1">
      <c r="C261" s="13"/>
    </row>
    <row r="262" spans="3:3" hidden="1">
      <c r="C262" s="13"/>
    </row>
    <row r="263" spans="3:3" hidden="1">
      <c r="C263" s="13"/>
    </row>
    <row r="264" spans="3:3" hidden="1">
      <c r="C264" s="13"/>
    </row>
    <row r="265" spans="3:3" hidden="1">
      <c r="C265" s="13"/>
    </row>
    <row r="266" spans="3:3" hidden="1">
      <c r="C266" s="13"/>
    </row>
    <row r="267" spans="3:3" hidden="1">
      <c r="C267" s="13"/>
    </row>
    <row r="268" spans="3:3" hidden="1">
      <c r="C268" s="13"/>
    </row>
    <row r="269" spans="3:3" hidden="1">
      <c r="C269" s="13"/>
    </row>
    <row r="270" spans="3:3" hidden="1">
      <c r="C270" s="13"/>
    </row>
    <row r="271" spans="3:3" hidden="1">
      <c r="C271" s="13"/>
    </row>
    <row r="272" spans="3:3" hidden="1">
      <c r="C272" s="13"/>
    </row>
    <row r="273" spans="3:3" hidden="1">
      <c r="C273" s="13"/>
    </row>
    <row r="274" spans="3:3" hidden="1">
      <c r="C274" s="13"/>
    </row>
    <row r="275" spans="3:3" hidden="1">
      <c r="C275" s="13"/>
    </row>
    <row r="276" spans="3:3" hidden="1">
      <c r="C276" s="13"/>
    </row>
    <row r="277" spans="3:3" hidden="1">
      <c r="C277" s="13"/>
    </row>
    <row r="278" spans="3:3" hidden="1">
      <c r="C278" s="13"/>
    </row>
    <row r="279" spans="3:3" hidden="1">
      <c r="C279" s="13"/>
    </row>
    <row r="280" spans="3:3" hidden="1">
      <c r="C280" s="13"/>
    </row>
    <row r="281" spans="3:3" hidden="1">
      <c r="C281" s="13"/>
    </row>
    <row r="282" spans="3:3" hidden="1">
      <c r="C282" s="13"/>
    </row>
    <row r="283" spans="3:3" hidden="1">
      <c r="C283" s="13"/>
    </row>
    <row r="284" spans="3:3" hidden="1">
      <c r="C284" s="13"/>
    </row>
    <row r="285" spans="3:3" hidden="1">
      <c r="C285" s="13"/>
    </row>
    <row r="286" spans="3:3" hidden="1">
      <c r="C286" s="13"/>
    </row>
    <row r="287" spans="3:3" hidden="1">
      <c r="C287" s="13"/>
    </row>
    <row r="288" spans="3:3" hidden="1">
      <c r="C288" s="13"/>
    </row>
    <row r="289" spans="3:3" hidden="1">
      <c r="C289" s="13"/>
    </row>
    <row r="290" spans="3:3" hidden="1">
      <c r="C290" s="13"/>
    </row>
    <row r="291" spans="3:3" hidden="1">
      <c r="C291" s="13"/>
    </row>
    <row r="292" spans="3:3" hidden="1">
      <c r="C292" s="13"/>
    </row>
    <row r="293" spans="3:3" hidden="1">
      <c r="C293" s="13"/>
    </row>
    <row r="294" spans="3:3" hidden="1">
      <c r="C294" s="13"/>
    </row>
    <row r="295" spans="3:3" hidden="1">
      <c r="C295" s="13"/>
    </row>
    <row r="296" spans="3:3" hidden="1">
      <c r="C296" s="13"/>
    </row>
    <row r="297" spans="3:3" hidden="1">
      <c r="C297" s="13"/>
    </row>
    <row r="298" spans="3:3" hidden="1">
      <c r="C298" s="13"/>
    </row>
    <row r="299" spans="3:3" hidden="1">
      <c r="C299" s="13"/>
    </row>
    <row r="300" spans="3:3" hidden="1">
      <c r="C300" s="13"/>
    </row>
    <row r="301" spans="3:3" hidden="1">
      <c r="C301" s="13"/>
    </row>
    <row r="302" spans="3:3" hidden="1">
      <c r="C302" s="13"/>
    </row>
    <row r="303" spans="3:3" hidden="1">
      <c r="C303" s="13"/>
    </row>
    <row r="304" spans="3:3" hidden="1">
      <c r="C304" s="13"/>
    </row>
    <row r="305" spans="3:3" hidden="1">
      <c r="C305" s="13"/>
    </row>
    <row r="306" spans="3:3" hidden="1">
      <c r="C306" s="13"/>
    </row>
    <row r="307" spans="3:3" hidden="1">
      <c r="C307" s="13"/>
    </row>
    <row r="308" spans="3:3" hidden="1">
      <c r="C308" s="13"/>
    </row>
    <row r="309" spans="3:3" hidden="1">
      <c r="C309" s="13"/>
    </row>
    <row r="310" spans="3:3" hidden="1">
      <c r="C310" s="13"/>
    </row>
    <row r="311" spans="3:3" hidden="1">
      <c r="C311" s="13"/>
    </row>
    <row r="312" spans="3:3" hidden="1">
      <c r="C312" s="13"/>
    </row>
    <row r="313" spans="3:3" hidden="1">
      <c r="C313" s="13"/>
    </row>
    <row r="314" spans="3:3" hidden="1">
      <c r="C314" s="13"/>
    </row>
    <row r="315" spans="3:3" hidden="1">
      <c r="C315" s="13"/>
    </row>
    <row r="316" spans="3:3" hidden="1">
      <c r="C316" s="13"/>
    </row>
    <row r="317" spans="3:3" hidden="1">
      <c r="C317" s="13"/>
    </row>
    <row r="318" spans="3:3" hidden="1">
      <c r="C318" s="13"/>
    </row>
    <row r="319" spans="3:3" hidden="1">
      <c r="C319" s="13"/>
    </row>
    <row r="320" spans="3:3" hidden="1">
      <c r="C320" s="13"/>
    </row>
    <row r="321" spans="3:3" hidden="1">
      <c r="C321" s="13"/>
    </row>
    <row r="322" spans="3:3" hidden="1">
      <c r="C322" s="13"/>
    </row>
    <row r="323" spans="3:3" hidden="1">
      <c r="C323" s="13"/>
    </row>
    <row r="324" spans="3:3" hidden="1">
      <c r="C324" s="13"/>
    </row>
    <row r="325" spans="3:3" hidden="1">
      <c r="C325" s="13"/>
    </row>
    <row r="326" spans="3:3" hidden="1">
      <c r="C326" s="13"/>
    </row>
    <row r="327" spans="3:3" hidden="1">
      <c r="C327" s="13"/>
    </row>
    <row r="328" spans="3:3" hidden="1">
      <c r="C328" s="13"/>
    </row>
    <row r="329" spans="3:3" hidden="1">
      <c r="C329" s="13"/>
    </row>
    <row r="330" spans="3:3" hidden="1">
      <c r="C330" s="13"/>
    </row>
    <row r="331" spans="3:3" hidden="1">
      <c r="C331" s="13"/>
    </row>
    <row r="332" spans="3:3" hidden="1">
      <c r="C332" s="13"/>
    </row>
    <row r="333" spans="3:3" hidden="1">
      <c r="C333" s="13"/>
    </row>
    <row r="334" spans="3:3" hidden="1">
      <c r="C334" s="13"/>
    </row>
    <row r="335" spans="3:3" hidden="1">
      <c r="C335" s="13"/>
    </row>
    <row r="336" spans="3:3" hidden="1">
      <c r="C336" s="13"/>
    </row>
    <row r="337" spans="3:3" hidden="1">
      <c r="C337" s="13"/>
    </row>
    <row r="338" spans="3:3" hidden="1">
      <c r="C338" s="13"/>
    </row>
    <row r="339" spans="3:3" hidden="1">
      <c r="C339" s="13"/>
    </row>
    <row r="340" spans="3:3" hidden="1">
      <c r="C340" s="13"/>
    </row>
    <row r="341" spans="3:3" hidden="1">
      <c r="C341" s="13"/>
    </row>
    <row r="342" spans="3:3" hidden="1">
      <c r="C342" s="13"/>
    </row>
    <row r="343" spans="3:3" hidden="1">
      <c r="C343" s="13"/>
    </row>
    <row r="344" spans="3:3" hidden="1">
      <c r="C344" s="13"/>
    </row>
    <row r="345" spans="3:3" hidden="1">
      <c r="C345" s="13"/>
    </row>
    <row r="346" spans="3:3" hidden="1">
      <c r="C346" s="13"/>
    </row>
    <row r="347" spans="3:3" hidden="1">
      <c r="C347" s="13"/>
    </row>
    <row r="348" spans="3:3" hidden="1">
      <c r="C348" s="13"/>
    </row>
    <row r="349" spans="3:3" hidden="1">
      <c r="C349" s="13"/>
    </row>
    <row r="350" spans="3:3" hidden="1">
      <c r="C350" s="13"/>
    </row>
    <row r="351" spans="3:3" hidden="1">
      <c r="C351" s="13"/>
    </row>
    <row r="352" spans="3:3" hidden="1">
      <c r="C352" s="13"/>
    </row>
    <row r="353" spans="3:3" hidden="1">
      <c r="C353" s="13"/>
    </row>
    <row r="354" spans="3:3" hidden="1">
      <c r="C354" s="13"/>
    </row>
    <row r="355" spans="3:3" hidden="1">
      <c r="C355" s="13"/>
    </row>
    <row r="356" spans="3:3" hidden="1">
      <c r="C356" s="13"/>
    </row>
    <row r="357" spans="3:3" hidden="1">
      <c r="C357" s="13"/>
    </row>
    <row r="358" spans="3:3" hidden="1">
      <c r="C358" s="13"/>
    </row>
    <row r="359" spans="3:3" hidden="1">
      <c r="C359" s="13"/>
    </row>
    <row r="360" spans="3:3" hidden="1">
      <c r="C360" s="13"/>
    </row>
    <row r="361" spans="3:3" hidden="1">
      <c r="C361" s="13"/>
    </row>
    <row r="362" spans="3:3" hidden="1">
      <c r="C362" s="13"/>
    </row>
    <row r="363" spans="3:3" hidden="1">
      <c r="C363" s="13"/>
    </row>
    <row r="364" spans="3:3" hidden="1">
      <c r="C364" s="13"/>
    </row>
    <row r="365" spans="3:3" hidden="1">
      <c r="C365" s="13"/>
    </row>
    <row r="366" spans="3:3" hidden="1">
      <c r="C366" s="13"/>
    </row>
    <row r="367" spans="3:3" hidden="1">
      <c r="C367" s="13"/>
    </row>
    <row r="368" spans="3:3" hidden="1">
      <c r="C368" s="13"/>
    </row>
    <row r="369" spans="3:3" hidden="1">
      <c r="C369" s="13"/>
    </row>
    <row r="370" spans="3:3" hidden="1">
      <c r="C370" s="13"/>
    </row>
    <row r="371" spans="3:3" hidden="1">
      <c r="C371" s="13"/>
    </row>
    <row r="372" spans="3:3" hidden="1">
      <c r="C372" s="13"/>
    </row>
    <row r="373" spans="3:3" hidden="1">
      <c r="C373" s="13"/>
    </row>
    <row r="374" spans="3:3" hidden="1">
      <c r="C374" s="13"/>
    </row>
    <row r="375" spans="3:3" hidden="1">
      <c r="C375" s="13"/>
    </row>
    <row r="376" spans="3:3" hidden="1">
      <c r="C376" s="13"/>
    </row>
    <row r="377" spans="3:3" hidden="1">
      <c r="C377" s="13"/>
    </row>
    <row r="378" spans="3:3" hidden="1">
      <c r="C378" s="13"/>
    </row>
    <row r="379" spans="3:3" hidden="1">
      <c r="C379" s="13"/>
    </row>
    <row r="380" spans="3:3" hidden="1">
      <c r="C380" s="13"/>
    </row>
    <row r="381" spans="3:3" hidden="1">
      <c r="C381" s="13"/>
    </row>
    <row r="382" spans="3:3" hidden="1">
      <c r="C382" s="13"/>
    </row>
    <row r="383" spans="3:3" hidden="1">
      <c r="C383" s="13"/>
    </row>
    <row r="384" spans="3:3" hidden="1">
      <c r="C384" s="13"/>
    </row>
    <row r="385" spans="3:3" hidden="1">
      <c r="C385" s="13"/>
    </row>
    <row r="386" spans="3:3" hidden="1">
      <c r="C386" s="13"/>
    </row>
    <row r="387" spans="3:3" hidden="1">
      <c r="C387" s="13"/>
    </row>
    <row r="388" spans="3:3" hidden="1">
      <c r="C388" s="13"/>
    </row>
    <row r="389" spans="3:3" hidden="1">
      <c r="C389" s="13"/>
    </row>
    <row r="390" spans="3:3" hidden="1">
      <c r="C390" s="13"/>
    </row>
    <row r="391" spans="3:3" hidden="1">
      <c r="C391" s="13"/>
    </row>
    <row r="392" spans="3:3" hidden="1">
      <c r="C392" s="13"/>
    </row>
    <row r="393" spans="3:3" hidden="1">
      <c r="C393" s="13"/>
    </row>
    <row r="394" spans="3:3" hidden="1">
      <c r="C394" s="13"/>
    </row>
    <row r="395" spans="3:3" hidden="1">
      <c r="C395" s="13"/>
    </row>
    <row r="396" spans="3:3" hidden="1">
      <c r="C396" s="13"/>
    </row>
    <row r="397" spans="3:3" hidden="1">
      <c r="C397" s="13"/>
    </row>
    <row r="398" spans="3:3" hidden="1">
      <c r="C398" s="13"/>
    </row>
    <row r="399" spans="3:3" hidden="1">
      <c r="C399" s="13"/>
    </row>
    <row r="400" spans="3:3" hidden="1">
      <c r="C400" s="13"/>
    </row>
    <row r="401" spans="3:3" hidden="1">
      <c r="C401" s="13"/>
    </row>
    <row r="402" spans="3:3" hidden="1">
      <c r="C402" s="13"/>
    </row>
    <row r="403" spans="3:3" hidden="1">
      <c r="C403" s="13"/>
    </row>
    <row r="404" spans="3:3" hidden="1">
      <c r="C404" s="13"/>
    </row>
    <row r="405" spans="3:3" hidden="1">
      <c r="C405" s="13"/>
    </row>
    <row r="406" spans="3:3" hidden="1">
      <c r="C406" s="13"/>
    </row>
    <row r="407" spans="3:3" hidden="1">
      <c r="C407" s="13"/>
    </row>
    <row r="408" spans="3:3" hidden="1">
      <c r="C408" s="13"/>
    </row>
    <row r="409" spans="3:3" hidden="1">
      <c r="C409" s="13"/>
    </row>
    <row r="410" spans="3:3" hidden="1">
      <c r="C410" s="13"/>
    </row>
    <row r="411" spans="3:3" hidden="1">
      <c r="C411" s="13"/>
    </row>
    <row r="412" spans="3:3" hidden="1">
      <c r="C412" s="13"/>
    </row>
    <row r="413" spans="3:3" hidden="1">
      <c r="C413" s="13"/>
    </row>
    <row r="414" spans="3:3" hidden="1">
      <c r="C414" s="13"/>
    </row>
    <row r="415" spans="3:3" hidden="1">
      <c r="C415" s="13"/>
    </row>
    <row r="416" spans="3:3" hidden="1">
      <c r="C416" s="13"/>
    </row>
    <row r="417" spans="3:3" hidden="1">
      <c r="C417" s="13"/>
    </row>
    <row r="418" spans="3:3" hidden="1">
      <c r="C418" s="13"/>
    </row>
    <row r="419" spans="3:3" hidden="1">
      <c r="C419" s="13"/>
    </row>
    <row r="420" spans="3:3" hidden="1">
      <c r="C420" s="13"/>
    </row>
    <row r="421" spans="3:3" hidden="1">
      <c r="C421" s="13"/>
    </row>
    <row r="422" spans="3:3" hidden="1">
      <c r="C422" s="13"/>
    </row>
    <row r="423" spans="3:3" hidden="1">
      <c r="C423" s="13"/>
    </row>
    <row r="424" spans="3:3" hidden="1">
      <c r="C424" s="13"/>
    </row>
    <row r="425" spans="3:3" hidden="1">
      <c r="C425" s="13"/>
    </row>
    <row r="426" spans="3:3" hidden="1">
      <c r="C426" s="13"/>
    </row>
    <row r="427" spans="3:3" hidden="1">
      <c r="C427" s="13"/>
    </row>
    <row r="428" spans="3:3" hidden="1">
      <c r="C428" s="13"/>
    </row>
    <row r="429" spans="3:3" hidden="1">
      <c r="C429" s="13"/>
    </row>
    <row r="430" spans="3:3" hidden="1">
      <c r="C430" s="13"/>
    </row>
    <row r="431" spans="3:3" hidden="1">
      <c r="C431" s="13"/>
    </row>
    <row r="432" spans="3:3" hidden="1">
      <c r="C432" s="13"/>
    </row>
    <row r="433" spans="3:3" hidden="1">
      <c r="C433" s="13"/>
    </row>
    <row r="434" spans="3:3" hidden="1">
      <c r="C434" s="13"/>
    </row>
    <row r="435" spans="3:3" hidden="1">
      <c r="C435" s="13"/>
    </row>
    <row r="436" spans="3:3" hidden="1">
      <c r="C436" s="13"/>
    </row>
    <row r="437" spans="3:3" hidden="1">
      <c r="C437" s="13"/>
    </row>
    <row r="438" spans="3:3" hidden="1">
      <c r="C438" s="13"/>
    </row>
    <row r="439" spans="3:3" hidden="1">
      <c r="C439" s="13"/>
    </row>
    <row r="440" spans="3:3" hidden="1">
      <c r="C440" s="13"/>
    </row>
    <row r="441" spans="3:3" hidden="1">
      <c r="C441" s="13"/>
    </row>
    <row r="442" spans="3:3" hidden="1">
      <c r="C442" s="13"/>
    </row>
    <row r="443" spans="3:3" hidden="1">
      <c r="C443" s="13"/>
    </row>
    <row r="444" spans="3:3" hidden="1">
      <c r="C444" s="13"/>
    </row>
    <row r="445" spans="3:3" hidden="1">
      <c r="C445" s="13"/>
    </row>
    <row r="446" spans="3:3" hidden="1">
      <c r="C446" s="13"/>
    </row>
    <row r="447" spans="3:3" hidden="1">
      <c r="C447" s="13"/>
    </row>
    <row r="448" spans="3:3" hidden="1">
      <c r="C448" s="13"/>
    </row>
    <row r="449" spans="3:3" hidden="1">
      <c r="C449" s="13"/>
    </row>
    <row r="450" spans="3:3" hidden="1">
      <c r="C450" s="13"/>
    </row>
    <row r="451" spans="3:3" hidden="1">
      <c r="C451" s="13"/>
    </row>
    <row r="452" spans="3:3" hidden="1">
      <c r="C452" s="13"/>
    </row>
    <row r="453" spans="3:3" hidden="1">
      <c r="C453" s="13"/>
    </row>
    <row r="454" spans="3:3" hidden="1">
      <c r="C454" s="13"/>
    </row>
    <row r="455" spans="3:3" hidden="1">
      <c r="C455" s="13"/>
    </row>
    <row r="456" spans="3:3" hidden="1">
      <c r="C456" s="13"/>
    </row>
    <row r="457" spans="3:3" hidden="1">
      <c r="C457" s="13"/>
    </row>
    <row r="458" spans="3:3" hidden="1">
      <c r="C458" s="13"/>
    </row>
    <row r="459" spans="3:3" hidden="1">
      <c r="C459" s="13"/>
    </row>
    <row r="460" spans="3:3" hidden="1">
      <c r="C460" s="13"/>
    </row>
    <row r="461" spans="3:3" hidden="1">
      <c r="C461" s="13"/>
    </row>
    <row r="462" spans="3:3" hidden="1">
      <c r="C462" s="13"/>
    </row>
    <row r="463" spans="3:3" hidden="1">
      <c r="C463" s="13"/>
    </row>
    <row r="464" spans="3:3" hidden="1">
      <c r="C464" s="13"/>
    </row>
    <row r="465" spans="3:3" hidden="1">
      <c r="C465" s="13"/>
    </row>
    <row r="466" spans="3:3" hidden="1">
      <c r="C466" s="13"/>
    </row>
    <row r="467" spans="3:3" hidden="1">
      <c r="C467" s="13"/>
    </row>
    <row r="468" spans="3:3" hidden="1">
      <c r="C468" s="13"/>
    </row>
    <row r="469" spans="3:3" hidden="1">
      <c r="C469" s="13"/>
    </row>
    <row r="470" spans="3:3" hidden="1">
      <c r="C470" s="13"/>
    </row>
    <row r="471" spans="3:3" hidden="1">
      <c r="C471" s="13"/>
    </row>
    <row r="472" spans="3:3" hidden="1">
      <c r="C472" s="13"/>
    </row>
    <row r="473" spans="3:3" hidden="1">
      <c r="C473" s="13"/>
    </row>
    <row r="474" spans="3:3" hidden="1">
      <c r="C474" s="13"/>
    </row>
    <row r="475" spans="3:3" hidden="1">
      <c r="C475" s="13"/>
    </row>
    <row r="476" spans="3:3" hidden="1">
      <c r="C476" s="13"/>
    </row>
    <row r="477" spans="3:3" hidden="1">
      <c r="C477" s="13"/>
    </row>
    <row r="478" spans="3:3" hidden="1">
      <c r="C478" s="13"/>
    </row>
    <row r="479" spans="3:3" hidden="1">
      <c r="C479" s="13"/>
    </row>
    <row r="480" spans="3:3" hidden="1">
      <c r="C480" s="13"/>
    </row>
    <row r="481" spans="3:4" hidden="1">
      <c r="C481" s="13"/>
    </row>
    <row r="482" spans="3:4" hidden="1">
      <c r="C482" s="13"/>
    </row>
    <row r="483" spans="3:4" hidden="1">
      <c r="C483" s="13"/>
    </row>
    <row r="484" spans="3:4" hidden="1">
      <c r="D484" s="12"/>
    </row>
    <row r="10000" spans="52:52" hidden="1">
      <c r="AZ10000"/>
    </row>
  </sheetData>
  <dataValidations count="1">
    <dataValidation allowBlank="1" showInputMessage="1" showErrorMessage="1" sqref="B1:B4 D8" xr:uid="{00000000-0002-0000-01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0.7109375" style="13" customWidth="1"/>
    <col min="5" max="5" width="11.140625" style="13" customWidth="1"/>
    <col min="6" max="6" width="15.140625" style="13" customWidth="1"/>
    <col min="7" max="7" width="10.7109375" style="13" customWidth="1"/>
    <col min="8" max="8" width="11.5703125" style="13" customWidth="1"/>
    <col min="9" max="9" width="13.85546875" style="13" customWidth="1"/>
    <col min="10" max="10" width="15.5703125" style="13" customWidth="1"/>
    <col min="11" max="11" width="14.7109375" style="13" customWidth="1"/>
    <col min="12" max="12" width="11.7109375" style="13" customWidth="1"/>
    <col min="13" max="13" width="31.140625" style="13" customWidth="1"/>
    <col min="14" max="14" width="14.7109375" style="13" customWidth="1"/>
    <col min="15" max="15" width="26.140625" style="13" customWidth="1"/>
    <col min="16" max="16" width="26.85546875" style="13" customWidth="1"/>
    <col min="17" max="17" width="25.42578125" style="13" customWidth="1"/>
    <col min="18" max="34" width="7.5703125" style="13" hidden="1"/>
    <col min="35" max="16384" width="9.140625" style="13" hidden="1"/>
  </cols>
  <sheetData>
    <row r="1" spans="1:34" s="1" customFormat="1">
      <c r="A1" s="2" t="s">
        <v>0</v>
      </c>
      <c r="B1" s="61" t="s">
        <v>3309</v>
      </c>
    </row>
    <row r="2" spans="1:34" s="1" customFormat="1">
      <c r="A2" s="2" t="s">
        <v>1</v>
      </c>
      <c r="B2" s="9" t="s">
        <v>2578</v>
      </c>
    </row>
    <row r="3" spans="1:34" s="1" customFormat="1">
      <c r="A3" s="2" t="s">
        <v>2</v>
      </c>
      <c r="B3" s="20" t="s">
        <v>2579</v>
      </c>
    </row>
    <row r="4" spans="1:34" s="1" customFormat="1">
      <c r="A4" s="2" t="s">
        <v>3</v>
      </c>
      <c r="B4" s="62">
        <v>1161</v>
      </c>
    </row>
    <row r="5" spans="1:34">
      <c r="A5" s="77" t="s">
        <v>65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9"/>
    </row>
    <row r="6" spans="1:34" s="15" customFormat="1">
      <c r="A6" s="32" t="s">
        <v>45</v>
      </c>
      <c r="B6" s="33" t="s">
        <v>46</v>
      </c>
      <c r="C6" s="33" t="s">
        <v>66</v>
      </c>
      <c r="D6" s="33" t="s">
        <v>48</v>
      </c>
      <c r="E6" s="33" t="s">
        <v>49</v>
      </c>
      <c r="F6" s="33" t="s">
        <v>67</v>
      </c>
      <c r="G6" s="33" t="s">
        <v>68</v>
      </c>
      <c r="H6" s="33" t="s">
        <v>50</v>
      </c>
      <c r="I6" s="33" t="s">
        <v>51</v>
      </c>
      <c r="J6" s="33" t="s">
        <v>52</v>
      </c>
      <c r="K6" s="33" t="s">
        <v>155</v>
      </c>
      <c r="L6" s="33" t="s">
        <v>156</v>
      </c>
      <c r="M6" s="108" t="s">
        <v>160</v>
      </c>
      <c r="N6" s="33" t="s">
        <v>53</v>
      </c>
      <c r="O6" s="33" t="s">
        <v>157</v>
      </c>
      <c r="P6" s="33" t="s">
        <v>54</v>
      </c>
      <c r="Q6" s="109" t="s">
        <v>151</v>
      </c>
    </row>
    <row r="7" spans="1:34" s="15" customFormat="1">
      <c r="A7" s="99" t="s">
        <v>3310</v>
      </c>
      <c r="B7" s="100" t="s">
        <v>3310</v>
      </c>
      <c r="C7" s="100" t="s">
        <v>3310</v>
      </c>
      <c r="D7" s="100" t="s">
        <v>3310</v>
      </c>
      <c r="E7" s="100" t="s">
        <v>3310</v>
      </c>
      <c r="F7" s="21" t="s">
        <v>70</v>
      </c>
      <c r="G7" s="21" t="s">
        <v>71</v>
      </c>
      <c r="H7" s="100" t="s">
        <v>3310</v>
      </c>
      <c r="I7" s="21" t="s">
        <v>7</v>
      </c>
      <c r="J7" s="21" t="s">
        <v>7</v>
      </c>
      <c r="K7" s="21" t="s">
        <v>152</v>
      </c>
      <c r="L7" s="100" t="s">
        <v>3310</v>
      </c>
      <c r="M7" s="16" t="s">
        <v>153</v>
      </c>
      <c r="N7" s="21" t="s">
        <v>6</v>
      </c>
      <c r="O7" s="21" t="s">
        <v>7</v>
      </c>
      <c r="P7" s="21" t="s">
        <v>7</v>
      </c>
      <c r="Q7" s="22" t="s">
        <v>7</v>
      </c>
    </row>
    <row r="8" spans="1:34" s="17" customFormat="1" ht="20.25">
      <c r="A8" s="101" t="s">
        <v>3310</v>
      </c>
      <c r="B8" s="23" t="s">
        <v>8</v>
      </c>
      <c r="C8" s="23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5" t="s">
        <v>63</v>
      </c>
      <c r="L8" s="5" t="s">
        <v>72</v>
      </c>
      <c r="M8" s="5" t="s">
        <v>73</v>
      </c>
      <c r="N8" s="5" t="s">
        <v>74</v>
      </c>
      <c r="O8" s="5" t="s">
        <v>75</v>
      </c>
      <c r="P8" s="5" t="s">
        <v>76</v>
      </c>
      <c r="Q8" s="24" t="s">
        <v>81</v>
      </c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</row>
    <row r="9" spans="1:34" s="17" customFormat="1" ht="20.25">
      <c r="A9" s="18" t="s">
        <v>77</v>
      </c>
      <c r="B9" s="102" t="s">
        <v>3310</v>
      </c>
      <c r="C9" s="102" t="s">
        <v>3310</v>
      </c>
      <c r="D9" s="102" t="s">
        <v>3310</v>
      </c>
      <c r="E9" s="102" t="s">
        <v>3310</v>
      </c>
      <c r="F9" s="102" t="s">
        <v>3310</v>
      </c>
      <c r="G9" s="53">
        <v>6.81</v>
      </c>
      <c r="H9" s="102" t="s">
        <v>3310</v>
      </c>
      <c r="I9" s="102" t="s">
        <v>3310</v>
      </c>
      <c r="J9" s="54">
        <v>3.1E-2</v>
      </c>
      <c r="K9" s="53">
        <v>2635834.86</v>
      </c>
      <c r="L9" s="102" t="s">
        <v>3310</v>
      </c>
      <c r="M9" s="53">
        <v>0</v>
      </c>
      <c r="N9" s="53">
        <v>2435.7792776167348</v>
      </c>
      <c r="O9" s="102" t="s">
        <v>3310</v>
      </c>
      <c r="P9" s="54">
        <v>1</v>
      </c>
      <c r="Q9" s="54">
        <v>0.18060000000000001</v>
      </c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</row>
    <row r="10" spans="1:34">
      <c r="A10" s="57" t="s">
        <v>172</v>
      </c>
      <c r="B10" s="107" t="s">
        <v>3310</v>
      </c>
      <c r="C10" s="107" t="s">
        <v>3310</v>
      </c>
      <c r="D10" s="107" t="s">
        <v>3310</v>
      </c>
      <c r="E10" s="107" t="s">
        <v>3310</v>
      </c>
      <c r="F10" s="107" t="s">
        <v>3310</v>
      </c>
      <c r="G10" s="59">
        <v>6.8</v>
      </c>
      <c r="H10" s="107" t="s">
        <v>3310</v>
      </c>
      <c r="I10" s="107" t="s">
        <v>3310</v>
      </c>
      <c r="J10" s="58">
        <v>3.1E-2</v>
      </c>
      <c r="K10" s="59">
        <v>2633322.48</v>
      </c>
      <c r="L10" s="107" t="s">
        <v>3310</v>
      </c>
      <c r="M10" s="59">
        <v>0</v>
      </c>
      <c r="N10" s="59">
        <v>2426.667629177</v>
      </c>
      <c r="O10" s="107" t="s">
        <v>3310</v>
      </c>
      <c r="P10" s="58">
        <v>0.99629999999999996</v>
      </c>
      <c r="Q10" s="58">
        <v>0.1799</v>
      </c>
    </row>
    <row r="11" spans="1:34">
      <c r="A11" s="57" t="s">
        <v>190</v>
      </c>
      <c r="B11" s="107" t="s">
        <v>3310</v>
      </c>
      <c r="C11" s="107" t="s">
        <v>3310</v>
      </c>
      <c r="D11" s="107" t="s">
        <v>3310</v>
      </c>
      <c r="E11" s="107" t="s">
        <v>3310</v>
      </c>
      <c r="F11" s="107" t="s">
        <v>3310</v>
      </c>
      <c r="G11" s="59">
        <v>6.43</v>
      </c>
      <c r="H11" s="107" t="s">
        <v>3310</v>
      </c>
      <c r="I11" s="107" t="s">
        <v>3310</v>
      </c>
      <c r="J11" s="58">
        <v>1.3100000000000001E-2</v>
      </c>
      <c r="K11" s="59">
        <v>822414.89</v>
      </c>
      <c r="L11" s="107" t="s">
        <v>3310</v>
      </c>
      <c r="M11" s="59">
        <v>0</v>
      </c>
      <c r="N11" s="59">
        <v>865.84099282800003</v>
      </c>
      <c r="O11" s="107" t="s">
        <v>3310</v>
      </c>
      <c r="P11" s="58">
        <v>0.35549999999999998</v>
      </c>
      <c r="Q11" s="58">
        <v>6.4199999999999993E-2</v>
      </c>
    </row>
    <row r="12" spans="1:34">
      <c r="A12" s="57" t="s">
        <v>191</v>
      </c>
      <c r="B12" s="107" t="s">
        <v>3310</v>
      </c>
      <c r="C12" s="107" t="s">
        <v>3310</v>
      </c>
      <c r="D12" s="107" t="s">
        <v>3310</v>
      </c>
      <c r="E12" s="107" t="s">
        <v>3310</v>
      </c>
      <c r="F12" s="107" t="s">
        <v>3310</v>
      </c>
      <c r="G12" s="59">
        <v>6.43</v>
      </c>
      <c r="H12" s="107" t="s">
        <v>3310</v>
      </c>
      <c r="I12" s="107" t="s">
        <v>3310</v>
      </c>
      <c r="J12" s="58">
        <v>1.3100000000000001E-2</v>
      </c>
      <c r="K12" s="59">
        <v>822414.89</v>
      </c>
      <c r="L12" s="107" t="s">
        <v>3310</v>
      </c>
      <c r="M12" s="59">
        <v>0</v>
      </c>
      <c r="N12" s="59">
        <v>865.84099282800003</v>
      </c>
      <c r="O12" s="107" t="s">
        <v>3310</v>
      </c>
      <c r="P12" s="58">
        <v>0.35549999999999998</v>
      </c>
      <c r="Q12" s="58">
        <v>6.4199999999999993E-2</v>
      </c>
    </row>
    <row r="13" spans="1:34">
      <c r="A13" t="s">
        <v>192</v>
      </c>
      <c r="B13" t="s">
        <v>193</v>
      </c>
      <c r="C13" t="s">
        <v>96</v>
      </c>
      <c r="D13" t="s">
        <v>194</v>
      </c>
      <c r="E13" s="107" t="s">
        <v>3310</v>
      </c>
      <c r="F13" s="105" t="s">
        <v>3310</v>
      </c>
      <c r="G13" s="55">
        <v>0.56999999999999995</v>
      </c>
      <c r="H13" t="s">
        <v>98</v>
      </c>
      <c r="I13" s="56">
        <v>0.04</v>
      </c>
      <c r="J13" s="56">
        <v>8.3999999999999995E-3</v>
      </c>
      <c r="K13" s="55">
        <v>68.89</v>
      </c>
      <c r="L13" s="55">
        <v>142.53</v>
      </c>
      <c r="M13" s="55">
        <v>0</v>
      </c>
      <c r="N13" s="55">
        <v>9.8188917000000001E-2</v>
      </c>
      <c r="O13" s="56">
        <v>0</v>
      </c>
      <c r="P13" s="56">
        <v>0</v>
      </c>
      <c r="Q13" s="56">
        <v>0</v>
      </c>
    </row>
    <row r="14" spans="1:34">
      <c r="A14" t="s">
        <v>196</v>
      </c>
      <c r="B14" t="s">
        <v>197</v>
      </c>
      <c r="C14" t="s">
        <v>96</v>
      </c>
      <c r="D14" t="s">
        <v>194</v>
      </c>
      <c r="E14" s="107" t="s">
        <v>3310</v>
      </c>
      <c r="F14" s="105" t="s">
        <v>3310</v>
      </c>
      <c r="G14" s="55">
        <v>3.36</v>
      </c>
      <c r="H14" t="s">
        <v>98</v>
      </c>
      <c r="I14" s="56">
        <v>7.4999999999999997E-3</v>
      </c>
      <c r="J14" s="56">
        <v>1.15E-2</v>
      </c>
      <c r="K14" s="55">
        <v>73531.710000000006</v>
      </c>
      <c r="L14" s="55">
        <v>111.6</v>
      </c>
      <c r="M14" s="55">
        <v>0</v>
      </c>
      <c r="N14" s="55">
        <v>82.061388359999995</v>
      </c>
      <c r="O14" s="56">
        <v>0</v>
      </c>
      <c r="P14" s="56">
        <v>3.3700000000000001E-2</v>
      </c>
      <c r="Q14" s="56">
        <v>6.1000000000000004E-3</v>
      </c>
    </row>
    <row r="15" spans="1:34">
      <c r="A15" t="s">
        <v>198</v>
      </c>
      <c r="B15" t="s">
        <v>199</v>
      </c>
      <c r="C15" t="s">
        <v>96</v>
      </c>
      <c r="D15" t="s">
        <v>194</v>
      </c>
      <c r="E15" s="107" t="s">
        <v>3310</v>
      </c>
      <c r="F15" s="105" t="s">
        <v>3310</v>
      </c>
      <c r="G15" s="55">
        <v>19.07</v>
      </c>
      <c r="H15" t="s">
        <v>98</v>
      </c>
      <c r="I15" s="56">
        <v>0.01</v>
      </c>
      <c r="J15" s="56">
        <v>1.7299999999999999E-2</v>
      </c>
      <c r="K15" s="55">
        <v>7043.62</v>
      </c>
      <c r="L15" s="55">
        <v>98.46</v>
      </c>
      <c r="M15" s="55">
        <v>0</v>
      </c>
      <c r="N15" s="55">
        <v>6.9351482520000003</v>
      </c>
      <c r="O15" s="56">
        <v>0</v>
      </c>
      <c r="P15" s="56">
        <v>2.8E-3</v>
      </c>
      <c r="Q15" s="56">
        <v>5.0000000000000001E-4</v>
      </c>
    </row>
    <row r="16" spans="1:34">
      <c r="A16" t="s">
        <v>200</v>
      </c>
      <c r="B16" t="s">
        <v>201</v>
      </c>
      <c r="C16" t="s">
        <v>96</v>
      </c>
      <c r="D16" t="s">
        <v>194</v>
      </c>
      <c r="E16" s="107" t="s">
        <v>3310</v>
      </c>
      <c r="F16" s="105" t="s">
        <v>3310</v>
      </c>
      <c r="G16" s="55">
        <v>1.82</v>
      </c>
      <c r="H16" t="s">
        <v>98</v>
      </c>
      <c r="I16" s="56">
        <v>7.4999999999999997E-3</v>
      </c>
      <c r="J16" s="56">
        <v>1.2500000000000001E-2</v>
      </c>
      <c r="K16" s="55">
        <v>81117.289999999994</v>
      </c>
      <c r="L16" s="55">
        <v>111.09</v>
      </c>
      <c r="M16" s="55">
        <v>0</v>
      </c>
      <c r="N16" s="55">
        <v>90.113197460999999</v>
      </c>
      <c r="O16" s="56">
        <v>0</v>
      </c>
      <c r="P16" s="56">
        <v>3.6999999999999998E-2</v>
      </c>
      <c r="Q16" s="56">
        <v>6.7000000000000002E-3</v>
      </c>
    </row>
    <row r="17" spans="1:17">
      <c r="A17" t="s">
        <v>202</v>
      </c>
      <c r="B17" t="s">
        <v>203</v>
      </c>
      <c r="C17" t="s">
        <v>96</v>
      </c>
      <c r="D17" t="s">
        <v>194</v>
      </c>
      <c r="E17" s="107" t="s">
        <v>3310</v>
      </c>
      <c r="F17" s="105" t="s">
        <v>3310</v>
      </c>
      <c r="G17" s="55">
        <v>7.88</v>
      </c>
      <c r="H17" t="s">
        <v>98</v>
      </c>
      <c r="I17" s="56">
        <v>1E-3</v>
      </c>
      <c r="J17" s="56">
        <v>1.46E-2</v>
      </c>
      <c r="K17" s="55">
        <v>192479.37</v>
      </c>
      <c r="L17" s="55">
        <v>100.3</v>
      </c>
      <c r="M17" s="55">
        <v>0</v>
      </c>
      <c r="N17" s="55">
        <v>193.05680810999999</v>
      </c>
      <c r="O17" s="56">
        <v>0</v>
      </c>
      <c r="P17" s="56">
        <v>7.9299999999999995E-2</v>
      </c>
      <c r="Q17" s="56">
        <v>1.43E-2</v>
      </c>
    </row>
    <row r="18" spans="1:17">
      <c r="A18" t="s">
        <v>205</v>
      </c>
      <c r="B18" t="s">
        <v>206</v>
      </c>
      <c r="C18" t="s">
        <v>96</v>
      </c>
      <c r="D18" t="s">
        <v>194</v>
      </c>
      <c r="E18" s="107" t="s">
        <v>3310</v>
      </c>
      <c r="F18" s="105" t="s">
        <v>3310</v>
      </c>
      <c r="G18" s="55">
        <v>25.69</v>
      </c>
      <c r="H18" t="s">
        <v>98</v>
      </c>
      <c r="I18" s="56">
        <v>5.0000000000000001E-3</v>
      </c>
      <c r="J18" s="56">
        <v>1.7899999999999999E-2</v>
      </c>
      <c r="K18" s="55">
        <v>66993.279999999999</v>
      </c>
      <c r="L18" s="55">
        <v>80.180000000000007</v>
      </c>
      <c r="M18" s="55">
        <v>0</v>
      </c>
      <c r="N18" s="55">
        <v>53.715211904</v>
      </c>
      <c r="O18" s="56">
        <v>0</v>
      </c>
      <c r="P18" s="56">
        <v>2.2100000000000002E-2</v>
      </c>
      <c r="Q18" s="56">
        <v>4.0000000000000001E-3</v>
      </c>
    </row>
    <row r="19" spans="1:17">
      <c r="A19" t="s">
        <v>208</v>
      </c>
      <c r="B19" t="s">
        <v>209</v>
      </c>
      <c r="C19" t="s">
        <v>96</v>
      </c>
      <c r="D19" t="s">
        <v>194</v>
      </c>
      <c r="E19" s="107" t="s">
        <v>3310</v>
      </c>
      <c r="F19" s="105" t="s">
        <v>3310</v>
      </c>
      <c r="G19" s="55">
        <v>14.4</v>
      </c>
      <c r="H19" t="s">
        <v>98</v>
      </c>
      <c r="I19" s="56">
        <v>2.75E-2</v>
      </c>
      <c r="J19" s="56">
        <v>1.6500000000000001E-2</v>
      </c>
      <c r="K19" s="55">
        <v>16971.11</v>
      </c>
      <c r="L19" s="55">
        <v>140.35</v>
      </c>
      <c r="M19" s="55">
        <v>0</v>
      </c>
      <c r="N19" s="55">
        <v>23.818952885000002</v>
      </c>
      <c r="O19" s="56">
        <v>0</v>
      </c>
      <c r="P19" s="56">
        <v>9.7999999999999997E-3</v>
      </c>
      <c r="Q19" s="56">
        <v>1.8E-3</v>
      </c>
    </row>
    <row r="20" spans="1:17">
      <c r="A20" t="s">
        <v>210</v>
      </c>
      <c r="B20" t="s">
        <v>211</v>
      </c>
      <c r="C20" t="s">
        <v>96</v>
      </c>
      <c r="D20" t="s">
        <v>194</v>
      </c>
      <c r="E20" s="107" t="s">
        <v>3310</v>
      </c>
      <c r="F20" s="105" t="s">
        <v>3310</v>
      </c>
      <c r="G20" s="55">
        <v>10.14</v>
      </c>
      <c r="H20" t="s">
        <v>98</v>
      </c>
      <c r="I20" s="56">
        <v>0.04</v>
      </c>
      <c r="J20" s="56">
        <v>1.5299999999999999E-2</v>
      </c>
      <c r="K20" s="55">
        <v>7454.22</v>
      </c>
      <c r="L20" s="55">
        <v>172.48</v>
      </c>
      <c r="M20" s="55">
        <v>0</v>
      </c>
      <c r="N20" s="55">
        <v>12.857038656</v>
      </c>
      <c r="O20" s="56">
        <v>0</v>
      </c>
      <c r="P20" s="56">
        <v>5.3E-3</v>
      </c>
      <c r="Q20" s="56">
        <v>1E-3</v>
      </c>
    </row>
    <row r="21" spans="1:17">
      <c r="A21" t="s">
        <v>212</v>
      </c>
      <c r="B21" t="s">
        <v>213</v>
      </c>
      <c r="C21" t="s">
        <v>96</v>
      </c>
      <c r="D21" t="s">
        <v>194</v>
      </c>
      <c r="E21" s="107" t="s">
        <v>3310</v>
      </c>
      <c r="F21" s="105" t="s">
        <v>3310</v>
      </c>
      <c r="G21" s="55">
        <v>5.33</v>
      </c>
      <c r="H21" t="s">
        <v>98</v>
      </c>
      <c r="I21" s="56">
        <v>5.0000000000000001E-3</v>
      </c>
      <c r="J21" s="56">
        <v>1.26E-2</v>
      </c>
      <c r="K21" s="55">
        <v>157871.21</v>
      </c>
      <c r="L21" s="55">
        <v>107.42</v>
      </c>
      <c r="M21" s="55">
        <v>0</v>
      </c>
      <c r="N21" s="55">
        <v>169.585253782</v>
      </c>
      <c r="O21" s="56">
        <v>0</v>
      </c>
      <c r="P21" s="56">
        <v>6.9599999999999995E-2</v>
      </c>
      <c r="Q21" s="56">
        <v>1.26E-2</v>
      </c>
    </row>
    <row r="22" spans="1:17">
      <c r="A22" t="s">
        <v>215</v>
      </c>
      <c r="B22" t="s">
        <v>216</v>
      </c>
      <c r="C22" t="s">
        <v>96</v>
      </c>
      <c r="D22" t="s">
        <v>194</v>
      </c>
      <c r="E22" s="107" t="s">
        <v>3310</v>
      </c>
      <c r="F22" s="105" t="s">
        <v>3310</v>
      </c>
      <c r="G22" s="55">
        <v>2.57</v>
      </c>
      <c r="H22" t="s">
        <v>98</v>
      </c>
      <c r="I22" s="56">
        <v>1E-3</v>
      </c>
      <c r="J22" s="56">
        <v>1.1299999999999999E-2</v>
      </c>
      <c r="K22" s="55">
        <v>166400.88</v>
      </c>
      <c r="L22" s="55">
        <v>108.67</v>
      </c>
      <c r="M22" s="55">
        <v>0</v>
      </c>
      <c r="N22" s="55">
        <v>180.82783629599999</v>
      </c>
      <c r="O22" s="56">
        <v>0</v>
      </c>
      <c r="P22" s="56">
        <v>7.4200000000000002E-2</v>
      </c>
      <c r="Q22" s="56">
        <v>1.34E-2</v>
      </c>
    </row>
    <row r="23" spans="1:17">
      <c r="A23" t="s">
        <v>218</v>
      </c>
      <c r="B23" t="s">
        <v>219</v>
      </c>
      <c r="C23" t="s">
        <v>96</v>
      </c>
      <c r="D23" t="s">
        <v>194</v>
      </c>
      <c r="E23" s="107" t="s">
        <v>3310</v>
      </c>
      <c r="F23" s="105" t="s">
        <v>3310</v>
      </c>
      <c r="G23" s="55">
        <v>4.72</v>
      </c>
      <c r="H23" t="s">
        <v>98</v>
      </c>
      <c r="I23" s="56">
        <v>1.0999999999999999E-2</v>
      </c>
      <c r="J23" s="56">
        <v>1.21E-2</v>
      </c>
      <c r="K23" s="55">
        <v>52483.31</v>
      </c>
      <c r="L23" s="55">
        <v>100.55</v>
      </c>
      <c r="M23" s="55">
        <v>0</v>
      </c>
      <c r="N23" s="55">
        <v>52.771968205</v>
      </c>
      <c r="O23" s="56">
        <v>0</v>
      </c>
      <c r="P23" s="56">
        <v>2.1700000000000001E-2</v>
      </c>
      <c r="Q23" s="56">
        <v>3.8999999999999998E-3</v>
      </c>
    </row>
    <row r="24" spans="1:17">
      <c r="A24" s="57" t="s">
        <v>221</v>
      </c>
      <c r="B24" s="107" t="s">
        <v>3310</v>
      </c>
      <c r="C24" s="107" t="s">
        <v>3310</v>
      </c>
      <c r="D24" s="107" t="s">
        <v>3310</v>
      </c>
      <c r="E24" s="107" t="s">
        <v>3310</v>
      </c>
      <c r="F24" s="107" t="s">
        <v>3310</v>
      </c>
      <c r="G24" s="59">
        <v>7</v>
      </c>
      <c r="H24" s="107" t="s">
        <v>3310</v>
      </c>
      <c r="I24" s="107" t="s">
        <v>3310</v>
      </c>
      <c r="J24" s="58">
        <v>4.0899999999999999E-2</v>
      </c>
      <c r="K24" s="59">
        <v>1810907.59</v>
      </c>
      <c r="L24" s="107" t="s">
        <v>3310</v>
      </c>
      <c r="M24" s="59">
        <v>0</v>
      </c>
      <c r="N24" s="59">
        <v>1560.826636349</v>
      </c>
      <c r="O24" s="107" t="s">
        <v>3310</v>
      </c>
      <c r="P24" s="58">
        <v>0.64080000000000004</v>
      </c>
      <c r="Q24" s="58">
        <v>0.1157</v>
      </c>
    </row>
    <row r="25" spans="1:17">
      <c r="A25" s="57" t="s">
        <v>222</v>
      </c>
      <c r="B25" s="107" t="s">
        <v>3310</v>
      </c>
      <c r="C25" s="107" t="s">
        <v>3310</v>
      </c>
      <c r="D25" s="107" t="s">
        <v>3310</v>
      </c>
      <c r="E25" s="107" t="s">
        <v>3310</v>
      </c>
      <c r="F25" s="107" t="s">
        <v>3310</v>
      </c>
      <c r="G25" s="59">
        <v>0.38</v>
      </c>
      <c r="H25" s="107" t="s">
        <v>3310</v>
      </c>
      <c r="I25" s="107" t="s">
        <v>3310</v>
      </c>
      <c r="J25" s="58">
        <v>4.53E-2</v>
      </c>
      <c r="K25" s="59">
        <v>231086.8</v>
      </c>
      <c r="L25" s="107" t="s">
        <v>3310</v>
      </c>
      <c r="M25" s="59">
        <v>0</v>
      </c>
      <c r="N25" s="59">
        <v>227.31901327</v>
      </c>
      <c r="O25" s="107" t="s">
        <v>3310</v>
      </c>
      <c r="P25" s="58">
        <v>9.3299999999999994E-2</v>
      </c>
      <c r="Q25" s="58">
        <v>1.6899999999999998E-2</v>
      </c>
    </row>
    <row r="26" spans="1:17">
      <c r="A26" t="s">
        <v>223</v>
      </c>
      <c r="B26" t="s">
        <v>224</v>
      </c>
      <c r="C26" t="s">
        <v>96</v>
      </c>
      <c r="D26" t="s">
        <v>194</v>
      </c>
      <c r="E26" s="107" t="s">
        <v>3310</v>
      </c>
      <c r="F26" s="105" t="s">
        <v>3310</v>
      </c>
      <c r="G26" s="55">
        <v>0.25</v>
      </c>
      <c r="H26" t="s">
        <v>98</v>
      </c>
      <c r="I26" s="56">
        <v>0</v>
      </c>
      <c r="J26" s="56">
        <v>4.4900000000000002E-2</v>
      </c>
      <c r="K26" s="55">
        <v>36925.089999999997</v>
      </c>
      <c r="L26" s="55">
        <v>98.9</v>
      </c>
      <c r="M26" s="55">
        <v>0</v>
      </c>
      <c r="N26" s="55">
        <v>36.518914010000003</v>
      </c>
      <c r="O26" s="56">
        <v>0</v>
      </c>
      <c r="P26" s="56">
        <v>1.4999999999999999E-2</v>
      </c>
      <c r="Q26" s="56">
        <v>2.7000000000000001E-3</v>
      </c>
    </row>
    <row r="27" spans="1:17">
      <c r="A27" t="s">
        <v>226</v>
      </c>
      <c r="B27" t="s">
        <v>227</v>
      </c>
      <c r="C27" t="s">
        <v>96</v>
      </c>
      <c r="D27" t="s">
        <v>194</v>
      </c>
      <c r="E27" s="107" t="s">
        <v>3310</v>
      </c>
      <c r="F27" s="105" t="s">
        <v>3310</v>
      </c>
      <c r="G27" s="55">
        <v>0.84</v>
      </c>
      <c r="H27" t="s">
        <v>98</v>
      </c>
      <c r="I27" s="56">
        <v>0</v>
      </c>
      <c r="J27" s="56">
        <v>4.1599999999999998E-2</v>
      </c>
      <c r="K27" s="55">
        <v>183.09</v>
      </c>
      <c r="L27" s="55">
        <v>96.61</v>
      </c>
      <c r="M27" s="55">
        <v>0</v>
      </c>
      <c r="N27" s="55">
        <v>0.17688324899999999</v>
      </c>
      <c r="O27" s="56">
        <v>0</v>
      </c>
      <c r="P27" s="56">
        <v>1E-4</v>
      </c>
      <c r="Q27" s="56">
        <v>0</v>
      </c>
    </row>
    <row r="28" spans="1:17">
      <c r="A28" t="s">
        <v>229</v>
      </c>
      <c r="B28" t="s">
        <v>230</v>
      </c>
      <c r="C28" t="s">
        <v>96</v>
      </c>
      <c r="D28" t="s">
        <v>194</v>
      </c>
      <c r="E28" s="107" t="s">
        <v>3310</v>
      </c>
      <c r="F28" s="105" t="s">
        <v>3310</v>
      </c>
      <c r="G28" s="55">
        <v>0.01</v>
      </c>
      <c r="H28" t="s">
        <v>98</v>
      </c>
      <c r="I28" s="56">
        <v>0</v>
      </c>
      <c r="J28" s="56">
        <v>3.7199999999999997E-2</v>
      </c>
      <c r="K28" s="55">
        <v>2362.3000000000002</v>
      </c>
      <c r="L28" s="55">
        <v>99.98</v>
      </c>
      <c r="M28" s="55">
        <v>0</v>
      </c>
      <c r="N28" s="55">
        <v>2.3618275400000002</v>
      </c>
      <c r="O28" s="56">
        <v>0</v>
      </c>
      <c r="P28" s="56">
        <v>1E-3</v>
      </c>
      <c r="Q28" s="56">
        <v>2.0000000000000001E-4</v>
      </c>
    </row>
    <row r="29" spans="1:17">
      <c r="A29" t="s">
        <v>232</v>
      </c>
      <c r="B29" t="s">
        <v>233</v>
      </c>
      <c r="C29" t="s">
        <v>96</v>
      </c>
      <c r="D29" t="s">
        <v>194</v>
      </c>
      <c r="E29" s="107" t="s">
        <v>3310</v>
      </c>
      <c r="F29" s="105" t="s">
        <v>3310</v>
      </c>
      <c r="G29" s="55">
        <v>0.92</v>
      </c>
      <c r="H29" t="s">
        <v>98</v>
      </c>
      <c r="I29" s="56">
        <v>0</v>
      </c>
      <c r="J29" s="56">
        <v>4.1200000000000001E-2</v>
      </c>
      <c r="K29" s="55">
        <v>32125.85</v>
      </c>
      <c r="L29" s="55">
        <v>96.34</v>
      </c>
      <c r="M29" s="55">
        <v>0</v>
      </c>
      <c r="N29" s="55">
        <v>30.95004389</v>
      </c>
      <c r="O29" s="56">
        <v>0</v>
      </c>
      <c r="P29" s="56">
        <v>1.2699999999999999E-2</v>
      </c>
      <c r="Q29" s="56">
        <v>2.3E-3</v>
      </c>
    </row>
    <row r="30" spans="1:17">
      <c r="A30" t="s">
        <v>235</v>
      </c>
      <c r="B30" t="s">
        <v>236</v>
      </c>
      <c r="C30" t="s">
        <v>96</v>
      </c>
      <c r="D30" t="s">
        <v>194</v>
      </c>
      <c r="E30" s="107" t="s">
        <v>3310</v>
      </c>
      <c r="F30" s="105" t="s">
        <v>3310</v>
      </c>
      <c r="G30" s="55">
        <v>0.09</v>
      </c>
      <c r="H30" t="s">
        <v>98</v>
      </c>
      <c r="I30" s="56">
        <v>0</v>
      </c>
      <c r="J30" s="56">
        <v>4.5499999999999999E-2</v>
      </c>
      <c r="K30" s="55">
        <v>17296.27</v>
      </c>
      <c r="L30" s="55">
        <v>99.55</v>
      </c>
      <c r="M30" s="55">
        <v>0</v>
      </c>
      <c r="N30" s="55">
        <v>17.218436785000002</v>
      </c>
      <c r="O30" s="56">
        <v>0</v>
      </c>
      <c r="P30" s="56">
        <v>7.1000000000000004E-3</v>
      </c>
      <c r="Q30" s="56">
        <v>1.2999999999999999E-3</v>
      </c>
    </row>
    <row r="31" spans="1:17">
      <c r="A31" t="s">
        <v>238</v>
      </c>
      <c r="B31" t="s">
        <v>239</v>
      </c>
      <c r="C31" t="s">
        <v>96</v>
      </c>
      <c r="D31" t="s">
        <v>194</v>
      </c>
      <c r="E31" s="107" t="s">
        <v>3310</v>
      </c>
      <c r="F31" s="105" t="s">
        <v>3310</v>
      </c>
      <c r="G31" s="55">
        <v>0.17</v>
      </c>
      <c r="H31" t="s">
        <v>98</v>
      </c>
      <c r="I31" s="56">
        <v>0</v>
      </c>
      <c r="J31" s="56">
        <v>4.4999999999999998E-2</v>
      </c>
      <c r="K31" s="55">
        <v>41871.440000000002</v>
      </c>
      <c r="L31" s="55">
        <v>99.22</v>
      </c>
      <c r="M31" s="55">
        <v>0</v>
      </c>
      <c r="N31" s="55">
        <v>41.544842768000002</v>
      </c>
      <c r="O31" s="56">
        <v>0</v>
      </c>
      <c r="P31" s="56">
        <v>1.7100000000000001E-2</v>
      </c>
      <c r="Q31" s="56">
        <v>3.0999999999999999E-3</v>
      </c>
    </row>
    <row r="32" spans="1:17">
      <c r="A32" t="s">
        <v>241</v>
      </c>
      <c r="B32" t="s">
        <v>242</v>
      </c>
      <c r="C32" t="s">
        <v>96</v>
      </c>
      <c r="D32" t="s">
        <v>194</v>
      </c>
      <c r="E32" s="107" t="s">
        <v>3310</v>
      </c>
      <c r="F32" s="105" t="s">
        <v>3310</v>
      </c>
      <c r="G32" s="55">
        <v>0.59</v>
      </c>
      <c r="H32" t="s">
        <v>98</v>
      </c>
      <c r="I32" s="56">
        <v>0</v>
      </c>
      <c r="J32" s="56">
        <v>4.2500000000000003E-2</v>
      </c>
      <c r="K32" s="55">
        <v>455.1</v>
      </c>
      <c r="L32" s="55">
        <v>97.53</v>
      </c>
      <c r="M32" s="55">
        <v>0</v>
      </c>
      <c r="N32" s="55">
        <v>0.44385902999999999</v>
      </c>
      <c r="O32" s="56">
        <v>0</v>
      </c>
      <c r="P32" s="56">
        <v>2.0000000000000001E-4</v>
      </c>
      <c r="Q32" s="56">
        <v>0</v>
      </c>
    </row>
    <row r="33" spans="1:17">
      <c r="A33" t="s">
        <v>244</v>
      </c>
      <c r="B33" t="s">
        <v>245</v>
      </c>
      <c r="C33" t="s">
        <v>96</v>
      </c>
      <c r="D33" t="s">
        <v>194</v>
      </c>
      <c r="E33" s="107" t="s">
        <v>3310</v>
      </c>
      <c r="F33" s="105" t="s">
        <v>3310</v>
      </c>
      <c r="G33" s="55">
        <v>0.67</v>
      </c>
      <c r="H33" t="s">
        <v>98</v>
      </c>
      <c r="I33" s="56">
        <v>0</v>
      </c>
      <c r="J33" s="56">
        <v>4.1399999999999999E-2</v>
      </c>
      <c r="K33" s="55">
        <v>11150.38</v>
      </c>
      <c r="L33" s="55">
        <v>97.29</v>
      </c>
      <c r="M33" s="55">
        <v>0</v>
      </c>
      <c r="N33" s="55">
        <v>10.848204702</v>
      </c>
      <c r="O33" s="56">
        <v>0</v>
      </c>
      <c r="P33" s="56">
        <v>4.4999999999999997E-3</v>
      </c>
      <c r="Q33" s="56">
        <v>8.0000000000000004E-4</v>
      </c>
    </row>
    <row r="34" spans="1:17">
      <c r="A34" t="s">
        <v>246</v>
      </c>
      <c r="B34" t="s">
        <v>247</v>
      </c>
      <c r="C34" t="s">
        <v>96</v>
      </c>
      <c r="D34" t="s">
        <v>194</v>
      </c>
      <c r="E34" s="107" t="s">
        <v>3310</v>
      </c>
      <c r="F34" s="105" t="s">
        <v>3310</v>
      </c>
      <c r="G34" s="55">
        <v>0.34</v>
      </c>
      <c r="H34" t="s">
        <v>98</v>
      </c>
      <c r="I34" s="56">
        <v>0</v>
      </c>
      <c r="J34" s="56">
        <v>4.4600000000000001E-2</v>
      </c>
      <c r="K34" s="55">
        <v>54542.720000000001</v>
      </c>
      <c r="L34" s="55">
        <v>98.48</v>
      </c>
      <c r="M34" s="55">
        <v>0</v>
      </c>
      <c r="N34" s="55">
        <v>53.713670655999998</v>
      </c>
      <c r="O34" s="56">
        <v>0</v>
      </c>
      <c r="P34" s="56">
        <v>2.2100000000000002E-2</v>
      </c>
      <c r="Q34" s="56">
        <v>4.0000000000000001E-3</v>
      </c>
    </row>
    <row r="35" spans="1:17">
      <c r="A35" t="s">
        <v>249</v>
      </c>
      <c r="B35" t="s">
        <v>250</v>
      </c>
      <c r="C35" t="s">
        <v>96</v>
      </c>
      <c r="D35" t="s">
        <v>194</v>
      </c>
      <c r="E35" s="107" t="s">
        <v>3310</v>
      </c>
      <c r="F35" s="105" t="s">
        <v>3310</v>
      </c>
      <c r="G35" s="55">
        <v>0.42</v>
      </c>
      <c r="H35" t="s">
        <v>98</v>
      </c>
      <c r="I35" s="56">
        <v>0</v>
      </c>
      <c r="J35" s="56">
        <v>4.4699999999999997E-2</v>
      </c>
      <c r="K35" s="55">
        <v>34174.559999999998</v>
      </c>
      <c r="L35" s="55">
        <v>98.15</v>
      </c>
      <c r="M35" s="55">
        <v>0</v>
      </c>
      <c r="N35" s="55">
        <v>33.542330640000003</v>
      </c>
      <c r="O35" s="56">
        <v>0</v>
      </c>
      <c r="P35" s="56">
        <v>1.38E-2</v>
      </c>
      <c r="Q35" s="56">
        <v>2.5000000000000001E-3</v>
      </c>
    </row>
    <row r="36" spans="1:17">
      <c r="A36" s="57" t="s">
        <v>252</v>
      </c>
      <c r="B36" s="107" t="s">
        <v>3310</v>
      </c>
      <c r="C36" s="107" t="s">
        <v>3310</v>
      </c>
      <c r="D36" s="107" t="s">
        <v>3310</v>
      </c>
      <c r="E36" s="107" t="s">
        <v>3310</v>
      </c>
      <c r="F36" s="107" t="s">
        <v>3310</v>
      </c>
      <c r="G36" s="59">
        <v>8.19</v>
      </c>
      <c r="H36" s="107" t="s">
        <v>3310</v>
      </c>
      <c r="I36" s="107" t="s">
        <v>3310</v>
      </c>
      <c r="J36" s="58">
        <v>0.04</v>
      </c>
      <c r="K36" s="59">
        <v>1564603.88</v>
      </c>
      <c r="L36" s="107" t="s">
        <v>3310</v>
      </c>
      <c r="M36" s="59">
        <v>0</v>
      </c>
      <c r="N36" s="59">
        <v>1318.5115144460001</v>
      </c>
      <c r="O36" s="107" t="s">
        <v>3310</v>
      </c>
      <c r="P36" s="58">
        <v>0.5413</v>
      </c>
      <c r="Q36" s="58">
        <v>9.7799999999999998E-2</v>
      </c>
    </row>
    <row r="37" spans="1:17">
      <c r="A37" t="s">
        <v>253</v>
      </c>
      <c r="B37" t="s">
        <v>254</v>
      </c>
      <c r="C37" t="s">
        <v>96</v>
      </c>
      <c r="D37" t="s">
        <v>194</v>
      </c>
      <c r="E37" s="107" t="s">
        <v>3310</v>
      </c>
      <c r="F37" s="105" t="s">
        <v>3310</v>
      </c>
      <c r="G37" s="55">
        <v>4.51</v>
      </c>
      <c r="H37" t="s">
        <v>98</v>
      </c>
      <c r="I37" s="56">
        <v>2.2499999999999999E-2</v>
      </c>
      <c r="J37" s="56">
        <v>3.6700000000000003E-2</v>
      </c>
      <c r="K37" s="55">
        <v>146622.91</v>
      </c>
      <c r="L37" s="55">
        <v>94.49</v>
      </c>
      <c r="M37" s="55">
        <v>0</v>
      </c>
      <c r="N37" s="55">
        <v>138.54398765900001</v>
      </c>
      <c r="O37" s="56">
        <v>0</v>
      </c>
      <c r="P37" s="56">
        <v>5.6899999999999999E-2</v>
      </c>
      <c r="Q37" s="56">
        <v>1.03E-2</v>
      </c>
    </row>
    <row r="38" spans="1:17">
      <c r="A38" t="s">
        <v>255</v>
      </c>
      <c r="B38" t="s">
        <v>256</v>
      </c>
      <c r="C38" t="s">
        <v>96</v>
      </c>
      <c r="D38" t="s">
        <v>194</v>
      </c>
      <c r="E38" s="107" t="s">
        <v>3310</v>
      </c>
      <c r="F38" s="105" t="s">
        <v>3310</v>
      </c>
      <c r="G38" s="55">
        <v>2.13</v>
      </c>
      <c r="H38" t="s">
        <v>98</v>
      </c>
      <c r="I38" s="56">
        <v>5.0000000000000001E-3</v>
      </c>
      <c r="J38" s="56">
        <v>3.7600000000000001E-2</v>
      </c>
      <c r="K38" s="55">
        <v>45702.22</v>
      </c>
      <c r="L38" s="55">
        <v>93.78</v>
      </c>
      <c r="M38" s="55">
        <v>0</v>
      </c>
      <c r="N38" s="55">
        <v>42.859541915999998</v>
      </c>
      <c r="O38" s="56">
        <v>0</v>
      </c>
      <c r="P38" s="56">
        <v>1.7600000000000001E-2</v>
      </c>
      <c r="Q38" s="56">
        <v>3.2000000000000002E-3</v>
      </c>
    </row>
    <row r="39" spans="1:17">
      <c r="A39" t="s">
        <v>257</v>
      </c>
      <c r="B39" t="s">
        <v>258</v>
      </c>
      <c r="C39" t="s">
        <v>96</v>
      </c>
      <c r="D39" t="s">
        <v>194</v>
      </c>
      <c r="E39" s="107" t="s">
        <v>3310</v>
      </c>
      <c r="F39" s="105" t="s">
        <v>3310</v>
      </c>
      <c r="G39" s="55">
        <v>4.66</v>
      </c>
      <c r="H39" t="s">
        <v>98</v>
      </c>
      <c r="I39" s="56">
        <v>3.7499999999999999E-2</v>
      </c>
      <c r="J39" s="56">
        <v>3.7199999999999997E-2</v>
      </c>
      <c r="K39" s="55">
        <v>101889.79</v>
      </c>
      <c r="L39" s="55">
        <v>102.8</v>
      </c>
      <c r="M39" s="55">
        <v>0</v>
      </c>
      <c r="N39" s="55">
        <v>104.74270412</v>
      </c>
      <c r="O39" s="56">
        <v>0</v>
      </c>
      <c r="P39" s="56">
        <v>4.2999999999999997E-2</v>
      </c>
      <c r="Q39" s="56">
        <v>7.7999999999999996E-3</v>
      </c>
    </row>
    <row r="40" spans="1:17">
      <c r="A40" t="s">
        <v>259</v>
      </c>
      <c r="B40" t="s">
        <v>260</v>
      </c>
      <c r="C40" t="s">
        <v>96</v>
      </c>
      <c r="D40" t="s">
        <v>194</v>
      </c>
      <c r="E40" s="107" t="s">
        <v>3310</v>
      </c>
      <c r="F40" s="105" t="s">
        <v>3310</v>
      </c>
      <c r="G40" s="55">
        <v>3.12</v>
      </c>
      <c r="H40" t="s">
        <v>98</v>
      </c>
      <c r="I40" s="56">
        <v>0.02</v>
      </c>
      <c r="J40" s="56">
        <v>3.6499999999999998E-2</v>
      </c>
      <c r="K40" s="55">
        <v>62926.06</v>
      </c>
      <c r="L40" s="55">
        <v>96.55</v>
      </c>
      <c r="M40" s="55">
        <v>0</v>
      </c>
      <c r="N40" s="55">
        <v>60.755110930000001</v>
      </c>
      <c r="O40" s="56">
        <v>0</v>
      </c>
      <c r="P40" s="56">
        <v>2.4899999999999999E-2</v>
      </c>
      <c r="Q40" s="56">
        <v>4.4999999999999997E-3</v>
      </c>
    </row>
    <row r="41" spans="1:17">
      <c r="A41" t="s">
        <v>261</v>
      </c>
      <c r="B41" t="s">
        <v>262</v>
      </c>
      <c r="C41" t="s">
        <v>96</v>
      </c>
      <c r="D41" t="s">
        <v>194</v>
      </c>
      <c r="E41" s="107" t="s">
        <v>3310</v>
      </c>
      <c r="F41" s="105" t="s">
        <v>3310</v>
      </c>
      <c r="G41" s="55">
        <v>14.97</v>
      </c>
      <c r="H41" t="s">
        <v>98</v>
      </c>
      <c r="I41" s="56">
        <v>3.7499999999999999E-2</v>
      </c>
      <c r="J41" s="56">
        <v>4.5100000000000001E-2</v>
      </c>
      <c r="K41" s="55">
        <v>71267.179999999993</v>
      </c>
      <c r="L41" s="55">
        <v>92</v>
      </c>
      <c r="M41" s="55">
        <v>0</v>
      </c>
      <c r="N41" s="55">
        <v>65.565805600000004</v>
      </c>
      <c r="O41" s="56">
        <v>0</v>
      </c>
      <c r="P41" s="56">
        <v>2.69E-2</v>
      </c>
      <c r="Q41" s="56">
        <v>4.8999999999999998E-3</v>
      </c>
    </row>
    <row r="42" spans="1:17">
      <c r="A42" t="s">
        <v>263</v>
      </c>
      <c r="B42" t="s">
        <v>264</v>
      </c>
      <c r="C42" t="s">
        <v>96</v>
      </c>
      <c r="D42" t="s">
        <v>194</v>
      </c>
      <c r="E42" s="107" t="s">
        <v>3310</v>
      </c>
      <c r="F42" s="105" t="s">
        <v>3310</v>
      </c>
      <c r="G42" s="55">
        <v>1.64</v>
      </c>
      <c r="H42" t="s">
        <v>98</v>
      </c>
      <c r="I42" s="56">
        <v>1.7500000000000002E-2</v>
      </c>
      <c r="J42" s="56">
        <v>3.8100000000000002E-2</v>
      </c>
      <c r="K42" s="55">
        <v>29349.38</v>
      </c>
      <c r="L42" s="55">
        <v>97.32</v>
      </c>
      <c r="M42" s="55">
        <v>0</v>
      </c>
      <c r="N42" s="55">
        <v>28.562816615999999</v>
      </c>
      <c r="O42" s="56">
        <v>0</v>
      </c>
      <c r="P42" s="56">
        <v>1.17E-2</v>
      </c>
      <c r="Q42" s="56">
        <v>2.0999999999999999E-3</v>
      </c>
    </row>
    <row r="43" spans="1:17">
      <c r="A43" t="s">
        <v>265</v>
      </c>
      <c r="B43" t="s">
        <v>266</v>
      </c>
      <c r="C43" t="s">
        <v>96</v>
      </c>
      <c r="D43" t="s">
        <v>194</v>
      </c>
      <c r="E43" s="107" t="s">
        <v>3310</v>
      </c>
      <c r="F43" s="105" t="s">
        <v>3310</v>
      </c>
      <c r="G43" s="55">
        <v>18.309999999999999</v>
      </c>
      <c r="H43" t="s">
        <v>98</v>
      </c>
      <c r="I43" s="56">
        <v>2.8000000000000001E-2</v>
      </c>
      <c r="J43" s="56">
        <v>4.6199999999999998E-2</v>
      </c>
      <c r="K43" s="55">
        <v>165121.93</v>
      </c>
      <c r="L43" s="55">
        <v>71.52</v>
      </c>
      <c r="M43" s="55">
        <v>0</v>
      </c>
      <c r="N43" s="55">
        <v>118.09520433599999</v>
      </c>
      <c r="O43" s="56">
        <v>0</v>
      </c>
      <c r="P43" s="56">
        <v>4.8500000000000001E-2</v>
      </c>
      <c r="Q43" s="56">
        <v>8.8000000000000005E-3</v>
      </c>
    </row>
    <row r="44" spans="1:17">
      <c r="A44" t="s">
        <v>268</v>
      </c>
      <c r="B44" t="s">
        <v>269</v>
      </c>
      <c r="C44" t="s">
        <v>96</v>
      </c>
      <c r="D44" t="s">
        <v>194</v>
      </c>
      <c r="E44" s="107" t="s">
        <v>3310</v>
      </c>
      <c r="F44" s="105" t="s">
        <v>3310</v>
      </c>
      <c r="G44" s="55">
        <v>0.24</v>
      </c>
      <c r="H44" t="s">
        <v>98</v>
      </c>
      <c r="I44" s="56">
        <v>3.7499999999999999E-2</v>
      </c>
      <c r="J44" s="56">
        <v>3.27E-2</v>
      </c>
      <c r="K44" s="55">
        <v>12.67</v>
      </c>
      <c r="L44" s="55">
        <v>102.95</v>
      </c>
      <c r="M44" s="55">
        <v>0</v>
      </c>
      <c r="N44" s="55">
        <v>1.3043765000000001E-2</v>
      </c>
      <c r="O44" s="56">
        <v>0</v>
      </c>
      <c r="P44" s="56">
        <v>0</v>
      </c>
      <c r="Q44" s="56">
        <v>0</v>
      </c>
    </row>
    <row r="45" spans="1:17">
      <c r="A45" t="s">
        <v>271</v>
      </c>
      <c r="B45" t="s">
        <v>272</v>
      </c>
      <c r="C45" t="s">
        <v>96</v>
      </c>
      <c r="D45" t="s">
        <v>194</v>
      </c>
      <c r="E45" s="107" t="s">
        <v>3310</v>
      </c>
      <c r="F45" s="105" t="s">
        <v>3310</v>
      </c>
      <c r="G45" s="55">
        <v>11.77</v>
      </c>
      <c r="H45" t="s">
        <v>98</v>
      </c>
      <c r="I45" s="56">
        <v>5.5E-2</v>
      </c>
      <c r="J45" s="56">
        <v>4.41E-2</v>
      </c>
      <c r="K45" s="55">
        <v>57.25</v>
      </c>
      <c r="L45" s="55">
        <v>118.5</v>
      </c>
      <c r="M45" s="55">
        <v>0</v>
      </c>
      <c r="N45" s="55">
        <v>6.7841250000000006E-2</v>
      </c>
      <c r="O45" s="56">
        <v>0</v>
      </c>
      <c r="P45" s="56">
        <v>0</v>
      </c>
      <c r="Q45" s="56">
        <v>0</v>
      </c>
    </row>
    <row r="46" spans="1:17">
      <c r="A46" t="s">
        <v>273</v>
      </c>
      <c r="B46" t="s">
        <v>274</v>
      </c>
      <c r="C46" t="s">
        <v>96</v>
      </c>
      <c r="D46" t="s">
        <v>194</v>
      </c>
      <c r="E46" s="107" t="s">
        <v>3310</v>
      </c>
      <c r="F46" s="105" t="s">
        <v>3310</v>
      </c>
      <c r="G46" s="55">
        <v>0.82</v>
      </c>
      <c r="H46" t="s">
        <v>98</v>
      </c>
      <c r="I46" s="56">
        <v>4.0000000000000001E-3</v>
      </c>
      <c r="J46" s="56">
        <v>3.9899999999999998E-2</v>
      </c>
      <c r="K46" s="55">
        <v>477.28</v>
      </c>
      <c r="L46" s="55">
        <v>97.19</v>
      </c>
      <c r="M46" s="55">
        <v>0</v>
      </c>
      <c r="N46" s="55">
        <v>0.463868432</v>
      </c>
      <c r="O46" s="56">
        <v>0</v>
      </c>
      <c r="P46" s="56">
        <v>2.0000000000000001E-4</v>
      </c>
      <c r="Q46" s="56">
        <v>0</v>
      </c>
    </row>
    <row r="47" spans="1:17">
      <c r="A47" t="s">
        <v>275</v>
      </c>
      <c r="B47" t="s">
        <v>276</v>
      </c>
      <c r="C47" t="s">
        <v>96</v>
      </c>
      <c r="D47" t="s">
        <v>194</v>
      </c>
      <c r="E47" s="107" t="s">
        <v>3310</v>
      </c>
      <c r="F47" s="105" t="s">
        <v>3310</v>
      </c>
      <c r="G47" s="55">
        <v>1.32</v>
      </c>
      <c r="H47" t="s">
        <v>98</v>
      </c>
      <c r="I47" s="56">
        <v>5.0000000000000001E-3</v>
      </c>
      <c r="J47" s="56">
        <v>3.8399999999999997E-2</v>
      </c>
      <c r="K47" s="55">
        <v>180.56</v>
      </c>
      <c r="L47" s="55">
        <v>96.1</v>
      </c>
      <c r="M47" s="55">
        <v>0</v>
      </c>
      <c r="N47" s="55">
        <v>0.17351816</v>
      </c>
      <c r="O47" s="56">
        <v>0</v>
      </c>
      <c r="P47" s="56">
        <v>1E-4</v>
      </c>
      <c r="Q47" s="56">
        <v>0</v>
      </c>
    </row>
    <row r="48" spans="1:17">
      <c r="A48" t="s">
        <v>277</v>
      </c>
      <c r="B48" t="s">
        <v>278</v>
      </c>
      <c r="C48" t="s">
        <v>96</v>
      </c>
      <c r="D48" t="s">
        <v>194</v>
      </c>
      <c r="E48" s="107" t="s">
        <v>3310</v>
      </c>
      <c r="F48" s="105" t="s">
        <v>3310</v>
      </c>
      <c r="G48" s="55">
        <v>6.01</v>
      </c>
      <c r="H48" t="s">
        <v>98</v>
      </c>
      <c r="I48" s="56">
        <v>0.01</v>
      </c>
      <c r="J48" s="56">
        <v>3.8100000000000002E-2</v>
      </c>
      <c r="K48" s="55">
        <v>278734.59999999998</v>
      </c>
      <c r="L48" s="55">
        <v>85.38</v>
      </c>
      <c r="M48" s="55">
        <v>0</v>
      </c>
      <c r="N48" s="55">
        <v>237.98360148</v>
      </c>
      <c r="O48" s="56">
        <v>0</v>
      </c>
      <c r="P48" s="56">
        <v>9.7699999999999995E-2</v>
      </c>
      <c r="Q48" s="56">
        <v>1.7600000000000001E-2</v>
      </c>
    </row>
    <row r="49" spans="1:17">
      <c r="A49" t="s">
        <v>279</v>
      </c>
      <c r="B49" t="s">
        <v>280</v>
      </c>
      <c r="C49" t="s">
        <v>96</v>
      </c>
      <c r="D49" t="s">
        <v>194</v>
      </c>
      <c r="E49" s="107" t="s">
        <v>3310</v>
      </c>
      <c r="F49" s="105" t="s">
        <v>3310</v>
      </c>
      <c r="G49" s="55">
        <v>7.81</v>
      </c>
      <c r="H49" t="s">
        <v>98</v>
      </c>
      <c r="I49" s="56">
        <v>1.2999999999999999E-2</v>
      </c>
      <c r="J49" s="56">
        <v>3.9699999999999999E-2</v>
      </c>
      <c r="K49" s="55">
        <v>416189.82</v>
      </c>
      <c r="L49" s="55">
        <v>82.23</v>
      </c>
      <c r="M49" s="55">
        <v>0</v>
      </c>
      <c r="N49" s="55">
        <v>342.23288898599998</v>
      </c>
      <c r="O49" s="56">
        <v>0</v>
      </c>
      <c r="P49" s="56">
        <v>0.14050000000000001</v>
      </c>
      <c r="Q49" s="56">
        <v>2.5399999999999999E-2</v>
      </c>
    </row>
    <row r="50" spans="1:17">
      <c r="A50" t="s">
        <v>282</v>
      </c>
      <c r="B50" t="s">
        <v>283</v>
      </c>
      <c r="C50" t="s">
        <v>96</v>
      </c>
      <c r="D50" t="s">
        <v>194</v>
      </c>
      <c r="E50" s="107" t="s">
        <v>3310</v>
      </c>
      <c r="F50" s="105" t="s">
        <v>3310</v>
      </c>
      <c r="G50" s="55">
        <v>11.83</v>
      </c>
      <c r="H50" t="s">
        <v>98</v>
      </c>
      <c r="I50" s="56">
        <v>1.4999999999999999E-2</v>
      </c>
      <c r="J50" s="56">
        <v>4.3299999999999998E-2</v>
      </c>
      <c r="K50" s="55">
        <v>246072.23</v>
      </c>
      <c r="L50" s="55">
        <v>72.52</v>
      </c>
      <c r="M50" s="55">
        <v>0</v>
      </c>
      <c r="N50" s="55">
        <v>178.45158119600001</v>
      </c>
      <c r="O50" s="56">
        <v>0</v>
      </c>
      <c r="P50" s="56">
        <v>7.3300000000000004E-2</v>
      </c>
      <c r="Q50" s="56">
        <v>1.32E-2</v>
      </c>
    </row>
    <row r="51" spans="1:17">
      <c r="A51" s="57" t="s">
        <v>284</v>
      </c>
      <c r="B51" s="107" t="s">
        <v>3310</v>
      </c>
      <c r="C51" s="107" t="s">
        <v>3310</v>
      </c>
      <c r="D51" s="107" t="s">
        <v>3310</v>
      </c>
      <c r="E51" s="107" t="s">
        <v>3310</v>
      </c>
      <c r="F51" s="107" t="s">
        <v>3310</v>
      </c>
      <c r="G51" s="59">
        <v>3.07</v>
      </c>
      <c r="H51" s="107" t="s">
        <v>3310</v>
      </c>
      <c r="I51" s="107" t="s">
        <v>3310</v>
      </c>
      <c r="J51" s="58">
        <v>4.7699999999999999E-2</v>
      </c>
      <c r="K51" s="59">
        <v>15216.91</v>
      </c>
      <c r="L51" s="107" t="s">
        <v>3310</v>
      </c>
      <c r="M51" s="59">
        <v>0</v>
      </c>
      <c r="N51" s="59">
        <v>14.996108633</v>
      </c>
      <c r="O51" s="107" t="s">
        <v>3310</v>
      </c>
      <c r="P51" s="58">
        <v>6.1999999999999998E-3</v>
      </c>
      <c r="Q51" s="58">
        <v>1.1000000000000001E-3</v>
      </c>
    </row>
    <row r="52" spans="1:17">
      <c r="A52" t="s">
        <v>285</v>
      </c>
      <c r="B52" t="s">
        <v>286</v>
      </c>
      <c r="C52" t="s">
        <v>96</v>
      </c>
      <c r="D52" t="s">
        <v>194</v>
      </c>
      <c r="E52" s="107" t="s">
        <v>3310</v>
      </c>
      <c r="F52" s="105" t="s">
        <v>3310</v>
      </c>
      <c r="G52" s="55">
        <v>6.02</v>
      </c>
      <c r="H52" t="s">
        <v>98</v>
      </c>
      <c r="I52" s="56">
        <v>4.1000000000000002E-2</v>
      </c>
      <c r="J52" s="56">
        <v>4.9000000000000002E-2</v>
      </c>
      <c r="K52" s="55">
        <v>3254.72</v>
      </c>
      <c r="L52" s="55">
        <v>96.34</v>
      </c>
      <c r="M52" s="55">
        <v>0</v>
      </c>
      <c r="N52" s="55">
        <v>3.1355972479999998</v>
      </c>
      <c r="O52" s="56">
        <v>0</v>
      </c>
      <c r="P52" s="56">
        <v>1.2999999999999999E-3</v>
      </c>
      <c r="Q52" s="56">
        <v>2.0000000000000001E-4</v>
      </c>
    </row>
    <row r="53" spans="1:17">
      <c r="A53" t="s">
        <v>288</v>
      </c>
      <c r="B53" t="s">
        <v>289</v>
      </c>
      <c r="C53" t="s">
        <v>96</v>
      </c>
      <c r="D53" t="s">
        <v>194</v>
      </c>
      <c r="E53" s="107" t="s">
        <v>3310</v>
      </c>
      <c r="F53" s="105" t="s">
        <v>3310</v>
      </c>
      <c r="G53" s="55">
        <v>2.2999999999999998</v>
      </c>
      <c r="H53" t="s">
        <v>98</v>
      </c>
      <c r="I53" s="56">
        <v>4.1000000000000002E-2</v>
      </c>
      <c r="J53" s="56">
        <v>4.7399999999999998E-2</v>
      </c>
      <c r="K53" s="55">
        <v>11962.19</v>
      </c>
      <c r="L53" s="55">
        <v>99.15</v>
      </c>
      <c r="M53" s="55">
        <v>0</v>
      </c>
      <c r="N53" s="55">
        <v>11.860511385000001</v>
      </c>
      <c r="O53" s="56">
        <v>0</v>
      </c>
      <c r="P53" s="56">
        <v>4.8999999999999998E-3</v>
      </c>
      <c r="Q53" s="56">
        <v>8.9999999999999998E-4</v>
      </c>
    </row>
    <row r="54" spans="1:17">
      <c r="A54" s="57" t="s">
        <v>291</v>
      </c>
      <c r="B54" s="107" t="s">
        <v>3310</v>
      </c>
      <c r="C54" s="107" t="s">
        <v>3310</v>
      </c>
      <c r="D54" s="107" t="s">
        <v>3310</v>
      </c>
      <c r="E54" s="107" t="s">
        <v>3310</v>
      </c>
      <c r="F54" s="107" t="s">
        <v>3310</v>
      </c>
      <c r="G54" s="59">
        <v>0</v>
      </c>
      <c r="H54" s="107" t="s">
        <v>3310</v>
      </c>
      <c r="I54" s="107" t="s">
        <v>3310</v>
      </c>
      <c r="J54" s="58">
        <v>0</v>
      </c>
      <c r="K54" s="59">
        <v>0</v>
      </c>
      <c r="L54" s="107" t="s">
        <v>3310</v>
      </c>
      <c r="M54" s="59">
        <v>0</v>
      </c>
      <c r="N54" s="59">
        <v>0</v>
      </c>
      <c r="O54" s="107" t="s">
        <v>3310</v>
      </c>
      <c r="P54" s="58">
        <v>0</v>
      </c>
      <c r="Q54" s="58">
        <v>0</v>
      </c>
    </row>
    <row r="55" spans="1:17">
      <c r="A55" t="s">
        <v>179</v>
      </c>
      <c r="B55" t="s">
        <v>179</v>
      </c>
      <c r="C55" s="107" t="s">
        <v>3310</v>
      </c>
      <c r="D55" t="s">
        <v>179</v>
      </c>
      <c r="E55" s="107" t="s">
        <v>3310</v>
      </c>
      <c r="F55" s="107" t="s">
        <v>3310</v>
      </c>
      <c r="G55" s="55">
        <v>0</v>
      </c>
      <c r="H55" t="s">
        <v>179</v>
      </c>
      <c r="I55" s="56">
        <v>0</v>
      </c>
      <c r="J55" s="56">
        <v>0</v>
      </c>
      <c r="K55" s="55">
        <v>0</v>
      </c>
      <c r="L55" s="55">
        <v>0</v>
      </c>
      <c r="M55" s="107" t="s">
        <v>3310</v>
      </c>
      <c r="N55" s="55">
        <v>0</v>
      </c>
      <c r="O55" s="56">
        <v>0</v>
      </c>
      <c r="P55" s="56">
        <v>0</v>
      </c>
      <c r="Q55" s="56">
        <v>0</v>
      </c>
    </row>
    <row r="56" spans="1:17">
      <c r="A56" s="57" t="s">
        <v>187</v>
      </c>
      <c r="B56" s="107" t="s">
        <v>3310</v>
      </c>
      <c r="C56" s="107" t="s">
        <v>3310</v>
      </c>
      <c r="D56" s="107" t="s">
        <v>3310</v>
      </c>
      <c r="E56" s="107" t="s">
        <v>3310</v>
      </c>
      <c r="F56" s="107" t="s">
        <v>3310</v>
      </c>
      <c r="G56" s="59">
        <v>8.86</v>
      </c>
      <c r="H56" s="107" t="s">
        <v>3310</v>
      </c>
      <c r="I56" s="107" t="s">
        <v>3310</v>
      </c>
      <c r="J56" s="58">
        <v>5.3800000000000001E-2</v>
      </c>
      <c r="K56" s="59">
        <v>2512.38</v>
      </c>
      <c r="L56" s="107" t="s">
        <v>3310</v>
      </c>
      <c r="M56" s="59">
        <v>0</v>
      </c>
      <c r="N56" s="59">
        <v>9.1116484397347506</v>
      </c>
      <c r="O56" s="107" t="s">
        <v>3310</v>
      </c>
      <c r="P56" s="58">
        <v>3.7000000000000002E-3</v>
      </c>
      <c r="Q56" s="58">
        <v>6.9999999999999999E-4</v>
      </c>
    </row>
    <row r="57" spans="1:17">
      <c r="A57" s="57" t="s">
        <v>292</v>
      </c>
      <c r="B57" s="107" t="s">
        <v>3310</v>
      </c>
      <c r="C57" s="107" t="s">
        <v>3310</v>
      </c>
      <c r="D57" s="107" t="s">
        <v>3310</v>
      </c>
      <c r="E57" s="107" t="s">
        <v>3310</v>
      </c>
      <c r="F57" s="107" t="s">
        <v>3310</v>
      </c>
      <c r="G57" s="59">
        <v>8.86</v>
      </c>
      <c r="H57" s="107" t="s">
        <v>3310</v>
      </c>
      <c r="I57" s="107" t="s">
        <v>3310</v>
      </c>
      <c r="J57" s="58">
        <v>5.3800000000000001E-2</v>
      </c>
      <c r="K57" s="59">
        <v>2512.38</v>
      </c>
      <c r="L57" s="107" t="s">
        <v>3310</v>
      </c>
      <c r="M57" s="59">
        <v>0</v>
      </c>
      <c r="N57" s="59">
        <v>9.1116484397347506</v>
      </c>
      <c r="O57" s="107" t="s">
        <v>3310</v>
      </c>
      <c r="P57" s="58">
        <v>3.7000000000000002E-3</v>
      </c>
      <c r="Q57" s="58">
        <v>6.9999999999999999E-4</v>
      </c>
    </row>
    <row r="58" spans="1:17">
      <c r="A58" t="s">
        <v>293</v>
      </c>
      <c r="B58" t="s">
        <v>294</v>
      </c>
      <c r="C58" t="s">
        <v>108</v>
      </c>
      <c r="D58" t="s">
        <v>295</v>
      </c>
      <c r="E58" t="s">
        <v>296</v>
      </c>
      <c r="F58" s="105" t="s">
        <v>3310</v>
      </c>
      <c r="G58" s="55">
        <v>17.670000000000002</v>
      </c>
      <c r="H58" t="s">
        <v>100</v>
      </c>
      <c r="I58" s="56">
        <v>4.4999999999999998E-2</v>
      </c>
      <c r="J58" s="56">
        <v>5.7500000000000002E-2</v>
      </c>
      <c r="K58" s="55">
        <v>720.23</v>
      </c>
      <c r="L58" s="55">
        <v>78.942499999999995</v>
      </c>
      <c r="M58" s="55">
        <v>0</v>
      </c>
      <c r="N58" s="55">
        <v>2.0621945682292502</v>
      </c>
      <c r="O58" s="56">
        <v>0</v>
      </c>
      <c r="P58" s="56">
        <v>8.0000000000000004E-4</v>
      </c>
      <c r="Q58" s="56">
        <v>2.0000000000000001E-4</v>
      </c>
    </row>
    <row r="59" spans="1:17">
      <c r="A59" t="s">
        <v>297</v>
      </c>
      <c r="B59" t="s">
        <v>298</v>
      </c>
      <c r="C59" t="s">
        <v>108</v>
      </c>
      <c r="D59" t="s">
        <v>295</v>
      </c>
      <c r="E59" t="s">
        <v>296</v>
      </c>
      <c r="F59" s="105" t="s">
        <v>3310</v>
      </c>
      <c r="G59" s="55">
        <v>6.28</v>
      </c>
      <c r="H59" t="s">
        <v>100</v>
      </c>
      <c r="I59" s="56">
        <v>6.5000000000000002E-2</v>
      </c>
      <c r="J59" s="56">
        <v>5.28E-2</v>
      </c>
      <c r="K59" s="55">
        <v>1792.15</v>
      </c>
      <c r="L59" s="55">
        <v>108.45099999999999</v>
      </c>
      <c r="M59" s="55">
        <v>0</v>
      </c>
      <c r="N59" s="55">
        <v>7.0494538715055004</v>
      </c>
      <c r="O59" s="56">
        <v>0</v>
      </c>
      <c r="P59" s="56">
        <v>2.8999999999999998E-3</v>
      </c>
      <c r="Q59" s="56">
        <v>5.0000000000000001E-4</v>
      </c>
    </row>
    <row r="60" spans="1:17">
      <c r="A60" s="57" t="s">
        <v>299</v>
      </c>
      <c r="B60" s="107" t="s">
        <v>3310</v>
      </c>
      <c r="C60" s="107" t="s">
        <v>3310</v>
      </c>
      <c r="D60" s="107" t="s">
        <v>3310</v>
      </c>
      <c r="E60" s="107" t="s">
        <v>3310</v>
      </c>
      <c r="F60" s="107" t="s">
        <v>3310</v>
      </c>
      <c r="G60" s="59">
        <v>0</v>
      </c>
      <c r="H60" s="107" t="s">
        <v>3310</v>
      </c>
      <c r="I60" s="107" t="s">
        <v>3310</v>
      </c>
      <c r="J60" s="58">
        <v>0</v>
      </c>
      <c r="K60" s="59">
        <v>0</v>
      </c>
      <c r="L60" s="107" t="s">
        <v>3310</v>
      </c>
      <c r="M60" s="59">
        <v>0</v>
      </c>
      <c r="N60" s="59">
        <v>0</v>
      </c>
      <c r="O60" s="107" t="s">
        <v>3310</v>
      </c>
      <c r="P60" s="58">
        <v>0</v>
      </c>
      <c r="Q60" s="58">
        <v>0</v>
      </c>
    </row>
    <row r="61" spans="1:17">
      <c r="A61" t="s">
        <v>179</v>
      </c>
      <c r="B61" t="s">
        <v>179</v>
      </c>
      <c r="C61" s="107" t="s">
        <v>3310</v>
      </c>
      <c r="D61" t="s">
        <v>179</v>
      </c>
      <c r="E61" s="107" t="s">
        <v>3310</v>
      </c>
      <c r="F61" s="107" t="s">
        <v>3310</v>
      </c>
      <c r="G61" s="55">
        <v>0</v>
      </c>
      <c r="H61" t="s">
        <v>179</v>
      </c>
      <c r="I61" s="56">
        <v>0</v>
      </c>
      <c r="J61" s="56">
        <v>0</v>
      </c>
      <c r="K61" s="55">
        <v>0</v>
      </c>
      <c r="L61" s="55">
        <v>0</v>
      </c>
      <c r="M61" s="107" t="s">
        <v>3310</v>
      </c>
      <c r="N61" s="55">
        <v>0</v>
      </c>
      <c r="O61" s="56">
        <v>0</v>
      </c>
      <c r="P61" s="56">
        <v>0</v>
      </c>
      <c r="Q61" s="56">
        <v>0</v>
      </c>
    </row>
    <row r="62" spans="1:17">
      <c r="A62" t="s">
        <v>300</v>
      </c>
      <c r="B62" s="107" t="s">
        <v>3310</v>
      </c>
      <c r="C62" s="107" t="s">
        <v>3310</v>
      </c>
      <c r="D62" s="107" t="s">
        <v>3310</v>
      </c>
      <c r="E62" s="107" t="s">
        <v>3310</v>
      </c>
      <c r="F62" s="107" t="s">
        <v>3310</v>
      </c>
      <c r="G62" s="107" t="s">
        <v>3310</v>
      </c>
      <c r="H62" s="107" t="s">
        <v>3310</v>
      </c>
      <c r="I62" s="107" t="s">
        <v>3310</v>
      </c>
      <c r="J62" s="107" t="s">
        <v>3310</v>
      </c>
      <c r="K62" s="107" t="s">
        <v>3310</v>
      </c>
      <c r="L62" s="107" t="s">
        <v>3310</v>
      </c>
      <c r="M62" s="107" t="s">
        <v>3310</v>
      </c>
      <c r="N62" s="107" t="s">
        <v>3310</v>
      </c>
      <c r="O62" s="107" t="s">
        <v>3310</v>
      </c>
      <c r="P62" s="107" t="s">
        <v>3310</v>
      </c>
      <c r="Q62" s="107" t="s">
        <v>3310</v>
      </c>
    </row>
    <row r="63" spans="1:17">
      <c r="A63" t="s">
        <v>301</v>
      </c>
      <c r="B63" s="107" t="s">
        <v>3310</v>
      </c>
      <c r="C63" s="107" t="s">
        <v>3310</v>
      </c>
      <c r="D63" s="107" t="s">
        <v>3310</v>
      </c>
      <c r="E63" s="107" t="s">
        <v>3310</v>
      </c>
      <c r="F63" s="107" t="s">
        <v>3310</v>
      </c>
      <c r="G63" s="107" t="s">
        <v>3310</v>
      </c>
      <c r="H63" s="107" t="s">
        <v>3310</v>
      </c>
      <c r="I63" s="107" t="s">
        <v>3310</v>
      </c>
      <c r="J63" s="107" t="s">
        <v>3310</v>
      </c>
      <c r="K63" s="107" t="s">
        <v>3310</v>
      </c>
      <c r="L63" s="107" t="s">
        <v>3310</v>
      </c>
      <c r="M63" s="107" t="s">
        <v>3310</v>
      </c>
      <c r="N63" s="107" t="s">
        <v>3310</v>
      </c>
      <c r="O63" s="107" t="s">
        <v>3310</v>
      </c>
      <c r="P63" s="107" t="s">
        <v>3310</v>
      </c>
      <c r="Q63" s="107" t="s">
        <v>3310</v>
      </c>
    </row>
    <row r="64" spans="1:17">
      <c r="A64" t="s">
        <v>302</v>
      </c>
      <c r="B64" s="107" t="s">
        <v>3310</v>
      </c>
      <c r="C64" s="107" t="s">
        <v>3310</v>
      </c>
      <c r="D64" s="107" t="s">
        <v>3310</v>
      </c>
      <c r="E64" s="107" t="s">
        <v>3310</v>
      </c>
      <c r="F64" s="107" t="s">
        <v>3310</v>
      </c>
      <c r="G64" s="107" t="s">
        <v>3310</v>
      </c>
      <c r="H64" s="107" t="s">
        <v>3310</v>
      </c>
      <c r="I64" s="107" t="s">
        <v>3310</v>
      </c>
      <c r="J64" s="107" t="s">
        <v>3310</v>
      </c>
      <c r="K64" s="107" t="s">
        <v>3310</v>
      </c>
      <c r="L64" s="107" t="s">
        <v>3310</v>
      </c>
      <c r="M64" s="107" t="s">
        <v>3310</v>
      </c>
      <c r="N64" s="107" t="s">
        <v>3310</v>
      </c>
      <c r="O64" s="107" t="s">
        <v>3310</v>
      </c>
      <c r="P64" s="107" t="s">
        <v>3310</v>
      </c>
      <c r="Q64" s="107" t="s">
        <v>3310</v>
      </c>
    </row>
    <row r="65" spans="1:17">
      <c r="A65" t="s">
        <v>303</v>
      </c>
      <c r="B65" s="107" t="s">
        <v>3310</v>
      </c>
      <c r="C65" s="107" t="s">
        <v>3310</v>
      </c>
      <c r="D65" s="107" t="s">
        <v>3310</v>
      </c>
      <c r="E65" s="107" t="s">
        <v>3310</v>
      </c>
      <c r="F65" s="107" t="s">
        <v>3310</v>
      </c>
      <c r="G65" s="107" t="s">
        <v>3310</v>
      </c>
      <c r="H65" s="107" t="s">
        <v>3310</v>
      </c>
      <c r="I65" s="107" t="s">
        <v>3310</v>
      </c>
      <c r="J65" s="107" t="s">
        <v>3310</v>
      </c>
      <c r="K65" s="107" t="s">
        <v>3310</v>
      </c>
      <c r="L65" s="107" t="s">
        <v>3310</v>
      </c>
      <c r="M65" s="107" t="s">
        <v>3310</v>
      </c>
      <c r="N65" s="107" t="s">
        <v>3310</v>
      </c>
      <c r="O65" s="107" t="s">
        <v>3310</v>
      </c>
      <c r="P65" s="107" t="s">
        <v>3310</v>
      </c>
      <c r="Q65" s="107" t="s">
        <v>3310</v>
      </c>
    </row>
    <row r="66" spans="1:17" hidden="1">
      <c r="B66" s="13"/>
      <c r="C66" s="13"/>
    </row>
    <row r="67" spans="1:17" hidden="1">
      <c r="B67" s="13"/>
      <c r="C67" s="13"/>
    </row>
    <row r="68" spans="1:17" hidden="1">
      <c r="B68" s="13"/>
      <c r="C68" s="13"/>
    </row>
    <row r="69" spans="1:17" hidden="1">
      <c r="B69" s="13"/>
      <c r="C69" s="13"/>
    </row>
    <row r="70" spans="1:17" hidden="1">
      <c r="B70" s="13"/>
      <c r="C70" s="13"/>
    </row>
    <row r="71" spans="1:17" hidden="1">
      <c r="B71" s="13"/>
      <c r="C71" s="13"/>
    </row>
    <row r="72" spans="1:17" hidden="1">
      <c r="B72" s="13"/>
      <c r="C72" s="13"/>
    </row>
    <row r="73" spans="1:17" hidden="1">
      <c r="B73" s="13"/>
      <c r="C73" s="13"/>
    </row>
    <row r="74" spans="1:17" hidden="1">
      <c r="B74" s="13"/>
      <c r="C74" s="13"/>
    </row>
    <row r="75" spans="1:17" hidden="1">
      <c r="B75" s="13"/>
      <c r="C75" s="13"/>
    </row>
    <row r="76" spans="1:17" hidden="1">
      <c r="B76" s="13"/>
      <c r="C76" s="13"/>
    </row>
    <row r="77" spans="1:17" hidden="1">
      <c r="B77" s="13"/>
      <c r="C77" s="13"/>
    </row>
    <row r="78" spans="1:17" hidden="1">
      <c r="B78" s="13"/>
      <c r="C78" s="13"/>
    </row>
    <row r="79" spans="1:17" hidden="1">
      <c r="B79" s="13"/>
      <c r="C79" s="13"/>
    </row>
    <row r="80" spans="1:17" hidden="1">
      <c r="B80" s="13"/>
      <c r="C80" s="13"/>
    </row>
    <row r="81" spans="2:3" hidden="1">
      <c r="B81" s="13"/>
      <c r="C81" s="13"/>
    </row>
    <row r="82" spans="2:3" hidden="1">
      <c r="B82" s="13"/>
      <c r="C82" s="13"/>
    </row>
    <row r="83" spans="2:3" hidden="1">
      <c r="B83" s="13"/>
      <c r="C83" s="13"/>
    </row>
    <row r="84" spans="2:3" hidden="1">
      <c r="B84" s="13"/>
      <c r="C84" s="13"/>
    </row>
    <row r="85" spans="2:3" hidden="1">
      <c r="B85" s="13"/>
      <c r="C85" s="13"/>
    </row>
    <row r="86" spans="2:3" hidden="1">
      <c r="B86" s="13"/>
      <c r="C86" s="13"/>
    </row>
    <row r="87" spans="2:3" hidden="1">
      <c r="B87" s="13"/>
      <c r="C87" s="13"/>
    </row>
    <row r="88" spans="2:3" hidden="1">
      <c r="B88" s="13"/>
      <c r="C88" s="13"/>
    </row>
    <row r="89" spans="2:3" hidden="1">
      <c r="B89" s="13"/>
      <c r="C89" s="13"/>
    </row>
    <row r="90" spans="2:3" hidden="1">
      <c r="B90" s="13"/>
      <c r="C90" s="13"/>
    </row>
    <row r="91" spans="2:3" hidden="1">
      <c r="B91" s="13"/>
      <c r="C91" s="13"/>
    </row>
    <row r="92" spans="2:3" hidden="1">
      <c r="B92" s="13"/>
      <c r="C92" s="13"/>
    </row>
    <row r="93" spans="2:3" hidden="1">
      <c r="B93" s="13"/>
      <c r="C93" s="13"/>
    </row>
    <row r="94" spans="2:3" hidden="1">
      <c r="B94" s="13"/>
      <c r="C94" s="13"/>
    </row>
    <row r="95" spans="2:3" hidden="1">
      <c r="B95" s="13"/>
      <c r="C95" s="13"/>
    </row>
    <row r="96" spans="2:3" hidden="1">
      <c r="B96" s="13"/>
      <c r="C96" s="13"/>
    </row>
    <row r="97" spans="2:3" hidden="1">
      <c r="B97" s="13"/>
      <c r="C97" s="13"/>
    </row>
    <row r="98" spans="2:3" hidden="1">
      <c r="B98" s="13"/>
      <c r="C98" s="13"/>
    </row>
    <row r="99" spans="2:3" hidden="1">
      <c r="B99" s="13"/>
      <c r="C99" s="13"/>
    </row>
    <row r="100" spans="2:3" hidden="1">
      <c r="B100" s="13"/>
      <c r="C100" s="13"/>
    </row>
    <row r="101" spans="2:3" hidden="1">
      <c r="B101" s="13"/>
      <c r="C101" s="13"/>
    </row>
    <row r="102" spans="2:3" hidden="1">
      <c r="B102" s="13"/>
      <c r="C102" s="13"/>
    </row>
    <row r="103" spans="2:3" hidden="1">
      <c r="B103" s="13"/>
      <c r="C103" s="13"/>
    </row>
    <row r="104" spans="2:3" hidden="1">
      <c r="B104" s="13"/>
      <c r="C104" s="13"/>
    </row>
    <row r="105" spans="2:3" hidden="1">
      <c r="B105" s="13"/>
      <c r="C105" s="13"/>
    </row>
    <row r="106" spans="2:3" hidden="1">
      <c r="B106" s="13"/>
      <c r="C106" s="13"/>
    </row>
    <row r="107" spans="2:3" hidden="1">
      <c r="B107" s="13"/>
      <c r="C107" s="13"/>
    </row>
    <row r="108" spans="2:3" hidden="1">
      <c r="B108" s="13"/>
      <c r="C108" s="13"/>
    </row>
    <row r="109" spans="2:3" hidden="1">
      <c r="B109" s="13"/>
      <c r="C109" s="13"/>
    </row>
    <row r="110" spans="2:3" hidden="1">
      <c r="B110" s="13"/>
      <c r="C110" s="13"/>
    </row>
    <row r="111" spans="2:3" hidden="1">
      <c r="B111" s="13"/>
      <c r="C111" s="13"/>
    </row>
    <row r="112" spans="2:3" hidden="1">
      <c r="B112" s="13"/>
      <c r="C112" s="13"/>
    </row>
    <row r="113" spans="2:3" hidden="1">
      <c r="B113" s="13"/>
      <c r="C113" s="13"/>
    </row>
    <row r="114" spans="2:3" hidden="1">
      <c r="B114" s="13"/>
      <c r="C114" s="13"/>
    </row>
    <row r="115" spans="2:3" hidden="1">
      <c r="B115" s="13"/>
      <c r="C115" s="13"/>
    </row>
    <row r="116" spans="2:3" hidden="1">
      <c r="B116" s="13"/>
      <c r="C116" s="13"/>
    </row>
    <row r="117" spans="2:3" hidden="1">
      <c r="B117" s="13"/>
      <c r="C117" s="13"/>
    </row>
    <row r="118" spans="2:3" hidden="1">
      <c r="B118" s="13"/>
      <c r="C118" s="13"/>
    </row>
    <row r="119" spans="2:3" hidden="1">
      <c r="B119" s="13"/>
      <c r="C119" s="13"/>
    </row>
    <row r="120" spans="2:3" hidden="1">
      <c r="B120" s="13"/>
      <c r="C120" s="13"/>
    </row>
    <row r="121" spans="2:3" hidden="1">
      <c r="B121" s="13"/>
      <c r="C121" s="13"/>
    </row>
    <row r="122" spans="2:3" hidden="1">
      <c r="B122" s="13"/>
      <c r="C122" s="13"/>
    </row>
    <row r="123" spans="2:3" hidden="1">
      <c r="B123" s="13"/>
      <c r="C123" s="13"/>
    </row>
    <row r="124" spans="2:3" hidden="1">
      <c r="B124" s="13"/>
      <c r="C124" s="13"/>
    </row>
    <row r="125" spans="2:3" hidden="1">
      <c r="B125" s="13"/>
      <c r="C125" s="13"/>
    </row>
    <row r="126" spans="2:3" hidden="1">
      <c r="B126" s="13"/>
      <c r="C126" s="13"/>
    </row>
    <row r="127" spans="2:3" hidden="1">
      <c r="B127" s="13"/>
      <c r="C127" s="13"/>
    </row>
    <row r="128" spans="2:3" hidden="1">
      <c r="B128" s="13"/>
      <c r="C128" s="13"/>
    </row>
    <row r="129" spans="2:3" hidden="1">
      <c r="B129" s="13"/>
      <c r="C129" s="13"/>
    </row>
    <row r="130" spans="2:3" hidden="1">
      <c r="B130" s="13"/>
      <c r="C130" s="13"/>
    </row>
    <row r="131" spans="2:3" hidden="1">
      <c r="B131" s="13"/>
      <c r="C131" s="13"/>
    </row>
    <row r="132" spans="2:3" hidden="1">
      <c r="B132" s="13"/>
      <c r="C132" s="13"/>
    </row>
    <row r="133" spans="2:3" hidden="1">
      <c r="B133" s="13"/>
      <c r="C133" s="13"/>
    </row>
    <row r="134" spans="2:3" hidden="1">
      <c r="B134" s="13"/>
      <c r="C134" s="13"/>
    </row>
    <row r="135" spans="2:3" hidden="1">
      <c r="B135" s="13"/>
      <c r="C135" s="13"/>
    </row>
    <row r="136" spans="2:3" hidden="1">
      <c r="B136" s="13"/>
      <c r="C136" s="13"/>
    </row>
    <row r="137" spans="2:3" hidden="1">
      <c r="B137" s="13"/>
      <c r="C137" s="13"/>
    </row>
    <row r="138" spans="2:3" hidden="1">
      <c r="B138" s="13"/>
      <c r="C138" s="13"/>
    </row>
    <row r="139" spans="2:3" hidden="1">
      <c r="B139" s="13"/>
      <c r="C139" s="13"/>
    </row>
    <row r="140" spans="2:3" hidden="1">
      <c r="B140" s="13"/>
      <c r="C140" s="13"/>
    </row>
    <row r="141" spans="2:3" hidden="1">
      <c r="B141" s="13"/>
      <c r="C141" s="13"/>
    </row>
    <row r="142" spans="2:3" hidden="1">
      <c r="B142" s="13"/>
      <c r="C142" s="13"/>
    </row>
    <row r="143" spans="2:3" hidden="1">
      <c r="B143" s="13"/>
      <c r="C143" s="13"/>
    </row>
    <row r="144" spans="2:3" hidden="1">
      <c r="B144" s="13"/>
      <c r="C144" s="13"/>
    </row>
    <row r="145" spans="2:3" hidden="1">
      <c r="B145" s="13"/>
      <c r="C145" s="13"/>
    </row>
    <row r="146" spans="2:3" hidden="1">
      <c r="B146" s="13"/>
      <c r="C146" s="13"/>
    </row>
    <row r="147" spans="2:3" hidden="1">
      <c r="B147" s="13"/>
      <c r="C147" s="13"/>
    </row>
    <row r="148" spans="2:3" hidden="1">
      <c r="B148" s="13"/>
      <c r="C148" s="13"/>
    </row>
    <row r="149" spans="2:3" hidden="1">
      <c r="B149" s="13"/>
      <c r="C149" s="13"/>
    </row>
    <row r="150" spans="2:3" hidden="1">
      <c r="B150" s="13"/>
      <c r="C150" s="13"/>
    </row>
    <row r="151" spans="2:3" hidden="1">
      <c r="B151" s="13"/>
      <c r="C151" s="13"/>
    </row>
    <row r="152" spans="2:3" hidden="1">
      <c r="B152" s="13"/>
      <c r="C152" s="13"/>
    </row>
    <row r="153" spans="2:3" hidden="1">
      <c r="B153" s="13"/>
      <c r="C153" s="13"/>
    </row>
    <row r="154" spans="2:3" hidden="1">
      <c r="B154" s="13"/>
      <c r="C154" s="13"/>
    </row>
    <row r="155" spans="2:3" hidden="1">
      <c r="B155" s="13"/>
      <c r="C155" s="13"/>
    </row>
    <row r="156" spans="2:3" hidden="1">
      <c r="B156" s="13"/>
      <c r="C156" s="13"/>
    </row>
    <row r="157" spans="2:3" hidden="1">
      <c r="B157" s="13"/>
      <c r="C157" s="13"/>
    </row>
    <row r="158" spans="2:3" hidden="1">
      <c r="B158" s="13"/>
      <c r="C158" s="13"/>
    </row>
    <row r="159" spans="2:3" hidden="1">
      <c r="B159" s="13"/>
      <c r="C159" s="13"/>
    </row>
    <row r="160" spans="2:3" hidden="1">
      <c r="B160" s="13"/>
      <c r="C160" s="13"/>
    </row>
    <row r="161" spans="2:3" hidden="1">
      <c r="B161" s="13"/>
      <c r="C161" s="13"/>
    </row>
    <row r="162" spans="2:3" hidden="1">
      <c r="B162" s="13"/>
      <c r="C162" s="13"/>
    </row>
    <row r="163" spans="2:3" hidden="1">
      <c r="B163" s="13"/>
      <c r="C163" s="13"/>
    </row>
    <row r="164" spans="2:3" hidden="1">
      <c r="B164" s="13"/>
      <c r="C164" s="13"/>
    </row>
    <row r="165" spans="2:3" hidden="1">
      <c r="B165" s="13"/>
      <c r="C165" s="13"/>
    </row>
    <row r="166" spans="2:3" hidden="1">
      <c r="B166" s="13"/>
      <c r="C166" s="13"/>
    </row>
    <row r="167" spans="2:3" hidden="1">
      <c r="B167" s="13"/>
      <c r="C167" s="13"/>
    </row>
    <row r="168" spans="2:3" hidden="1">
      <c r="B168" s="13"/>
      <c r="C168" s="13"/>
    </row>
    <row r="169" spans="2:3" hidden="1">
      <c r="B169" s="13"/>
      <c r="C169" s="13"/>
    </row>
    <row r="170" spans="2:3" hidden="1">
      <c r="B170" s="13"/>
      <c r="C170" s="13"/>
    </row>
    <row r="171" spans="2:3" hidden="1">
      <c r="B171" s="13"/>
      <c r="C171" s="13"/>
    </row>
    <row r="172" spans="2:3" hidden="1">
      <c r="B172" s="13"/>
      <c r="C172" s="13"/>
    </row>
    <row r="173" spans="2:3" hidden="1">
      <c r="B173" s="13"/>
      <c r="C173" s="13"/>
    </row>
    <row r="174" spans="2:3" hidden="1">
      <c r="B174" s="13"/>
      <c r="C174" s="13"/>
    </row>
    <row r="175" spans="2:3" hidden="1">
      <c r="B175" s="13"/>
      <c r="C175" s="13"/>
    </row>
    <row r="176" spans="2:3" hidden="1">
      <c r="B176" s="13"/>
      <c r="C176" s="13"/>
    </row>
    <row r="177" spans="2:3" hidden="1">
      <c r="B177" s="13"/>
      <c r="C177" s="13"/>
    </row>
    <row r="178" spans="2:3" hidden="1">
      <c r="B178" s="13"/>
      <c r="C178" s="13"/>
    </row>
    <row r="179" spans="2:3" hidden="1">
      <c r="B179" s="13"/>
      <c r="C179" s="13"/>
    </row>
    <row r="180" spans="2:3" hidden="1">
      <c r="B180" s="13"/>
      <c r="C180" s="13"/>
    </row>
    <row r="181" spans="2:3" hidden="1">
      <c r="B181" s="13"/>
      <c r="C181" s="13"/>
    </row>
    <row r="182" spans="2:3" hidden="1">
      <c r="B182" s="13"/>
      <c r="C182" s="13"/>
    </row>
    <row r="183" spans="2:3" hidden="1">
      <c r="B183" s="13"/>
      <c r="C183" s="13"/>
    </row>
    <row r="184" spans="2:3" hidden="1">
      <c r="B184" s="13"/>
      <c r="C184" s="13"/>
    </row>
    <row r="185" spans="2:3" hidden="1">
      <c r="B185" s="13"/>
      <c r="C185" s="13"/>
    </row>
    <row r="186" spans="2:3" hidden="1">
      <c r="B186" s="13"/>
      <c r="C186" s="13"/>
    </row>
    <row r="187" spans="2:3" hidden="1">
      <c r="B187" s="13"/>
      <c r="C187" s="13"/>
    </row>
    <row r="188" spans="2:3" hidden="1">
      <c r="B188" s="13"/>
      <c r="C188" s="13"/>
    </row>
    <row r="189" spans="2:3" hidden="1">
      <c r="B189" s="13"/>
      <c r="C189" s="13"/>
    </row>
    <row r="190" spans="2:3" hidden="1">
      <c r="B190" s="13"/>
      <c r="C190" s="13"/>
    </row>
    <row r="191" spans="2:3" hidden="1">
      <c r="B191" s="13"/>
      <c r="C191" s="13"/>
    </row>
    <row r="192" spans="2:3" hidden="1">
      <c r="B192" s="13"/>
      <c r="C192" s="13"/>
    </row>
    <row r="193" spans="2:3" hidden="1">
      <c r="B193" s="13"/>
      <c r="C193" s="13"/>
    </row>
    <row r="194" spans="2:3" hidden="1">
      <c r="B194" s="13"/>
      <c r="C194" s="13"/>
    </row>
    <row r="195" spans="2:3" hidden="1">
      <c r="B195" s="13"/>
      <c r="C195" s="13"/>
    </row>
    <row r="196" spans="2:3" hidden="1">
      <c r="B196" s="13"/>
      <c r="C196" s="13"/>
    </row>
    <row r="197" spans="2:3" hidden="1">
      <c r="B197" s="13"/>
      <c r="C197" s="13"/>
    </row>
    <row r="198" spans="2:3" hidden="1">
      <c r="B198" s="13"/>
      <c r="C198" s="13"/>
    </row>
    <row r="199" spans="2:3" hidden="1">
      <c r="B199" s="13"/>
      <c r="C199" s="13"/>
    </row>
    <row r="200" spans="2:3" hidden="1">
      <c r="B200" s="13"/>
      <c r="C200" s="13"/>
    </row>
    <row r="201" spans="2:3" hidden="1">
      <c r="B201" s="13"/>
      <c r="C201" s="13"/>
    </row>
    <row r="202" spans="2:3" hidden="1">
      <c r="B202" s="13"/>
      <c r="C202" s="13"/>
    </row>
    <row r="203" spans="2:3" hidden="1">
      <c r="B203" s="13"/>
      <c r="C203" s="13"/>
    </row>
    <row r="204" spans="2:3" hidden="1">
      <c r="B204" s="13"/>
      <c r="C204" s="13"/>
    </row>
    <row r="205" spans="2:3" hidden="1">
      <c r="B205" s="13"/>
      <c r="C205" s="13"/>
    </row>
    <row r="206" spans="2:3" hidden="1">
      <c r="B206" s="13"/>
      <c r="C206" s="13"/>
    </row>
    <row r="207" spans="2:3" hidden="1">
      <c r="B207" s="13"/>
      <c r="C207" s="13"/>
    </row>
    <row r="208" spans="2:3" hidden="1">
      <c r="B208" s="13"/>
      <c r="C208" s="13"/>
    </row>
    <row r="209" spans="2:3" hidden="1">
      <c r="B209" s="13"/>
      <c r="C209" s="13"/>
    </row>
    <row r="210" spans="2:3" hidden="1">
      <c r="B210" s="13"/>
      <c r="C210" s="13"/>
    </row>
    <row r="211" spans="2:3" hidden="1">
      <c r="B211" s="13"/>
      <c r="C211" s="13"/>
    </row>
    <row r="212" spans="2:3" hidden="1">
      <c r="B212" s="13"/>
      <c r="C212" s="13"/>
    </row>
    <row r="213" spans="2:3" hidden="1">
      <c r="B213" s="13"/>
      <c r="C213" s="13"/>
    </row>
    <row r="214" spans="2:3" hidden="1">
      <c r="B214" s="13"/>
      <c r="C214" s="13"/>
    </row>
    <row r="215" spans="2:3" hidden="1">
      <c r="B215" s="13"/>
      <c r="C215" s="13"/>
    </row>
    <row r="216" spans="2:3" hidden="1">
      <c r="B216" s="13"/>
      <c r="C216" s="13"/>
    </row>
    <row r="217" spans="2:3" hidden="1">
      <c r="B217" s="13"/>
      <c r="C217" s="13"/>
    </row>
    <row r="218" spans="2:3" hidden="1">
      <c r="B218" s="13"/>
      <c r="C218" s="13"/>
    </row>
    <row r="219" spans="2:3" hidden="1">
      <c r="B219" s="13"/>
      <c r="C219" s="13"/>
    </row>
    <row r="220" spans="2:3" hidden="1">
      <c r="B220" s="13"/>
      <c r="C220" s="13"/>
    </row>
    <row r="221" spans="2:3" hidden="1">
      <c r="B221" s="13"/>
      <c r="C221" s="13"/>
    </row>
    <row r="222" spans="2:3" hidden="1">
      <c r="B222" s="13"/>
      <c r="C222" s="13"/>
    </row>
    <row r="223" spans="2:3" hidden="1">
      <c r="B223" s="13"/>
      <c r="C223" s="13"/>
    </row>
    <row r="224" spans="2:3" hidden="1">
      <c r="B224" s="13"/>
      <c r="C224" s="13"/>
    </row>
    <row r="225" spans="2:3" hidden="1">
      <c r="B225" s="13"/>
      <c r="C225" s="13"/>
    </row>
    <row r="226" spans="2:3" hidden="1">
      <c r="B226" s="13"/>
      <c r="C226" s="13"/>
    </row>
    <row r="227" spans="2:3" hidden="1">
      <c r="B227" s="13"/>
      <c r="C227" s="13"/>
    </row>
    <row r="228" spans="2:3" hidden="1">
      <c r="B228" s="13"/>
      <c r="C228" s="13"/>
    </row>
    <row r="229" spans="2:3" hidden="1">
      <c r="B229" s="13"/>
      <c r="C229" s="13"/>
    </row>
    <row r="230" spans="2:3" hidden="1">
      <c r="B230" s="13"/>
      <c r="C230" s="13"/>
    </row>
    <row r="231" spans="2:3" hidden="1">
      <c r="B231" s="13"/>
      <c r="C231" s="13"/>
    </row>
    <row r="232" spans="2:3" hidden="1">
      <c r="B232" s="13"/>
      <c r="C232" s="13"/>
    </row>
    <row r="233" spans="2:3" hidden="1">
      <c r="B233" s="13"/>
      <c r="C233" s="13"/>
    </row>
    <row r="234" spans="2:3" hidden="1">
      <c r="B234" s="13"/>
      <c r="C234" s="13"/>
    </row>
    <row r="235" spans="2:3" hidden="1">
      <c r="B235" s="13"/>
      <c r="C235" s="13"/>
    </row>
    <row r="236" spans="2:3" hidden="1">
      <c r="B236" s="13"/>
      <c r="C236" s="13"/>
    </row>
    <row r="237" spans="2:3" hidden="1">
      <c r="B237" s="13"/>
      <c r="C237" s="13"/>
    </row>
    <row r="238" spans="2:3" hidden="1">
      <c r="B238" s="13"/>
      <c r="C238" s="13"/>
    </row>
    <row r="239" spans="2:3" hidden="1">
      <c r="B239" s="13"/>
      <c r="C239" s="13"/>
    </row>
    <row r="240" spans="2:3" hidden="1">
      <c r="B240" s="13"/>
      <c r="C240" s="13"/>
    </row>
    <row r="241" spans="2:3" hidden="1">
      <c r="B241" s="13"/>
      <c r="C241" s="13"/>
    </row>
    <row r="242" spans="2:3" hidden="1">
      <c r="B242" s="13"/>
      <c r="C242" s="13"/>
    </row>
    <row r="243" spans="2:3" hidden="1">
      <c r="B243" s="13"/>
      <c r="C243" s="13"/>
    </row>
    <row r="244" spans="2:3" hidden="1">
      <c r="B244" s="13"/>
      <c r="C244" s="13"/>
    </row>
    <row r="245" spans="2:3" hidden="1">
      <c r="B245" s="13"/>
      <c r="C245" s="13"/>
    </row>
    <row r="246" spans="2:3" hidden="1">
      <c r="B246" s="13"/>
      <c r="C246" s="13"/>
    </row>
    <row r="247" spans="2:3" hidden="1">
      <c r="B247" s="13"/>
      <c r="C247" s="13"/>
    </row>
    <row r="248" spans="2:3" hidden="1">
      <c r="B248" s="13"/>
      <c r="C248" s="13"/>
    </row>
    <row r="249" spans="2:3" hidden="1">
      <c r="B249" s="13"/>
      <c r="C249" s="13"/>
    </row>
    <row r="250" spans="2:3" hidden="1">
      <c r="B250" s="13"/>
      <c r="C250" s="13"/>
    </row>
    <row r="251" spans="2:3" hidden="1">
      <c r="B251" s="13"/>
      <c r="C251" s="13"/>
    </row>
    <row r="252" spans="2:3" hidden="1">
      <c r="B252" s="13"/>
      <c r="C252" s="13"/>
    </row>
    <row r="253" spans="2:3" hidden="1">
      <c r="B253" s="13"/>
      <c r="C253" s="13"/>
    </row>
    <row r="254" spans="2:3" hidden="1">
      <c r="B254" s="13"/>
      <c r="C254" s="13"/>
    </row>
    <row r="255" spans="2:3" hidden="1">
      <c r="B255" s="13"/>
      <c r="C255" s="13"/>
    </row>
    <row r="256" spans="2:3" hidden="1">
      <c r="B256" s="13"/>
      <c r="C256" s="13"/>
    </row>
    <row r="257" spans="2:3" hidden="1">
      <c r="B257" s="13"/>
      <c r="C257" s="13"/>
    </row>
    <row r="258" spans="2:3" hidden="1">
      <c r="B258" s="13"/>
      <c r="C258" s="13"/>
    </row>
    <row r="259" spans="2:3" hidden="1">
      <c r="B259" s="13"/>
      <c r="C259" s="13"/>
    </row>
    <row r="260" spans="2:3" hidden="1">
      <c r="B260" s="13"/>
      <c r="C260" s="13"/>
    </row>
    <row r="261" spans="2:3" hidden="1">
      <c r="B261" s="13"/>
      <c r="C261" s="13"/>
    </row>
    <row r="262" spans="2:3" hidden="1">
      <c r="B262" s="13"/>
      <c r="C262" s="13"/>
    </row>
    <row r="263" spans="2:3" hidden="1">
      <c r="B263" s="13"/>
      <c r="C263" s="13"/>
    </row>
    <row r="264" spans="2:3" hidden="1">
      <c r="B264" s="13"/>
      <c r="C264" s="13"/>
    </row>
    <row r="265" spans="2:3" hidden="1">
      <c r="B265" s="13"/>
      <c r="C265" s="13"/>
    </row>
    <row r="266" spans="2:3" hidden="1">
      <c r="B266" s="13"/>
      <c r="C266" s="13"/>
    </row>
    <row r="267" spans="2:3" hidden="1">
      <c r="B267" s="13"/>
      <c r="C267" s="13"/>
    </row>
    <row r="268" spans="2:3" hidden="1">
      <c r="B268" s="13"/>
      <c r="C268" s="13"/>
    </row>
    <row r="269" spans="2:3" hidden="1">
      <c r="B269" s="13"/>
      <c r="C269" s="13"/>
    </row>
    <row r="270" spans="2:3" hidden="1">
      <c r="B270" s="13"/>
      <c r="C270" s="13"/>
    </row>
    <row r="271" spans="2:3" hidden="1">
      <c r="B271" s="13"/>
      <c r="C271" s="13"/>
    </row>
    <row r="272" spans="2:3" hidden="1">
      <c r="B272" s="13"/>
      <c r="C272" s="13"/>
    </row>
    <row r="273" spans="2:3" hidden="1">
      <c r="B273" s="13"/>
      <c r="C273" s="13"/>
    </row>
    <row r="274" spans="2:3" hidden="1">
      <c r="B274" s="13"/>
      <c r="C274" s="13"/>
    </row>
    <row r="275" spans="2:3" hidden="1">
      <c r="B275" s="13"/>
      <c r="C275" s="13"/>
    </row>
    <row r="276" spans="2:3" hidden="1">
      <c r="B276" s="13"/>
      <c r="C276" s="13"/>
    </row>
    <row r="277" spans="2:3" hidden="1">
      <c r="B277" s="13"/>
      <c r="C277" s="13"/>
    </row>
    <row r="278" spans="2:3" hidden="1">
      <c r="B278" s="13"/>
      <c r="C278" s="13"/>
    </row>
    <row r="279" spans="2:3" hidden="1">
      <c r="B279" s="13"/>
      <c r="C279" s="13"/>
    </row>
    <row r="280" spans="2:3" hidden="1">
      <c r="B280" s="13"/>
      <c r="C280" s="13"/>
    </row>
    <row r="281" spans="2:3" hidden="1">
      <c r="B281" s="13"/>
      <c r="C281" s="13"/>
    </row>
    <row r="282" spans="2:3" hidden="1">
      <c r="B282" s="13"/>
      <c r="C282" s="13"/>
    </row>
    <row r="283" spans="2:3" hidden="1">
      <c r="B283" s="13"/>
      <c r="C283" s="13"/>
    </row>
    <row r="284" spans="2:3" hidden="1">
      <c r="B284" s="13"/>
      <c r="C284" s="13"/>
    </row>
    <row r="285" spans="2:3" hidden="1">
      <c r="B285" s="13"/>
      <c r="C285" s="13"/>
    </row>
    <row r="286" spans="2:3" hidden="1">
      <c r="B286" s="13"/>
      <c r="C286" s="13"/>
    </row>
    <row r="287" spans="2:3" hidden="1">
      <c r="B287" s="13"/>
      <c r="C287" s="13"/>
    </row>
    <row r="288" spans="2:3" hidden="1">
      <c r="B288" s="13"/>
      <c r="C288" s="13"/>
    </row>
    <row r="289" spans="2:3" hidden="1">
      <c r="B289" s="13"/>
      <c r="C289" s="13"/>
    </row>
    <row r="290" spans="2:3" hidden="1">
      <c r="B290" s="13"/>
      <c r="C290" s="13"/>
    </row>
    <row r="291" spans="2:3" hidden="1">
      <c r="B291" s="13"/>
      <c r="C291" s="13"/>
    </row>
    <row r="292" spans="2:3" hidden="1">
      <c r="B292" s="13"/>
      <c r="C292" s="13"/>
    </row>
    <row r="293" spans="2:3" hidden="1">
      <c r="B293" s="13"/>
      <c r="C293" s="13"/>
    </row>
    <row r="294" spans="2:3" hidden="1">
      <c r="B294" s="13"/>
      <c r="C294" s="13"/>
    </row>
    <row r="295" spans="2:3" hidden="1">
      <c r="B295" s="13"/>
      <c r="C295" s="13"/>
    </row>
    <row r="296" spans="2:3" hidden="1">
      <c r="B296" s="13"/>
      <c r="C296" s="13"/>
    </row>
    <row r="297" spans="2:3" hidden="1">
      <c r="B297" s="13"/>
      <c r="C297" s="13"/>
    </row>
    <row r="298" spans="2:3" hidden="1">
      <c r="B298" s="13"/>
      <c r="C298" s="13"/>
    </row>
    <row r="299" spans="2:3" hidden="1">
      <c r="B299" s="13"/>
      <c r="C299" s="13"/>
    </row>
    <row r="300" spans="2:3" hidden="1">
      <c r="B300" s="13"/>
      <c r="C300" s="13"/>
    </row>
    <row r="301" spans="2:3" hidden="1">
      <c r="B301" s="13"/>
      <c r="C301" s="13"/>
    </row>
    <row r="302" spans="2:3" hidden="1">
      <c r="B302" s="13"/>
      <c r="C302" s="13"/>
    </row>
    <row r="303" spans="2:3" hidden="1">
      <c r="B303" s="13"/>
      <c r="C303" s="13"/>
    </row>
    <row r="304" spans="2:3" hidden="1">
      <c r="B304" s="13"/>
      <c r="C304" s="13"/>
    </row>
    <row r="305" spans="2:3" hidden="1">
      <c r="B305" s="13"/>
      <c r="C305" s="13"/>
    </row>
    <row r="306" spans="2:3" hidden="1">
      <c r="B306" s="13"/>
      <c r="C306" s="13"/>
    </row>
    <row r="307" spans="2:3" hidden="1">
      <c r="B307" s="13"/>
      <c r="C307" s="13"/>
    </row>
    <row r="308" spans="2:3" hidden="1">
      <c r="B308" s="13"/>
      <c r="C308" s="13"/>
    </row>
    <row r="309" spans="2:3" hidden="1">
      <c r="B309" s="13"/>
      <c r="C309" s="13"/>
    </row>
    <row r="310" spans="2:3" hidden="1">
      <c r="B310" s="13"/>
      <c r="C310" s="13"/>
    </row>
    <row r="311" spans="2:3" hidden="1">
      <c r="B311" s="13"/>
      <c r="C311" s="13"/>
    </row>
    <row r="312" spans="2:3" hidden="1">
      <c r="B312" s="13"/>
      <c r="C312" s="13"/>
    </row>
    <row r="313" spans="2:3" hidden="1">
      <c r="B313" s="13"/>
      <c r="C313" s="13"/>
    </row>
    <row r="314" spans="2:3" hidden="1">
      <c r="B314" s="13"/>
      <c r="C314" s="13"/>
    </row>
    <row r="315" spans="2:3" hidden="1">
      <c r="B315" s="13"/>
      <c r="C315" s="13"/>
    </row>
    <row r="316" spans="2:3" hidden="1">
      <c r="B316" s="13"/>
      <c r="C316" s="13"/>
    </row>
    <row r="317" spans="2:3" hidden="1">
      <c r="B317" s="13"/>
      <c r="C317" s="13"/>
    </row>
    <row r="318" spans="2:3" hidden="1">
      <c r="B318" s="13"/>
      <c r="C318" s="13"/>
    </row>
    <row r="319" spans="2:3" hidden="1">
      <c r="B319" s="13"/>
      <c r="C319" s="13"/>
    </row>
    <row r="320" spans="2:3" hidden="1">
      <c r="B320" s="13"/>
      <c r="C320" s="13"/>
    </row>
    <row r="321" spans="2:3" hidden="1">
      <c r="B321" s="13"/>
      <c r="C321" s="13"/>
    </row>
    <row r="322" spans="2:3" hidden="1">
      <c r="B322" s="13"/>
      <c r="C322" s="13"/>
    </row>
    <row r="323" spans="2:3" hidden="1">
      <c r="B323" s="13"/>
      <c r="C323" s="13"/>
    </row>
    <row r="324" spans="2:3" hidden="1">
      <c r="B324" s="13"/>
      <c r="C324" s="13"/>
    </row>
    <row r="325" spans="2:3" hidden="1">
      <c r="B325" s="13"/>
      <c r="C325" s="13"/>
    </row>
    <row r="326" spans="2:3" hidden="1">
      <c r="B326" s="13"/>
      <c r="C326" s="13"/>
    </row>
    <row r="327" spans="2:3" hidden="1">
      <c r="B327" s="13"/>
      <c r="C327" s="13"/>
    </row>
    <row r="328" spans="2:3" hidden="1">
      <c r="B328" s="13"/>
      <c r="C328" s="13"/>
    </row>
    <row r="329" spans="2:3" hidden="1">
      <c r="B329" s="13"/>
      <c r="C329" s="13"/>
    </row>
    <row r="330" spans="2:3" hidden="1">
      <c r="B330" s="13"/>
      <c r="C330" s="13"/>
    </row>
    <row r="331" spans="2:3" hidden="1">
      <c r="B331" s="13"/>
      <c r="C331" s="13"/>
    </row>
    <row r="332" spans="2:3" hidden="1">
      <c r="B332" s="13"/>
      <c r="C332" s="13"/>
    </row>
    <row r="333" spans="2:3" hidden="1">
      <c r="B333" s="13"/>
      <c r="C333" s="13"/>
    </row>
    <row r="334" spans="2:3" hidden="1">
      <c r="B334" s="13"/>
      <c r="C334" s="13"/>
    </row>
    <row r="335" spans="2:3" hidden="1">
      <c r="B335" s="13"/>
      <c r="C335" s="13"/>
    </row>
    <row r="336" spans="2:3" hidden="1">
      <c r="B336" s="13"/>
      <c r="C336" s="13"/>
    </row>
    <row r="337" spans="2:3" hidden="1">
      <c r="B337" s="13"/>
      <c r="C337" s="13"/>
    </row>
    <row r="338" spans="2:3" hidden="1">
      <c r="B338" s="13"/>
      <c r="C338" s="13"/>
    </row>
    <row r="339" spans="2:3" hidden="1">
      <c r="B339" s="13"/>
      <c r="C339" s="13"/>
    </row>
    <row r="340" spans="2:3" hidden="1">
      <c r="B340" s="13"/>
      <c r="C340" s="13"/>
    </row>
    <row r="341" spans="2:3" hidden="1">
      <c r="B341" s="13"/>
      <c r="C341" s="13"/>
    </row>
    <row r="342" spans="2:3" hidden="1">
      <c r="B342" s="13"/>
      <c r="C342" s="13"/>
    </row>
    <row r="343" spans="2:3" hidden="1">
      <c r="B343" s="13"/>
      <c r="C343" s="13"/>
    </row>
    <row r="344" spans="2:3" hidden="1">
      <c r="B344" s="13"/>
      <c r="C344" s="13"/>
    </row>
    <row r="345" spans="2:3" hidden="1">
      <c r="B345" s="13"/>
      <c r="C345" s="13"/>
    </row>
    <row r="346" spans="2:3" hidden="1">
      <c r="B346" s="13"/>
      <c r="C346" s="13"/>
    </row>
    <row r="347" spans="2:3" hidden="1">
      <c r="B347" s="13"/>
      <c r="C347" s="13"/>
    </row>
    <row r="348" spans="2:3" hidden="1">
      <c r="B348" s="13"/>
      <c r="C348" s="13"/>
    </row>
    <row r="349" spans="2:3" hidden="1">
      <c r="B349" s="13"/>
      <c r="C349" s="13"/>
    </row>
    <row r="350" spans="2:3" hidden="1">
      <c r="B350" s="13"/>
      <c r="C350" s="13"/>
    </row>
    <row r="351" spans="2:3" hidden="1">
      <c r="B351" s="13"/>
      <c r="C351" s="13"/>
    </row>
    <row r="352" spans="2:3" hidden="1">
      <c r="B352" s="13"/>
      <c r="C352" s="13"/>
    </row>
    <row r="353" spans="2:3" hidden="1">
      <c r="B353" s="13"/>
      <c r="C353" s="13"/>
    </row>
    <row r="354" spans="2:3" hidden="1">
      <c r="B354" s="13"/>
      <c r="C354" s="13"/>
    </row>
    <row r="355" spans="2:3" hidden="1">
      <c r="B355" s="13"/>
      <c r="C355" s="13"/>
    </row>
    <row r="356" spans="2:3" hidden="1">
      <c r="B356" s="13"/>
      <c r="C356" s="13"/>
    </row>
    <row r="357" spans="2:3" hidden="1">
      <c r="B357" s="13"/>
      <c r="C357" s="13"/>
    </row>
    <row r="358" spans="2:3" hidden="1">
      <c r="B358" s="13"/>
      <c r="C358" s="13"/>
    </row>
    <row r="359" spans="2:3" hidden="1">
      <c r="B359" s="13"/>
      <c r="C359" s="13"/>
    </row>
    <row r="360" spans="2:3" hidden="1">
      <c r="B360" s="13"/>
      <c r="C360" s="13"/>
    </row>
    <row r="361" spans="2:3" hidden="1">
      <c r="B361" s="13"/>
      <c r="C361" s="13"/>
    </row>
    <row r="362" spans="2:3" hidden="1">
      <c r="B362" s="13"/>
      <c r="C362" s="13"/>
    </row>
    <row r="363" spans="2:3" hidden="1">
      <c r="B363" s="13"/>
      <c r="C363" s="13"/>
    </row>
    <row r="364" spans="2:3" hidden="1">
      <c r="B364" s="13"/>
      <c r="C364" s="13"/>
    </row>
    <row r="365" spans="2:3" hidden="1">
      <c r="B365" s="13"/>
      <c r="C365" s="13"/>
    </row>
    <row r="366" spans="2:3" hidden="1">
      <c r="B366" s="13"/>
      <c r="C366" s="13"/>
    </row>
    <row r="367" spans="2:3" hidden="1">
      <c r="B367" s="13"/>
      <c r="C367" s="13"/>
    </row>
    <row r="368" spans="2:3" hidden="1">
      <c r="B368" s="13"/>
      <c r="C368" s="13"/>
    </row>
    <row r="369" spans="2:3" hidden="1">
      <c r="B369" s="13"/>
      <c r="C369" s="13"/>
    </row>
    <row r="370" spans="2:3" hidden="1">
      <c r="B370" s="13"/>
      <c r="C370" s="13"/>
    </row>
    <row r="371" spans="2:3" hidden="1">
      <c r="B371" s="13"/>
      <c r="C371" s="13"/>
    </row>
    <row r="372" spans="2:3" hidden="1">
      <c r="B372" s="13"/>
      <c r="C372" s="13"/>
    </row>
    <row r="373" spans="2:3" hidden="1">
      <c r="B373" s="13"/>
      <c r="C373" s="13"/>
    </row>
    <row r="374" spans="2:3" hidden="1">
      <c r="B374" s="13"/>
      <c r="C374" s="13"/>
    </row>
    <row r="375" spans="2:3" hidden="1">
      <c r="B375" s="13"/>
      <c r="C375" s="13"/>
    </row>
    <row r="376" spans="2:3" hidden="1">
      <c r="B376" s="13"/>
      <c r="C376" s="13"/>
    </row>
    <row r="377" spans="2:3" hidden="1">
      <c r="B377" s="13"/>
      <c r="C377" s="13"/>
    </row>
    <row r="378" spans="2:3" hidden="1">
      <c r="B378" s="13"/>
      <c r="C378" s="13"/>
    </row>
    <row r="379" spans="2:3" hidden="1">
      <c r="B379" s="13"/>
      <c r="C379" s="13"/>
    </row>
    <row r="380" spans="2:3" hidden="1">
      <c r="B380" s="13"/>
      <c r="C380" s="13"/>
    </row>
    <row r="381" spans="2:3" hidden="1">
      <c r="B381" s="13"/>
      <c r="C381" s="13"/>
    </row>
    <row r="382" spans="2:3" hidden="1">
      <c r="B382" s="13"/>
      <c r="C382" s="13"/>
    </row>
    <row r="383" spans="2:3" hidden="1">
      <c r="B383" s="13"/>
      <c r="C383" s="13"/>
    </row>
    <row r="384" spans="2:3" hidden="1">
      <c r="B384" s="13"/>
      <c r="C384" s="13"/>
    </row>
    <row r="385" spans="2:3" hidden="1">
      <c r="B385" s="13"/>
      <c r="C385" s="13"/>
    </row>
    <row r="386" spans="2:3" hidden="1">
      <c r="B386" s="13"/>
      <c r="C386" s="13"/>
    </row>
    <row r="387" spans="2:3" hidden="1">
      <c r="B387" s="13"/>
      <c r="C387" s="13"/>
    </row>
    <row r="388" spans="2:3" hidden="1">
      <c r="B388" s="13"/>
      <c r="C388" s="13"/>
    </row>
    <row r="389" spans="2:3" hidden="1">
      <c r="B389" s="13"/>
      <c r="C389" s="13"/>
    </row>
    <row r="390" spans="2:3" hidden="1">
      <c r="B390" s="13"/>
      <c r="C390" s="13"/>
    </row>
    <row r="391" spans="2:3" hidden="1">
      <c r="B391" s="13"/>
      <c r="C391" s="13"/>
    </row>
    <row r="392" spans="2:3" hidden="1">
      <c r="B392" s="13"/>
      <c r="C392" s="13"/>
    </row>
    <row r="393" spans="2:3" hidden="1">
      <c r="B393" s="13"/>
      <c r="C393" s="13"/>
    </row>
    <row r="394" spans="2:3" hidden="1">
      <c r="B394" s="13"/>
      <c r="C394" s="13"/>
    </row>
    <row r="395" spans="2:3" hidden="1">
      <c r="B395" s="13"/>
      <c r="C395" s="13"/>
    </row>
    <row r="396" spans="2:3" hidden="1">
      <c r="B396" s="13"/>
      <c r="C396" s="13"/>
    </row>
    <row r="397" spans="2:3" hidden="1">
      <c r="B397" s="13"/>
      <c r="C397" s="13"/>
    </row>
    <row r="398" spans="2:3" hidden="1">
      <c r="B398" s="13"/>
      <c r="C398" s="13"/>
    </row>
    <row r="399" spans="2:3" hidden="1">
      <c r="B399" s="13"/>
      <c r="C399" s="13"/>
    </row>
    <row r="400" spans="2:3" hidden="1">
      <c r="B400" s="13"/>
      <c r="C400" s="13"/>
    </row>
    <row r="401" spans="2:3" hidden="1">
      <c r="B401" s="13"/>
      <c r="C401" s="13"/>
    </row>
    <row r="402" spans="2:3" hidden="1">
      <c r="B402" s="13"/>
      <c r="C402" s="13"/>
    </row>
    <row r="403" spans="2:3" hidden="1">
      <c r="B403" s="13"/>
      <c r="C403" s="13"/>
    </row>
    <row r="404" spans="2:3" hidden="1">
      <c r="B404" s="13"/>
      <c r="C404" s="13"/>
    </row>
    <row r="405" spans="2:3" hidden="1">
      <c r="B405" s="13"/>
      <c r="C405" s="13"/>
    </row>
    <row r="406" spans="2:3" hidden="1">
      <c r="B406" s="13"/>
      <c r="C406" s="13"/>
    </row>
    <row r="407" spans="2:3" hidden="1">
      <c r="B407" s="13"/>
      <c r="C407" s="13"/>
    </row>
    <row r="408" spans="2:3" hidden="1">
      <c r="B408" s="13"/>
      <c r="C408" s="13"/>
    </row>
    <row r="409" spans="2:3" hidden="1">
      <c r="B409" s="13"/>
      <c r="C409" s="13"/>
    </row>
    <row r="410" spans="2:3" hidden="1">
      <c r="B410" s="13"/>
      <c r="C410" s="13"/>
    </row>
    <row r="411" spans="2:3" hidden="1">
      <c r="B411" s="13"/>
      <c r="C411" s="13"/>
    </row>
    <row r="412" spans="2:3" hidden="1">
      <c r="B412" s="13"/>
      <c r="C412" s="13"/>
    </row>
    <row r="413" spans="2:3" hidden="1">
      <c r="B413" s="13"/>
      <c r="C413" s="13"/>
    </row>
    <row r="414" spans="2:3" hidden="1">
      <c r="B414" s="13"/>
      <c r="C414" s="13"/>
    </row>
    <row r="415" spans="2:3" hidden="1">
      <c r="B415" s="13"/>
      <c r="C415" s="13"/>
    </row>
    <row r="416" spans="2:3" hidden="1">
      <c r="B416" s="13"/>
      <c r="C416" s="13"/>
    </row>
    <row r="417" spans="2:3" hidden="1">
      <c r="B417" s="13"/>
      <c r="C417" s="13"/>
    </row>
    <row r="418" spans="2:3" hidden="1">
      <c r="B418" s="13"/>
      <c r="C418" s="13"/>
    </row>
    <row r="419" spans="2:3" hidden="1">
      <c r="B419" s="13"/>
      <c r="C419" s="13"/>
    </row>
    <row r="420" spans="2:3" hidden="1">
      <c r="B420" s="13"/>
      <c r="C420" s="13"/>
    </row>
    <row r="421" spans="2:3" hidden="1">
      <c r="B421" s="13"/>
      <c r="C421" s="13"/>
    </row>
    <row r="422" spans="2:3" hidden="1">
      <c r="B422" s="13"/>
      <c r="C422" s="13"/>
    </row>
    <row r="423" spans="2:3" hidden="1">
      <c r="B423" s="13"/>
      <c r="C423" s="13"/>
    </row>
    <row r="424" spans="2:3" hidden="1">
      <c r="B424" s="13"/>
      <c r="C424" s="13"/>
    </row>
    <row r="425" spans="2:3" hidden="1">
      <c r="B425" s="13"/>
      <c r="C425" s="13"/>
    </row>
    <row r="426" spans="2:3" hidden="1">
      <c r="B426" s="13"/>
      <c r="C426" s="13"/>
    </row>
    <row r="427" spans="2:3" hidden="1">
      <c r="B427" s="13"/>
      <c r="C427" s="13"/>
    </row>
    <row r="428" spans="2:3" hidden="1">
      <c r="B428" s="13"/>
      <c r="C428" s="13"/>
    </row>
    <row r="429" spans="2:3" hidden="1">
      <c r="B429" s="13"/>
      <c r="C429" s="13"/>
    </row>
    <row r="430" spans="2:3" hidden="1">
      <c r="B430" s="13"/>
      <c r="C430" s="13"/>
    </row>
    <row r="431" spans="2:3" hidden="1">
      <c r="B431" s="13"/>
      <c r="C431" s="13"/>
    </row>
    <row r="432" spans="2:3" hidden="1">
      <c r="B432" s="13"/>
      <c r="C432" s="13"/>
    </row>
    <row r="433" spans="2:3" hidden="1">
      <c r="B433" s="13"/>
      <c r="C433" s="13"/>
    </row>
    <row r="434" spans="2:3" hidden="1">
      <c r="B434" s="13"/>
      <c r="C434" s="13"/>
    </row>
    <row r="435" spans="2:3" hidden="1">
      <c r="B435" s="13"/>
      <c r="C435" s="13"/>
    </row>
    <row r="436" spans="2:3" hidden="1">
      <c r="B436" s="13"/>
      <c r="C436" s="13"/>
    </row>
    <row r="437" spans="2:3" hidden="1">
      <c r="B437" s="13"/>
      <c r="C437" s="13"/>
    </row>
    <row r="438" spans="2:3" hidden="1">
      <c r="B438" s="13"/>
      <c r="C438" s="13"/>
    </row>
    <row r="439" spans="2:3" hidden="1">
      <c r="B439" s="13"/>
      <c r="C439" s="13"/>
    </row>
    <row r="440" spans="2:3" hidden="1">
      <c r="B440" s="13"/>
      <c r="C440" s="13"/>
    </row>
    <row r="441" spans="2:3" hidden="1">
      <c r="B441" s="13"/>
      <c r="C441" s="13"/>
    </row>
    <row r="442" spans="2:3" hidden="1">
      <c r="B442" s="13"/>
      <c r="C442" s="13"/>
    </row>
    <row r="443" spans="2:3" hidden="1">
      <c r="B443" s="13"/>
      <c r="C443" s="13"/>
    </row>
    <row r="444" spans="2:3" hidden="1">
      <c r="B444" s="13"/>
      <c r="C444" s="13"/>
    </row>
    <row r="445" spans="2:3" hidden="1">
      <c r="B445" s="13"/>
      <c r="C445" s="13"/>
    </row>
    <row r="446" spans="2:3" hidden="1">
      <c r="B446" s="13"/>
      <c r="C446" s="13"/>
    </row>
    <row r="447" spans="2:3" hidden="1">
      <c r="B447" s="13"/>
      <c r="C447" s="13"/>
    </row>
    <row r="448" spans="2:3" hidden="1">
      <c r="B448" s="13"/>
      <c r="C448" s="13"/>
    </row>
    <row r="449" spans="2:3" hidden="1">
      <c r="B449" s="13"/>
      <c r="C449" s="13"/>
    </row>
    <row r="450" spans="2:3" hidden="1">
      <c r="B450" s="13"/>
      <c r="C450" s="13"/>
    </row>
    <row r="451" spans="2:3" hidden="1">
      <c r="B451" s="13"/>
      <c r="C451" s="13"/>
    </row>
    <row r="452" spans="2:3" hidden="1">
      <c r="B452" s="13"/>
      <c r="C452" s="13"/>
    </row>
    <row r="453" spans="2:3" hidden="1">
      <c r="B453" s="13"/>
      <c r="C453" s="13"/>
    </row>
    <row r="454" spans="2:3" hidden="1">
      <c r="B454" s="13"/>
      <c r="C454" s="13"/>
    </row>
    <row r="455" spans="2:3" hidden="1">
      <c r="B455" s="13"/>
      <c r="C455" s="13"/>
    </row>
    <row r="456" spans="2:3" hidden="1">
      <c r="B456" s="13"/>
      <c r="C456" s="13"/>
    </row>
    <row r="457" spans="2:3" hidden="1">
      <c r="B457" s="13"/>
      <c r="C457" s="13"/>
    </row>
    <row r="458" spans="2:3" hidden="1">
      <c r="B458" s="13"/>
      <c r="C458" s="13"/>
    </row>
    <row r="459" spans="2:3" hidden="1">
      <c r="B459" s="13"/>
      <c r="C459" s="13"/>
    </row>
    <row r="460" spans="2:3" hidden="1">
      <c r="B460" s="13"/>
      <c r="C460" s="13"/>
    </row>
    <row r="461" spans="2:3" hidden="1">
      <c r="B461" s="13"/>
      <c r="C461" s="13"/>
    </row>
    <row r="462" spans="2:3" hidden="1">
      <c r="B462" s="13"/>
      <c r="C462" s="13"/>
    </row>
    <row r="463" spans="2:3" hidden="1">
      <c r="B463" s="13"/>
      <c r="C463" s="13"/>
    </row>
    <row r="464" spans="2:3" hidden="1">
      <c r="B464" s="13"/>
      <c r="C464" s="13"/>
    </row>
    <row r="465" spans="2:3" hidden="1">
      <c r="B465" s="13"/>
      <c r="C465" s="13"/>
    </row>
    <row r="466" spans="2:3" hidden="1">
      <c r="B466" s="13"/>
      <c r="C466" s="13"/>
    </row>
    <row r="467" spans="2:3" hidden="1">
      <c r="B467" s="13"/>
      <c r="C467" s="13"/>
    </row>
    <row r="468" spans="2:3" hidden="1">
      <c r="B468" s="13"/>
      <c r="C468" s="13"/>
    </row>
    <row r="469" spans="2:3" hidden="1">
      <c r="B469" s="13"/>
      <c r="C469" s="13"/>
    </row>
    <row r="470" spans="2:3" hidden="1">
      <c r="B470" s="13"/>
      <c r="C470" s="13"/>
    </row>
    <row r="471" spans="2:3" hidden="1">
      <c r="B471" s="13"/>
      <c r="C471" s="13"/>
    </row>
    <row r="472" spans="2:3" hidden="1">
      <c r="B472" s="13"/>
      <c r="C472" s="13"/>
    </row>
    <row r="473" spans="2:3" hidden="1">
      <c r="B473" s="13"/>
      <c r="C473" s="13"/>
    </row>
    <row r="474" spans="2:3" hidden="1">
      <c r="B474" s="13"/>
      <c r="C474" s="13"/>
    </row>
    <row r="475" spans="2:3" hidden="1">
      <c r="B475" s="13"/>
      <c r="C475" s="13"/>
    </row>
    <row r="476" spans="2:3" hidden="1">
      <c r="B476" s="13"/>
      <c r="C476" s="13"/>
    </row>
    <row r="477" spans="2:3" hidden="1">
      <c r="B477" s="13"/>
      <c r="C477" s="13"/>
    </row>
    <row r="478" spans="2:3" hidden="1">
      <c r="B478" s="13"/>
      <c r="C478" s="13"/>
    </row>
    <row r="479" spans="2:3" hidden="1">
      <c r="B479" s="13"/>
      <c r="C479" s="13"/>
    </row>
    <row r="480" spans="2:3" hidden="1">
      <c r="B480" s="13"/>
      <c r="C480" s="13"/>
    </row>
    <row r="481" spans="2:3" hidden="1">
      <c r="B481" s="13"/>
      <c r="C481" s="13"/>
    </row>
    <row r="482" spans="2:3" hidden="1">
      <c r="B482" s="13"/>
      <c r="C482" s="13"/>
    </row>
    <row r="483" spans="2:3" hidden="1">
      <c r="B483" s="13"/>
      <c r="C483" s="13"/>
    </row>
    <row r="484" spans="2:3" hidden="1">
      <c r="B484" s="13"/>
      <c r="C484" s="13"/>
    </row>
    <row r="485" spans="2:3" hidden="1">
      <c r="B485" s="13"/>
      <c r="C485" s="13"/>
    </row>
    <row r="486" spans="2:3" hidden="1">
      <c r="B486" s="13"/>
      <c r="C486" s="13"/>
    </row>
    <row r="487" spans="2:3" hidden="1">
      <c r="B487" s="13"/>
      <c r="C487" s="13"/>
    </row>
    <row r="488" spans="2:3" hidden="1">
      <c r="B488" s="13"/>
      <c r="C488" s="13"/>
    </row>
    <row r="489" spans="2:3" hidden="1">
      <c r="B489" s="13"/>
      <c r="C489" s="13"/>
    </row>
    <row r="490" spans="2:3" hidden="1">
      <c r="B490" s="13"/>
      <c r="C490" s="13"/>
    </row>
    <row r="491" spans="2:3" hidden="1">
      <c r="B491" s="13"/>
      <c r="C491" s="13"/>
    </row>
    <row r="492" spans="2:3" hidden="1">
      <c r="B492" s="13"/>
      <c r="C492" s="13"/>
    </row>
    <row r="493" spans="2:3" hidden="1">
      <c r="B493" s="13"/>
      <c r="C493" s="13"/>
    </row>
    <row r="494" spans="2:3" hidden="1">
      <c r="B494" s="13"/>
      <c r="C494" s="13"/>
    </row>
    <row r="495" spans="2:3" hidden="1">
      <c r="B495" s="13"/>
      <c r="C495" s="13"/>
    </row>
    <row r="496" spans="2:3" hidden="1">
      <c r="B496" s="13"/>
      <c r="C496" s="13"/>
    </row>
    <row r="497" spans="2:3" hidden="1">
      <c r="B497" s="13"/>
      <c r="C497" s="13"/>
    </row>
    <row r="498" spans="2:3" hidden="1">
      <c r="B498" s="13"/>
      <c r="C498" s="13"/>
    </row>
    <row r="499" spans="2:3" hidden="1">
      <c r="B499" s="13"/>
      <c r="C499" s="13"/>
    </row>
    <row r="500" spans="2:3" hidden="1">
      <c r="B500" s="13"/>
      <c r="C500" s="13"/>
    </row>
    <row r="501" spans="2:3" hidden="1">
      <c r="B501" s="13"/>
      <c r="C501" s="13"/>
    </row>
    <row r="502" spans="2:3" hidden="1">
      <c r="B502" s="13"/>
      <c r="C502" s="13"/>
    </row>
    <row r="503" spans="2:3" hidden="1">
      <c r="B503" s="13"/>
      <c r="C503" s="13"/>
    </row>
    <row r="504" spans="2:3" hidden="1">
      <c r="B504" s="13"/>
      <c r="C504" s="13"/>
    </row>
    <row r="505" spans="2:3" hidden="1">
      <c r="B505" s="13"/>
      <c r="C505" s="13"/>
    </row>
    <row r="506" spans="2:3" hidden="1">
      <c r="B506" s="13"/>
      <c r="C506" s="13"/>
    </row>
    <row r="507" spans="2:3" hidden="1">
      <c r="B507" s="13"/>
      <c r="C507" s="13"/>
    </row>
    <row r="508" spans="2:3" hidden="1">
      <c r="B508" s="13"/>
      <c r="C508" s="13"/>
    </row>
    <row r="509" spans="2:3" hidden="1">
      <c r="B509" s="13"/>
      <c r="C509" s="13"/>
    </row>
    <row r="510" spans="2:3" hidden="1">
      <c r="B510" s="13"/>
      <c r="C510" s="13"/>
    </row>
    <row r="511" spans="2:3" hidden="1">
      <c r="B511" s="13"/>
      <c r="C511" s="13"/>
    </row>
    <row r="512" spans="2:3" hidden="1">
      <c r="B512" s="13"/>
      <c r="C512" s="13"/>
    </row>
    <row r="513" spans="2:3" hidden="1">
      <c r="B513" s="13"/>
      <c r="C513" s="13"/>
    </row>
    <row r="514" spans="2:3" hidden="1">
      <c r="B514" s="13"/>
      <c r="C514" s="13"/>
    </row>
    <row r="515" spans="2:3" hidden="1">
      <c r="B515" s="13"/>
      <c r="C515" s="13"/>
    </row>
    <row r="516" spans="2:3" hidden="1">
      <c r="B516" s="13"/>
      <c r="C516" s="13"/>
    </row>
    <row r="517" spans="2:3" hidden="1">
      <c r="B517" s="13"/>
      <c r="C517" s="13"/>
    </row>
    <row r="518" spans="2:3" hidden="1">
      <c r="B518" s="13"/>
      <c r="C518" s="13"/>
    </row>
    <row r="519" spans="2:3" hidden="1">
      <c r="B519" s="13"/>
      <c r="C519" s="13"/>
    </row>
    <row r="520" spans="2:3" hidden="1">
      <c r="B520" s="13"/>
      <c r="C520" s="13"/>
    </row>
    <row r="521" spans="2:3" hidden="1">
      <c r="B521" s="13"/>
      <c r="C521" s="13"/>
    </row>
    <row r="522" spans="2:3" hidden="1">
      <c r="B522" s="13"/>
      <c r="C522" s="13"/>
    </row>
    <row r="523" spans="2:3" hidden="1">
      <c r="B523" s="13"/>
      <c r="C523" s="13"/>
    </row>
    <row r="524" spans="2:3" hidden="1">
      <c r="B524" s="13"/>
      <c r="C524" s="13"/>
    </row>
    <row r="525" spans="2:3" hidden="1">
      <c r="B525" s="13"/>
      <c r="C525" s="13"/>
    </row>
    <row r="526" spans="2:3" hidden="1">
      <c r="B526" s="13"/>
      <c r="C526" s="13"/>
    </row>
    <row r="527" spans="2:3" hidden="1">
      <c r="B527" s="13"/>
      <c r="C527" s="13"/>
    </row>
    <row r="528" spans="2:3" hidden="1">
      <c r="B528" s="13"/>
      <c r="C528" s="13"/>
    </row>
    <row r="529" spans="2:3" hidden="1">
      <c r="B529" s="13"/>
      <c r="C529" s="13"/>
    </row>
    <row r="530" spans="2:3" hidden="1">
      <c r="B530" s="13"/>
      <c r="C530" s="13"/>
    </row>
    <row r="531" spans="2:3" hidden="1">
      <c r="B531" s="13"/>
      <c r="C531" s="13"/>
    </row>
    <row r="532" spans="2:3" hidden="1">
      <c r="B532" s="13"/>
      <c r="C532" s="13"/>
    </row>
    <row r="533" spans="2:3" hidden="1">
      <c r="B533" s="13"/>
      <c r="C533" s="13"/>
    </row>
    <row r="534" spans="2:3" hidden="1">
      <c r="B534" s="13"/>
      <c r="C534" s="13"/>
    </row>
    <row r="535" spans="2:3" hidden="1">
      <c r="B535" s="13"/>
      <c r="C535" s="13"/>
    </row>
    <row r="536" spans="2:3" hidden="1">
      <c r="B536" s="13"/>
      <c r="C536" s="13"/>
    </row>
    <row r="537" spans="2:3" hidden="1">
      <c r="B537" s="13"/>
      <c r="C537" s="13"/>
    </row>
    <row r="538" spans="2:3" hidden="1">
      <c r="B538" s="13"/>
      <c r="C538" s="13"/>
    </row>
    <row r="539" spans="2:3" hidden="1">
      <c r="B539" s="13"/>
      <c r="C539" s="13"/>
    </row>
    <row r="540" spans="2:3" hidden="1">
      <c r="B540" s="13"/>
      <c r="C540" s="13"/>
    </row>
    <row r="541" spans="2:3" hidden="1">
      <c r="B541" s="13"/>
      <c r="C541" s="13"/>
    </row>
    <row r="542" spans="2:3" hidden="1">
      <c r="B542" s="13"/>
      <c r="C542" s="13"/>
    </row>
    <row r="543" spans="2:3" hidden="1">
      <c r="B543" s="13"/>
      <c r="C543" s="13"/>
    </row>
    <row r="544" spans="2:3" hidden="1">
      <c r="B544" s="13"/>
      <c r="C544" s="13"/>
    </row>
    <row r="545" spans="2:3" hidden="1">
      <c r="B545" s="13"/>
      <c r="C545" s="13"/>
    </row>
    <row r="546" spans="2:3" hidden="1">
      <c r="B546" s="13"/>
      <c r="C546" s="13"/>
    </row>
    <row r="547" spans="2:3" hidden="1">
      <c r="B547" s="13"/>
      <c r="C547" s="13"/>
    </row>
    <row r="548" spans="2:3" hidden="1">
      <c r="B548" s="13"/>
      <c r="C548" s="13"/>
    </row>
    <row r="549" spans="2:3" hidden="1">
      <c r="B549" s="13"/>
      <c r="C549" s="13"/>
    </row>
    <row r="550" spans="2:3" hidden="1">
      <c r="B550" s="13"/>
      <c r="C550" s="13"/>
    </row>
    <row r="551" spans="2:3" hidden="1">
      <c r="B551" s="13"/>
      <c r="C551" s="13"/>
    </row>
    <row r="552" spans="2:3" hidden="1">
      <c r="B552" s="13"/>
      <c r="C552" s="13"/>
    </row>
    <row r="553" spans="2:3" hidden="1">
      <c r="B553" s="13"/>
      <c r="C553" s="13"/>
    </row>
    <row r="554" spans="2:3" hidden="1">
      <c r="B554" s="13"/>
      <c r="C554" s="13"/>
    </row>
    <row r="555" spans="2:3" hidden="1">
      <c r="B555" s="13"/>
      <c r="C555" s="13"/>
    </row>
    <row r="556" spans="2:3" hidden="1">
      <c r="B556" s="13"/>
      <c r="C556" s="13"/>
    </row>
    <row r="557" spans="2:3" hidden="1">
      <c r="B557" s="13"/>
      <c r="C557" s="13"/>
    </row>
    <row r="558" spans="2:3" hidden="1">
      <c r="B558" s="13"/>
      <c r="C558" s="13"/>
    </row>
    <row r="559" spans="2:3" hidden="1">
      <c r="B559" s="13"/>
      <c r="C559" s="13"/>
    </row>
    <row r="560" spans="2:3" hidden="1">
      <c r="B560" s="13"/>
      <c r="C560" s="13"/>
    </row>
    <row r="561" spans="2:3" hidden="1">
      <c r="B561" s="13"/>
      <c r="C561" s="13"/>
    </row>
    <row r="562" spans="2:3" hidden="1">
      <c r="B562" s="13"/>
      <c r="C562" s="13"/>
    </row>
    <row r="563" spans="2:3" hidden="1">
      <c r="B563" s="13"/>
      <c r="C563" s="13"/>
    </row>
    <row r="564" spans="2:3" hidden="1">
      <c r="B564" s="13"/>
      <c r="C564" s="13"/>
    </row>
    <row r="565" spans="2:3" hidden="1">
      <c r="B565" s="13"/>
      <c r="C565" s="13"/>
    </row>
    <row r="566" spans="2:3" hidden="1">
      <c r="B566" s="13"/>
      <c r="C566" s="13"/>
    </row>
    <row r="567" spans="2:3" hidden="1">
      <c r="B567" s="13"/>
      <c r="C567" s="13"/>
    </row>
    <row r="568" spans="2:3" hidden="1">
      <c r="B568" s="13"/>
      <c r="C568" s="13"/>
    </row>
    <row r="569" spans="2:3" hidden="1">
      <c r="B569" s="13"/>
      <c r="C569" s="13"/>
    </row>
    <row r="570" spans="2:3" hidden="1">
      <c r="B570" s="13"/>
      <c r="C570" s="13"/>
    </row>
    <row r="571" spans="2:3" hidden="1">
      <c r="B571" s="13"/>
      <c r="C571" s="13"/>
    </row>
    <row r="572" spans="2:3" hidden="1">
      <c r="B572" s="13"/>
      <c r="C572" s="13"/>
    </row>
    <row r="573" spans="2:3" hidden="1">
      <c r="B573" s="13"/>
      <c r="C573" s="13"/>
    </row>
    <row r="574" spans="2:3" hidden="1">
      <c r="B574" s="13"/>
      <c r="C574" s="13"/>
    </row>
    <row r="575" spans="2:3" hidden="1">
      <c r="B575" s="13"/>
      <c r="C575" s="13"/>
    </row>
    <row r="576" spans="2:3" hidden="1">
      <c r="B576" s="13"/>
      <c r="C576" s="13"/>
    </row>
    <row r="577" spans="2:3" hidden="1">
      <c r="B577" s="13"/>
      <c r="C577" s="13"/>
    </row>
    <row r="578" spans="2:3" hidden="1">
      <c r="B578" s="13"/>
      <c r="C578" s="13"/>
    </row>
    <row r="579" spans="2:3" hidden="1">
      <c r="B579" s="13"/>
      <c r="C579" s="13"/>
    </row>
    <row r="580" spans="2:3" hidden="1">
      <c r="B580" s="13"/>
      <c r="C580" s="13"/>
    </row>
    <row r="581" spans="2:3" hidden="1">
      <c r="B581" s="13"/>
      <c r="C581" s="13"/>
    </row>
    <row r="582" spans="2:3" hidden="1">
      <c r="B582" s="13"/>
      <c r="C582" s="13"/>
    </row>
    <row r="583" spans="2:3" hidden="1">
      <c r="B583" s="13"/>
      <c r="C583" s="13"/>
    </row>
    <row r="584" spans="2:3" hidden="1">
      <c r="B584" s="13"/>
      <c r="C584" s="13"/>
    </row>
    <row r="585" spans="2:3" hidden="1">
      <c r="B585" s="13"/>
      <c r="C585" s="13"/>
    </row>
    <row r="586" spans="2:3" hidden="1">
      <c r="B586" s="13"/>
      <c r="C586" s="13"/>
    </row>
    <row r="587" spans="2:3" hidden="1">
      <c r="B587" s="13"/>
      <c r="C587" s="13"/>
    </row>
    <row r="588" spans="2:3" hidden="1">
      <c r="B588" s="13"/>
      <c r="C588" s="13"/>
    </row>
    <row r="589" spans="2:3" hidden="1">
      <c r="B589" s="13"/>
      <c r="C589" s="13"/>
    </row>
    <row r="590" spans="2:3" hidden="1">
      <c r="B590" s="13"/>
      <c r="C590" s="13"/>
    </row>
    <row r="591" spans="2:3" hidden="1">
      <c r="B591" s="13"/>
      <c r="C591" s="13"/>
    </row>
    <row r="592" spans="2:3" hidden="1">
      <c r="B592" s="13"/>
      <c r="C592" s="13"/>
    </row>
    <row r="593" spans="2:3" hidden="1">
      <c r="B593" s="13"/>
      <c r="C593" s="13"/>
    </row>
    <row r="594" spans="2:3" hidden="1">
      <c r="B594" s="13"/>
      <c r="C594" s="13"/>
    </row>
    <row r="595" spans="2:3" hidden="1">
      <c r="B595" s="13"/>
      <c r="C595" s="13"/>
    </row>
    <row r="596" spans="2:3" hidden="1">
      <c r="B596" s="13"/>
      <c r="C596" s="13"/>
    </row>
    <row r="597" spans="2:3" hidden="1">
      <c r="B597" s="13"/>
      <c r="C597" s="13"/>
    </row>
    <row r="598" spans="2:3" hidden="1">
      <c r="B598" s="13"/>
      <c r="C598" s="13"/>
    </row>
    <row r="599" spans="2:3" hidden="1">
      <c r="B599" s="13"/>
      <c r="C599" s="13"/>
    </row>
    <row r="600" spans="2:3" hidden="1">
      <c r="B600" s="13"/>
      <c r="C600" s="13"/>
    </row>
    <row r="601" spans="2:3" hidden="1">
      <c r="B601" s="13"/>
      <c r="C601" s="13"/>
    </row>
    <row r="602" spans="2:3" hidden="1">
      <c r="B602" s="13"/>
      <c r="C602" s="13"/>
    </row>
    <row r="603" spans="2:3" hidden="1">
      <c r="B603" s="13"/>
      <c r="C603" s="13"/>
    </row>
    <row r="604" spans="2:3" hidden="1">
      <c r="B604" s="13"/>
      <c r="C604" s="13"/>
    </row>
    <row r="605" spans="2:3" hidden="1">
      <c r="B605" s="13"/>
      <c r="C605" s="13"/>
    </row>
    <row r="606" spans="2:3" hidden="1">
      <c r="B606" s="13"/>
      <c r="C606" s="13"/>
    </row>
    <row r="607" spans="2:3" hidden="1">
      <c r="B607" s="13"/>
      <c r="C607" s="13"/>
    </row>
    <row r="608" spans="2:3" hidden="1">
      <c r="B608" s="13"/>
      <c r="C608" s="13"/>
    </row>
    <row r="609" spans="2:3" hidden="1">
      <c r="B609" s="13"/>
      <c r="C609" s="13"/>
    </row>
    <row r="610" spans="2:3" hidden="1">
      <c r="B610" s="13"/>
      <c r="C610" s="13"/>
    </row>
    <row r="611" spans="2:3" hidden="1">
      <c r="B611" s="13"/>
      <c r="C611" s="13"/>
    </row>
    <row r="612" spans="2:3" hidden="1">
      <c r="B612" s="13"/>
      <c r="C612" s="13"/>
    </row>
    <row r="613" spans="2:3" hidden="1">
      <c r="B613" s="13"/>
      <c r="C613" s="13"/>
    </row>
    <row r="614" spans="2:3" hidden="1">
      <c r="B614" s="13"/>
      <c r="C614" s="13"/>
    </row>
    <row r="615" spans="2:3" hidden="1">
      <c r="B615" s="13"/>
      <c r="C615" s="13"/>
    </row>
    <row r="616" spans="2:3" hidden="1">
      <c r="B616" s="13"/>
      <c r="C616" s="13"/>
    </row>
    <row r="617" spans="2:3" hidden="1">
      <c r="B617" s="13"/>
      <c r="C617" s="13"/>
    </row>
    <row r="618" spans="2:3" hidden="1">
      <c r="B618" s="13"/>
      <c r="C618" s="13"/>
    </row>
    <row r="619" spans="2:3" hidden="1">
      <c r="B619" s="13"/>
      <c r="C619" s="13"/>
    </row>
    <row r="620" spans="2:3" hidden="1">
      <c r="B620" s="13"/>
      <c r="C620" s="13"/>
    </row>
    <row r="621" spans="2:3" hidden="1">
      <c r="B621" s="13"/>
      <c r="C621" s="13"/>
    </row>
    <row r="622" spans="2:3" hidden="1">
      <c r="B622" s="13"/>
      <c r="C622" s="13"/>
    </row>
    <row r="623" spans="2:3" hidden="1">
      <c r="B623" s="13"/>
      <c r="C623" s="13"/>
    </row>
    <row r="624" spans="2:3" hidden="1">
      <c r="B624" s="13"/>
      <c r="C624" s="13"/>
    </row>
    <row r="625" spans="2:3" hidden="1">
      <c r="B625" s="13"/>
      <c r="C625" s="13"/>
    </row>
    <row r="626" spans="2:3" hidden="1">
      <c r="B626" s="13"/>
      <c r="C626" s="13"/>
    </row>
    <row r="627" spans="2:3" hidden="1">
      <c r="B627" s="13"/>
      <c r="C627" s="13"/>
    </row>
    <row r="628" spans="2:3" hidden="1">
      <c r="B628" s="13"/>
      <c r="C628" s="13"/>
    </row>
    <row r="629" spans="2:3" hidden="1">
      <c r="B629" s="13"/>
      <c r="C629" s="13"/>
    </row>
    <row r="630" spans="2:3" hidden="1">
      <c r="B630" s="13"/>
      <c r="C630" s="13"/>
    </row>
    <row r="631" spans="2:3" hidden="1">
      <c r="B631" s="13"/>
      <c r="C631" s="13"/>
    </row>
    <row r="632" spans="2:3" hidden="1">
      <c r="B632" s="13"/>
      <c r="C632" s="13"/>
    </row>
    <row r="633" spans="2:3" hidden="1">
      <c r="B633" s="13"/>
      <c r="C633" s="13"/>
    </row>
    <row r="634" spans="2:3" hidden="1">
      <c r="B634" s="13"/>
      <c r="C634" s="13"/>
    </row>
    <row r="635" spans="2:3" hidden="1">
      <c r="B635" s="13"/>
      <c r="C635" s="13"/>
    </row>
    <row r="636" spans="2:3" hidden="1">
      <c r="B636" s="13"/>
      <c r="C636" s="13"/>
    </row>
    <row r="637" spans="2:3" hidden="1">
      <c r="B637" s="13"/>
      <c r="C637" s="13"/>
    </row>
    <row r="638" spans="2:3" hidden="1">
      <c r="B638" s="13"/>
      <c r="C638" s="13"/>
    </row>
    <row r="639" spans="2:3" hidden="1">
      <c r="B639" s="13"/>
      <c r="C639" s="13"/>
    </row>
    <row r="640" spans="2:3" hidden="1">
      <c r="B640" s="13"/>
      <c r="C640" s="13"/>
    </row>
    <row r="641" spans="2:3" hidden="1">
      <c r="B641" s="13"/>
      <c r="C641" s="13"/>
    </row>
    <row r="642" spans="2:3" hidden="1">
      <c r="B642" s="13"/>
      <c r="C642" s="13"/>
    </row>
    <row r="643" spans="2:3" hidden="1">
      <c r="B643" s="13"/>
      <c r="C643" s="13"/>
    </row>
    <row r="644" spans="2:3" hidden="1">
      <c r="B644" s="13"/>
      <c r="C644" s="13"/>
    </row>
    <row r="645" spans="2:3" hidden="1">
      <c r="B645" s="13"/>
      <c r="C645" s="13"/>
    </row>
    <row r="646" spans="2:3" hidden="1">
      <c r="B646" s="13"/>
      <c r="C646" s="13"/>
    </row>
    <row r="647" spans="2:3" hidden="1">
      <c r="B647" s="13"/>
      <c r="C647" s="13"/>
    </row>
    <row r="648" spans="2:3" hidden="1">
      <c r="B648" s="13"/>
      <c r="C648" s="13"/>
    </row>
    <row r="649" spans="2:3" hidden="1">
      <c r="B649" s="13"/>
      <c r="C649" s="13"/>
    </row>
    <row r="650" spans="2:3" hidden="1">
      <c r="B650" s="13"/>
      <c r="C650" s="13"/>
    </row>
    <row r="651" spans="2:3" hidden="1">
      <c r="B651" s="13"/>
      <c r="C651" s="13"/>
    </row>
    <row r="652" spans="2:3" hidden="1">
      <c r="B652" s="13"/>
      <c r="C652" s="13"/>
    </row>
    <row r="653" spans="2:3" hidden="1">
      <c r="B653" s="13"/>
      <c r="C653" s="13"/>
    </row>
    <row r="654" spans="2:3" hidden="1">
      <c r="B654" s="13"/>
      <c r="C654" s="13"/>
    </row>
    <row r="655" spans="2:3" hidden="1">
      <c r="B655" s="13"/>
      <c r="C655" s="13"/>
    </row>
    <row r="656" spans="2:3" hidden="1">
      <c r="B656" s="13"/>
      <c r="C656" s="13"/>
    </row>
    <row r="657" spans="2:3" hidden="1">
      <c r="B657" s="13"/>
      <c r="C657" s="13"/>
    </row>
    <row r="658" spans="2:3" hidden="1">
      <c r="B658" s="13"/>
      <c r="C658" s="13"/>
    </row>
    <row r="659" spans="2:3" hidden="1">
      <c r="B659" s="13"/>
      <c r="C659" s="13"/>
    </row>
    <row r="660" spans="2:3" hidden="1">
      <c r="B660" s="13"/>
      <c r="C660" s="13"/>
    </row>
    <row r="661" spans="2:3" hidden="1">
      <c r="B661" s="13"/>
      <c r="C661" s="13"/>
    </row>
    <row r="662" spans="2:3" hidden="1">
      <c r="B662" s="13"/>
      <c r="C662" s="13"/>
    </row>
    <row r="663" spans="2:3" hidden="1">
      <c r="B663" s="13"/>
      <c r="C663" s="13"/>
    </row>
    <row r="664" spans="2:3" hidden="1">
      <c r="B664" s="13"/>
      <c r="C664" s="13"/>
    </row>
    <row r="665" spans="2:3" hidden="1">
      <c r="B665" s="13"/>
      <c r="C665" s="13"/>
    </row>
    <row r="666" spans="2:3" hidden="1">
      <c r="B666" s="13"/>
      <c r="C666" s="13"/>
    </row>
    <row r="667" spans="2:3" hidden="1">
      <c r="B667" s="13"/>
      <c r="C667" s="13"/>
    </row>
    <row r="668" spans="2:3" hidden="1">
      <c r="B668" s="13"/>
      <c r="C668" s="13"/>
    </row>
    <row r="669" spans="2:3" hidden="1">
      <c r="B669" s="13"/>
      <c r="C669" s="13"/>
    </row>
    <row r="670" spans="2:3" hidden="1">
      <c r="B670" s="13"/>
      <c r="C670" s="13"/>
    </row>
    <row r="671" spans="2:3" hidden="1">
      <c r="B671" s="13"/>
      <c r="C671" s="13"/>
    </row>
    <row r="672" spans="2:3" hidden="1">
      <c r="B672" s="13"/>
      <c r="C672" s="13"/>
    </row>
    <row r="673" spans="2:3" hidden="1">
      <c r="B673" s="13"/>
      <c r="C673" s="13"/>
    </row>
    <row r="674" spans="2:3" hidden="1">
      <c r="B674" s="13"/>
      <c r="C674" s="13"/>
    </row>
    <row r="675" spans="2:3" hidden="1">
      <c r="B675" s="13"/>
      <c r="C675" s="13"/>
    </row>
    <row r="676" spans="2:3" hidden="1">
      <c r="B676" s="13"/>
      <c r="C676" s="13"/>
    </row>
    <row r="677" spans="2:3" hidden="1">
      <c r="B677" s="13"/>
      <c r="C677" s="13"/>
    </row>
    <row r="678" spans="2:3" hidden="1">
      <c r="B678" s="13"/>
      <c r="C678" s="13"/>
    </row>
    <row r="679" spans="2:3" hidden="1">
      <c r="B679" s="13"/>
      <c r="C679" s="13"/>
    </row>
    <row r="680" spans="2:3" hidden="1">
      <c r="B680" s="13"/>
      <c r="C680" s="13"/>
    </row>
    <row r="681" spans="2:3" hidden="1">
      <c r="B681" s="13"/>
      <c r="C681" s="13"/>
    </row>
    <row r="682" spans="2:3" hidden="1">
      <c r="B682" s="13"/>
      <c r="C682" s="13"/>
    </row>
    <row r="683" spans="2:3" hidden="1">
      <c r="B683" s="13"/>
      <c r="C683" s="13"/>
    </row>
    <row r="684" spans="2:3" hidden="1">
      <c r="B684" s="13"/>
      <c r="C684" s="13"/>
    </row>
    <row r="685" spans="2:3" hidden="1">
      <c r="B685" s="13"/>
      <c r="C685" s="13"/>
    </row>
    <row r="686" spans="2:3" hidden="1">
      <c r="B686" s="13"/>
      <c r="C686" s="13"/>
    </row>
    <row r="687" spans="2:3" hidden="1">
      <c r="B687" s="13"/>
      <c r="C687" s="13"/>
    </row>
    <row r="688" spans="2:3" hidden="1">
      <c r="B688" s="13"/>
      <c r="C688" s="13"/>
    </row>
    <row r="689" spans="2:3" hidden="1">
      <c r="B689" s="13"/>
      <c r="C689" s="13"/>
    </row>
    <row r="690" spans="2:3" hidden="1">
      <c r="B690" s="13"/>
      <c r="C690" s="13"/>
    </row>
    <row r="691" spans="2:3" hidden="1">
      <c r="B691" s="13"/>
      <c r="C691" s="13"/>
    </row>
    <row r="692" spans="2:3" hidden="1">
      <c r="B692" s="13"/>
      <c r="C692" s="13"/>
    </row>
    <row r="693" spans="2:3" hidden="1">
      <c r="B693" s="13"/>
      <c r="C693" s="13"/>
    </row>
    <row r="694" spans="2:3" hidden="1">
      <c r="B694" s="13"/>
      <c r="C694" s="13"/>
    </row>
    <row r="695" spans="2:3" hidden="1">
      <c r="B695" s="13"/>
      <c r="C695" s="13"/>
    </row>
    <row r="696" spans="2:3" hidden="1">
      <c r="B696" s="13"/>
      <c r="C696" s="13"/>
    </row>
    <row r="697" spans="2:3" hidden="1">
      <c r="B697" s="13"/>
      <c r="C697" s="13"/>
    </row>
    <row r="698" spans="2:3" hidden="1">
      <c r="B698" s="13"/>
      <c r="C698" s="13"/>
    </row>
    <row r="699" spans="2:3" hidden="1">
      <c r="B699" s="13"/>
      <c r="C699" s="13"/>
    </row>
    <row r="700" spans="2:3" hidden="1">
      <c r="B700" s="13"/>
      <c r="C700" s="13"/>
    </row>
    <row r="701" spans="2:3" hidden="1">
      <c r="B701" s="13"/>
      <c r="C701" s="13"/>
    </row>
    <row r="702" spans="2:3" hidden="1">
      <c r="B702" s="13"/>
      <c r="C702" s="13"/>
    </row>
    <row r="703" spans="2:3" hidden="1">
      <c r="B703" s="13"/>
      <c r="C703" s="13"/>
    </row>
    <row r="704" spans="2:3" hidden="1">
      <c r="B704" s="13"/>
      <c r="C704" s="13"/>
    </row>
    <row r="705" spans="2:3" hidden="1">
      <c r="B705" s="13"/>
      <c r="C705" s="13"/>
    </row>
    <row r="706" spans="2:3" hidden="1">
      <c r="B706" s="13"/>
      <c r="C706" s="13"/>
    </row>
    <row r="707" spans="2:3" hidden="1">
      <c r="B707" s="13"/>
      <c r="C707" s="13"/>
    </row>
    <row r="708" spans="2:3" hidden="1">
      <c r="B708" s="13"/>
      <c r="C708" s="13"/>
    </row>
    <row r="709" spans="2:3" hidden="1">
      <c r="B709" s="13"/>
      <c r="C709" s="13"/>
    </row>
    <row r="710" spans="2:3" hidden="1">
      <c r="B710" s="13"/>
      <c r="C710" s="13"/>
    </row>
    <row r="711" spans="2:3" hidden="1">
      <c r="B711" s="13"/>
      <c r="C711" s="13"/>
    </row>
    <row r="712" spans="2:3" hidden="1">
      <c r="B712" s="13"/>
      <c r="C712" s="13"/>
    </row>
    <row r="713" spans="2:3" hidden="1">
      <c r="B713" s="13"/>
      <c r="C713" s="13"/>
    </row>
    <row r="714" spans="2:3" hidden="1">
      <c r="B714" s="13"/>
      <c r="C714" s="13"/>
    </row>
    <row r="715" spans="2:3" hidden="1">
      <c r="B715" s="13"/>
      <c r="C715" s="13"/>
    </row>
    <row r="716" spans="2:3" hidden="1">
      <c r="B716" s="13"/>
      <c r="C716" s="13"/>
    </row>
    <row r="717" spans="2:3" hidden="1">
      <c r="B717" s="13"/>
      <c r="C717" s="13"/>
    </row>
    <row r="718" spans="2:3" hidden="1">
      <c r="B718" s="13"/>
      <c r="C718" s="13"/>
    </row>
    <row r="719" spans="2:3" hidden="1">
      <c r="B719" s="13"/>
      <c r="C719" s="13"/>
    </row>
    <row r="720" spans="2:3" hidden="1">
      <c r="B720" s="13"/>
      <c r="C720" s="13"/>
    </row>
    <row r="721" spans="2:3" hidden="1">
      <c r="B721" s="13"/>
      <c r="C721" s="13"/>
    </row>
    <row r="722" spans="2:3" hidden="1">
      <c r="B722" s="13"/>
      <c r="C722" s="13"/>
    </row>
    <row r="723" spans="2:3" hidden="1">
      <c r="B723" s="13"/>
      <c r="C723" s="13"/>
    </row>
    <row r="724" spans="2:3" hidden="1">
      <c r="B724" s="13"/>
      <c r="C724" s="13"/>
    </row>
    <row r="725" spans="2:3" hidden="1">
      <c r="B725" s="13"/>
      <c r="C725" s="13"/>
    </row>
    <row r="726" spans="2:3" hidden="1">
      <c r="B726" s="13"/>
      <c r="C726" s="13"/>
    </row>
    <row r="727" spans="2:3" hidden="1">
      <c r="B727" s="13"/>
      <c r="C727" s="13"/>
    </row>
    <row r="728" spans="2:3" hidden="1">
      <c r="B728" s="13"/>
      <c r="C728" s="13"/>
    </row>
    <row r="729" spans="2:3" hidden="1">
      <c r="B729" s="13"/>
      <c r="C729" s="13"/>
    </row>
    <row r="730" spans="2:3" hidden="1">
      <c r="B730" s="13"/>
      <c r="C730" s="13"/>
    </row>
    <row r="731" spans="2:3" hidden="1">
      <c r="B731" s="13"/>
      <c r="C731" s="13"/>
    </row>
    <row r="732" spans="2:3" hidden="1">
      <c r="B732" s="13"/>
      <c r="C732" s="13"/>
    </row>
    <row r="733" spans="2:3" hidden="1">
      <c r="B733" s="13"/>
      <c r="C733" s="13"/>
    </row>
    <row r="734" spans="2:3" hidden="1">
      <c r="B734" s="13"/>
      <c r="C734" s="13"/>
    </row>
    <row r="735" spans="2:3" hidden="1">
      <c r="B735" s="13"/>
      <c r="C735" s="13"/>
    </row>
    <row r="736" spans="2:3" hidden="1">
      <c r="B736" s="13"/>
      <c r="C736" s="13"/>
    </row>
    <row r="737" spans="2:3" hidden="1">
      <c r="B737" s="13"/>
      <c r="C737" s="13"/>
    </row>
    <row r="738" spans="2:3" hidden="1">
      <c r="B738" s="13"/>
      <c r="C738" s="13"/>
    </row>
    <row r="739" spans="2:3" hidden="1">
      <c r="B739" s="13"/>
      <c r="C739" s="13"/>
    </row>
    <row r="740" spans="2:3" hidden="1">
      <c r="B740" s="13"/>
      <c r="C740" s="13"/>
    </row>
    <row r="741" spans="2:3" hidden="1">
      <c r="B741" s="13"/>
      <c r="C741" s="13"/>
    </row>
    <row r="742" spans="2:3" hidden="1">
      <c r="B742" s="13"/>
      <c r="C742" s="13"/>
    </row>
    <row r="743" spans="2:3" hidden="1">
      <c r="B743" s="13"/>
      <c r="C743" s="13"/>
    </row>
    <row r="744" spans="2:3" hidden="1">
      <c r="B744" s="13"/>
      <c r="C744" s="13"/>
    </row>
    <row r="745" spans="2:3" hidden="1">
      <c r="B745" s="13"/>
      <c r="C745" s="13"/>
    </row>
    <row r="746" spans="2:3" hidden="1">
      <c r="B746" s="13"/>
      <c r="C746" s="13"/>
    </row>
    <row r="747" spans="2:3" hidden="1">
      <c r="B747" s="13"/>
      <c r="C747" s="13"/>
    </row>
    <row r="748" spans="2:3" hidden="1">
      <c r="B748" s="13"/>
      <c r="C748" s="13"/>
    </row>
    <row r="749" spans="2:3" hidden="1">
      <c r="B749" s="13"/>
      <c r="C749" s="13"/>
    </row>
    <row r="750" spans="2:3" hidden="1">
      <c r="B750" s="13"/>
      <c r="C750" s="13"/>
    </row>
    <row r="751" spans="2:3" hidden="1">
      <c r="B751" s="13"/>
      <c r="C751" s="13"/>
    </row>
    <row r="752" spans="2:3" hidden="1">
      <c r="B752" s="13"/>
      <c r="C752" s="13"/>
    </row>
    <row r="753" spans="2:3" hidden="1">
      <c r="B753" s="13"/>
      <c r="C753" s="13"/>
    </row>
    <row r="754" spans="2:3" hidden="1">
      <c r="B754" s="13"/>
      <c r="C754" s="13"/>
    </row>
    <row r="755" spans="2:3" hidden="1">
      <c r="B755" s="13"/>
      <c r="C755" s="13"/>
    </row>
    <row r="756" spans="2:3" hidden="1">
      <c r="B756" s="13"/>
      <c r="C756" s="13"/>
    </row>
    <row r="757" spans="2:3" hidden="1">
      <c r="B757" s="13"/>
      <c r="C757" s="13"/>
    </row>
    <row r="758" spans="2:3" hidden="1">
      <c r="B758" s="13"/>
      <c r="C758" s="13"/>
    </row>
    <row r="759" spans="2:3" hidden="1">
      <c r="B759" s="13"/>
      <c r="C759" s="13"/>
    </row>
    <row r="760" spans="2:3" hidden="1">
      <c r="B760" s="13"/>
      <c r="C760" s="13"/>
    </row>
    <row r="761" spans="2:3" hidden="1">
      <c r="B761" s="13"/>
      <c r="C761" s="13"/>
    </row>
    <row r="762" spans="2:3" hidden="1">
      <c r="B762" s="13"/>
      <c r="C762" s="13"/>
    </row>
    <row r="763" spans="2:3" hidden="1">
      <c r="B763" s="13"/>
      <c r="C763" s="13"/>
    </row>
    <row r="764" spans="2:3" hidden="1">
      <c r="B764" s="13"/>
      <c r="C764" s="13"/>
    </row>
    <row r="765" spans="2:3" hidden="1">
      <c r="B765" s="13"/>
      <c r="C765" s="13"/>
    </row>
    <row r="766" spans="2:3" hidden="1">
      <c r="B766" s="13"/>
      <c r="C766" s="13"/>
    </row>
    <row r="767" spans="2:3" hidden="1">
      <c r="B767" s="13"/>
      <c r="C767" s="13"/>
    </row>
    <row r="768" spans="2:3" hidden="1">
      <c r="B768" s="13"/>
      <c r="C768" s="13"/>
    </row>
    <row r="769" spans="2:3" hidden="1">
      <c r="B769" s="13"/>
      <c r="C769" s="13"/>
    </row>
    <row r="770" spans="2:3" hidden="1">
      <c r="B770" s="13"/>
      <c r="C770" s="13"/>
    </row>
    <row r="771" spans="2:3" hidden="1">
      <c r="B771" s="13"/>
      <c r="C771" s="13"/>
    </row>
    <row r="772" spans="2:3" hidden="1">
      <c r="B772" s="13"/>
      <c r="C772" s="13"/>
    </row>
    <row r="773" spans="2:3" hidden="1">
      <c r="B773" s="13"/>
      <c r="C773" s="13"/>
    </row>
    <row r="774" spans="2:3" hidden="1">
      <c r="B774" s="13"/>
      <c r="C774" s="13"/>
    </row>
    <row r="775" spans="2:3" hidden="1">
      <c r="B775" s="13"/>
      <c r="C775" s="13"/>
    </row>
    <row r="776" spans="2:3" hidden="1">
      <c r="B776" s="13"/>
      <c r="C776" s="13"/>
    </row>
    <row r="777" spans="2:3" hidden="1">
      <c r="B777" s="13"/>
      <c r="C777" s="13"/>
    </row>
    <row r="778" spans="2:3" hidden="1">
      <c r="B778" s="13"/>
      <c r="C778" s="13"/>
    </row>
    <row r="779" spans="2:3" hidden="1">
      <c r="B779" s="13"/>
      <c r="C779" s="13"/>
    </row>
    <row r="780" spans="2:3" hidden="1">
      <c r="B780" s="13"/>
      <c r="C780" s="13"/>
    </row>
    <row r="781" spans="2:3" hidden="1">
      <c r="B781" s="13"/>
      <c r="C781" s="13"/>
    </row>
    <row r="782" spans="2:3" hidden="1">
      <c r="B782" s="13"/>
      <c r="C782" s="13"/>
    </row>
    <row r="783" spans="2:3" hidden="1">
      <c r="B783" s="13"/>
      <c r="C783" s="13"/>
    </row>
    <row r="784" spans="2:3" hidden="1">
      <c r="B784" s="13"/>
      <c r="C784" s="13"/>
    </row>
    <row r="785" spans="2:3" hidden="1">
      <c r="B785" s="13"/>
      <c r="C785" s="13"/>
    </row>
    <row r="786" spans="2:3" hidden="1">
      <c r="B786" s="13"/>
      <c r="C786" s="13"/>
    </row>
    <row r="787" spans="2:3" hidden="1">
      <c r="B787" s="13"/>
      <c r="C787" s="13"/>
    </row>
    <row r="788" spans="2:3" hidden="1">
      <c r="B788" s="13"/>
      <c r="C788" s="13"/>
    </row>
    <row r="789" spans="2:3" hidden="1">
      <c r="B789" s="13"/>
      <c r="C789" s="13"/>
    </row>
    <row r="790" spans="2:3" hidden="1">
      <c r="B790" s="13"/>
      <c r="C790" s="13"/>
    </row>
    <row r="791" spans="2:3" hidden="1">
      <c r="B791" s="13"/>
      <c r="C791" s="13"/>
    </row>
    <row r="792" spans="2:3" hidden="1">
      <c r="B792" s="13"/>
      <c r="C792" s="13"/>
    </row>
    <row r="793" spans="2:3" hidden="1">
      <c r="B793" s="13"/>
      <c r="C793" s="13"/>
    </row>
    <row r="794" spans="2:3" hidden="1">
      <c r="B794" s="13"/>
      <c r="C794" s="13"/>
    </row>
    <row r="795" spans="2:3" hidden="1">
      <c r="B795" s="13"/>
      <c r="C795" s="13"/>
    </row>
    <row r="796" spans="2:3" hidden="1">
      <c r="B796" s="13"/>
      <c r="C796" s="13"/>
    </row>
    <row r="797" spans="2:3" hidden="1">
      <c r="B797" s="13"/>
      <c r="C797" s="13"/>
    </row>
    <row r="798" spans="2:3" hidden="1">
      <c r="B798" s="13"/>
      <c r="C798" s="13"/>
    </row>
    <row r="799" spans="2:3" hidden="1">
      <c r="B799" s="13"/>
      <c r="C799" s="13"/>
    </row>
    <row r="800" spans="2:3" hidden="1">
      <c r="B800" s="13"/>
      <c r="C800" s="13"/>
    </row>
    <row r="801" spans="2:3" hidden="1">
      <c r="B801" s="13"/>
      <c r="C801" s="13"/>
    </row>
    <row r="802" spans="2:3" hidden="1">
      <c r="B802" s="13"/>
      <c r="C802" s="13"/>
    </row>
    <row r="803" spans="2:3" hidden="1">
      <c r="B803" s="13"/>
      <c r="C803" s="13"/>
    </row>
    <row r="804" spans="2:3" hidden="1">
      <c r="B804" s="13"/>
      <c r="C804" s="13"/>
    </row>
    <row r="805" spans="2:3" hidden="1">
      <c r="B805" s="13"/>
      <c r="C805" s="13"/>
    </row>
    <row r="806" spans="2:3" hidden="1">
      <c r="B806" s="13"/>
      <c r="C806" s="13"/>
    </row>
    <row r="807" spans="2:3" hidden="1">
      <c r="B807" s="13"/>
      <c r="C807" s="13"/>
    </row>
    <row r="808" spans="2:3" hidden="1">
      <c r="B808" s="13"/>
      <c r="C808" s="13"/>
    </row>
    <row r="809" spans="2:3" hidden="1">
      <c r="B809" s="13"/>
      <c r="C809" s="13"/>
    </row>
    <row r="810" spans="2:3" hidden="1">
      <c r="B810" s="13"/>
      <c r="C810" s="13"/>
    </row>
    <row r="811" spans="2:3" hidden="1">
      <c r="B811" s="13"/>
      <c r="C811" s="13"/>
    </row>
    <row r="812" spans="2:3" hidden="1">
      <c r="B812" s="13"/>
      <c r="C812" s="13"/>
    </row>
    <row r="813" spans="2:3" hidden="1">
      <c r="B813" s="13"/>
      <c r="C813" s="13"/>
    </row>
    <row r="814" spans="2:3" hidden="1">
      <c r="B814" s="13"/>
      <c r="C814" s="13"/>
    </row>
    <row r="815" spans="2:3" hidden="1">
      <c r="B815" s="13"/>
      <c r="C815" s="13"/>
    </row>
    <row r="816" spans="2:3" hidden="1">
      <c r="B816" s="13"/>
      <c r="C816" s="13"/>
    </row>
    <row r="817" spans="2:3" hidden="1">
      <c r="B817" s="13"/>
      <c r="C817" s="13"/>
    </row>
    <row r="818" spans="2:3" hidden="1">
      <c r="B818" s="13"/>
      <c r="C818" s="13"/>
    </row>
    <row r="819" spans="2:3" hidden="1">
      <c r="B819" s="13"/>
      <c r="C819" s="13"/>
    </row>
    <row r="820" spans="2:3" hidden="1">
      <c r="B820" s="13"/>
      <c r="C820" s="13"/>
    </row>
    <row r="821" spans="2:3" hidden="1">
      <c r="B821" s="13"/>
      <c r="C821" s="13"/>
    </row>
    <row r="822" spans="2:3" hidden="1">
      <c r="B822" s="13"/>
      <c r="C822" s="13"/>
    </row>
    <row r="823" spans="2:3" hidden="1">
      <c r="B823" s="13"/>
      <c r="C823" s="13"/>
    </row>
    <row r="824" spans="2:3" hidden="1">
      <c r="B824" s="13"/>
      <c r="C824" s="13"/>
    </row>
    <row r="825" spans="2:3" hidden="1">
      <c r="B825" s="13"/>
      <c r="C825" s="13"/>
    </row>
    <row r="826" spans="2:3" hidden="1">
      <c r="B826" s="13"/>
      <c r="C826" s="13"/>
    </row>
    <row r="827" spans="2:3" hidden="1">
      <c r="B827" s="13"/>
      <c r="C827" s="13"/>
    </row>
    <row r="828" spans="2:3" hidden="1">
      <c r="B828" s="13"/>
      <c r="C828" s="13"/>
    </row>
    <row r="829" spans="2:3" hidden="1">
      <c r="B829" s="13"/>
      <c r="C829" s="13"/>
    </row>
    <row r="830" spans="2:3" hidden="1">
      <c r="B830" s="13"/>
      <c r="C830" s="13"/>
    </row>
    <row r="831" spans="2:3" hidden="1">
      <c r="B831" s="13"/>
      <c r="C831" s="13"/>
    </row>
    <row r="832" spans="2:3" hidden="1">
      <c r="B832" s="13"/>
      <c r="C832" s="13"/>
    </row>
    <row r="833" spans="2:3" hidden="1">
      <c r="B833" s="13"/>
      <c r="C833" s="13"/>
    </row>
    <row r="834" spans="2:3" hidden="1">
      <c r="B834" s="13"/>
      <c r="C834" s="13"/>
    </row>
    <row r="835" spans="2:3" hidden="1">
      <c r="B835" s="13"/>
      <c r="C835" s="13"/>
    </row>
    <row r="836" spans="2:3" hidden="1">
      <c r="B836" s="13"/>
      <c r="C836" s="13"/>
    </row>
    <row r="837" spans="2:3" hidden="1">
      <c r="B837" s="13"/>
      <c r="C837" s="13"/>
    </row>
    <row r="838" spans="2:3" hidden="1">
      <c r="B838" s="13"/>
      <c r="C838" s="13"/>
    </row>
    <row r="839" spans="2:3" hidden="1">
      <c r="B839" s="13"/>
      <c r="C839" s="13"/>
    </row>
    <row r="840" spans="2:3" hidden="1">
      <c r="B840" s="13"/>
      <c r="C840" s="13"/>
    </row>
    <row r="841" spans="2:3" hidden="1">
      <c r="B841" s="13"/>
      <c r="C841" s="13"/>
    </row>
    <row r="842" spans="2:3" hidden="1">
      <c r="B842" s="13"/>
      <c r="C842" s="13"/>
    </row>
    <row r="843" spans="2:3" hidden="1">
      <c r="B843" s="13"/>
      <c r="C843" s="13"/>
    </row>
    <row r="844" spans="2:3" hidden="1">
      <c r="B844" s="13"/>
      <c r="C844" s="13"/>
    </row>
    <row r="845" spans="2:3" hidden="1">
      <c r="B845" s="13"/>
      <c r="C845" s="13"/>
    </row>
    <row r="846" spans="2:3" hidden="1">
      <c r="B846" s="13"/>
      <c r="C846" s="13"/>
    </row>
    <row r="847" spans="2:3" hidden="1">
      <c r="B847" s="13"/>
      <c r="C847" s="13"/>
    </row>
    <row r="848" spans="2:3" hidden="1">
      <c r="B848" s="13"/>
      <c r="C848" s="13"/>
    </row>
    <row r="849" spans="2:3" hidden="1">
      <c r="B849" s="13"/>
      <c r="C849" s="13"/>
    </row>
    <row r="850" spans="2:3" hidden="1">
      <c r="B850" s="13"/>
      <c r="C850" s="13"/>
    </row>
    <row r="851" spans="2:3" hidden="1">
      <c r="B851" s="13"/>
      <c r="C851" s="13"/>
    </row>
    <row r="852" spans="2:3" hidden="1">
      <c r="B852" s="13"/>
      <c r="C852" s="13"/>
    </row>
    <row r="853" spans="2:3" hidden="1">
      <c r="B853" s="13"/>
      <c r="C853" s="13"/>
    </row>
    <row r="854" spans="2:3" hidden="1">
      <c r="B854" s="13"/>
      <c r="C854" s="13"/>
    </row>
    <row r="855" spans="2:3" hidden="1">
      <c r="B855" s="13"/>
      <c r="C855" s="13"/>
    </row>
    <row r="856" spans="2:3" hidden="1">
      <c r="B856" s="13"/>
      <c r="C856" s="13"/>
    </row>
    <row r="857" spans="2:3" hidden="1">
      <c r="B857" s="13"/>
      <c r="C857" s="13"/>
    </row>
    <row r="858" spans="2:3" hidden="1">
      <c r="B858" s="13"/>
      <c r="C858" s="13"/>
    </row>
    <row r="10000" spans="52:52" hidden="1">
      <c r="AZ10000"/>
    </row>
  </sheetData>
  <mergeCells count="1">
    <mergeCell ref="A5:Q5"/>
  </mergeCells>
  <dataValidations count="1">
    <dataValidation allowBlank="1" showInputMessage="1" showErrorMessage="1" sqref="M7 B1:B4 M5 M9:M1048576 A5:L1048576 N5:AY1048576 BA5:XFD1048576 AZ5:AZ9999 AZ10001:AZ1048576" xr:uid="{00000000-0002-0000-0200-000000000000}"/>
  </dataValidations>
  <pageMargins left="0" right="0" top="0.5" bottom="0.5" header="0" footer="0.25"/>
  <pageSetup paperSize="9" scale="45" pageOrder="overThenDown" orientation="landscape" blackAndWhite="1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1.85546875" style="12" customWidth="1"/>
    <col min="5" max="5" width="13.85546875" style="12" customWidth="1"/>
    <col min="6" max="6" width="11.85546875" style="12" customWidth="1"/>
    <col min="7" max="7" width="10.7109375" style="13" customWidth="1"/>
    <col min="8" max="8" width="11.140625" style="13" customWidth="1"/>
    <col min="9" max="9" width="15.140625" style="13" customWidth="1"/>
    <col min="10" max="10" width="10.7109375" style="13" customWidth="1"/>
    <col min="11" max="11" width="11.5703125" style="13" customWidth="1"/>
    <col min="12" max="12" width="13.85546875" style="13" customWidth="1"/>
    <col min="13" max="13" width="15.5703125" style="13" customWidth="1"/>
    <col min="14" max="14" width="14.7109375" style="13" customWidth="1"/>
    <col min="15" max="15" width="11.7109375" style="13" customWidth="1"/>
    <col min="16" max="16" width="31.140625" style="13" customWidth="1"/>
    <col min="17" max="17" width="14.7109375" style="13" customWidth="1"/>
    <col min="18" max="18" width="22.7109375" style="13" customWidth="1"/>
    <col min="19" max="19" width="26.85546875" style="13" customWidth="1"/>
    <col min="20" max="20" width="25.42578125" style="13" customWidth="1"/>
    <col min="21" max="21" width="7.5703125" style="13" hidden="1"/>
    <col min="22" max="22" width="6.7109375" style="13" hidden="1"/>
    <col min="23" max="23" width="7.7109375" style="13" hidden="1"/>
    <col min="24" max="24" width="7.140625" style="13" hidden="1"/>
    <col min="25" max="25" width="6" style="13" hidden="1"/>
    <col min="26" max="26" width="7.85546875" style="13" hidden="1"/>
    <col min="27" max="27" width="8.140625" style="13" hidden="1"/>
    <col min="28" max="28" width="6.28515625" style="13" hidden="1"/>
    <col min="29" max="29" width="8" style="13" hidden="1"/>
    <col min="30" max="30" width="8.7109375" style="13" hidden="1"/>
    <col min="31" max="31" width="10" style="13" hidden="1"/>
    <col min="32" max="32" width="9.5703125" style="13" hidden="1"/>
    <col min="33" max="33" width="6.140625" style="13" hidden="1"/>
    <col min="34" max="34" width="5.7109375" style="13" hidden="1"/>
    <col min="35" max="16384" width="9.140625" style="13" hidden="1"/>
  </cols>
  <sheetData>
    <row r="1" spans="1:22" s="1" customFormat="1">
      <c r="A1" s="2" t="s">
        <v>0</v>
      </c>
      <c r="B1" s="61" t="s">
        <v>3309</v>
      </c>
    </row>
    <row r="2" spans="1:22" s="1" customFormat="1">
      <c r="A2" s="2" t="s">
        <v>1</v>
      </c>
      <c r="B2" s="9" t="s">
        <v>2578</v>
      </c>
    </row>
    <row r="3" spans="1:22" s="1" customFormat="1">
      <c r="A3" s="2" t="s">
        <v>2</v>
      </c>
      <c r="B3" s="20" t="s">
        <v>2579</v>
      </c>
    </row>
    <row r="4" spans="1:22" s="1" customFormat="1">
      <c r="A4" s="2" t="s">
        <v>3</v>
      </c>
      <c r="B4" s="62">
        <v>1161</v>
      </c>
    </row>
    <row r="5" spans="1:22" ht="18.75">
      <c r="A5" s="77" t="s">
        <v>78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1"/>
    </row>
    <row r="6" spans="1:22" s="15" customFormat="1">
      <c r="A6" s="110" t="s">
        <v>45</v>
      </c>
      <c r="B6" s="35" t="s">
        <v>46</v>
      </c>
      <c r="C6" s="35" t="s">
        <v>66</v>
      </c>
      <c r="D6" s="35" t="s">
        <v>79</v>
      </c>
      <c r="E6" s="35" t="s">
        <v>47</v>
      </c>
      <c r="F6" s="35" t="s">
        <v>80</v>
      </c>
      <c r="G6" s="35" t="s">
        <v>48</v>
      </c>
      <c r="H6" s="35" t="s">
        <v>49</v>
      </c>
      <c r="I6" s="35" t="s">
        <v>67</v>
      </c>
      <c r="J6" s="35" t="s">
        <v>68</v>
      </c>
      <c r="K6" s="35" t="s">
        <v>50</v>
      </c>
      <c r="L6" s="35" t="s">
        <v>51</v>
      </c>
      <c r="M6" s="35" t="s">
        <v>52</v>
      </c>
      <c r="N6" s="35" t="s">
        <v>155</v>
      </c>
      <c r="O6" s="35" t="s">
        <v>156</v>
      </c>
      <c r="P6" s="108" t="s">
        <v>160</v>
      </c>
      <c r="Q6" s="35" t="s">
        <v>53</v>
      </c>
      <c r="R6" s="35" t="s">
        <v>69</v>
      </c>
      <c r="S6" s="35" t="s">
        <v>54</v>
      </c>
      <c r="T6" s="111" t="s">
        <v>151</v>
      </c>
      <c r="V6" s="13"/>
    </row>
    <row r="7" spans="1:22" s="15" customFormat="1">
      <c r="A7" s="112" t="s">
        <v>3310</v>
      </c>
      <c r="B7" s="100" t="s">
        <v>3310</v>
      </c>
      <c r="C7" s="100" t="s">
        <v>3310</v>
      </c>
      <c r="D7" s="100" t="s">
        <v>3310</v>
      </c>
      <c r="E7" s="100" t="s">
        <v>3310</v>
      </c>
      <c r="F7" s="100" t="s">
        <v>3310</v>
      </c>
      <c r="G7" s="100" t="s">
        <v>3310</v>
      </c>
      <c r="H7" s="100" t="s">
        <v>3310</v>
      </c>
      <c r="I7" s="16" t="s">
        <v>70</v>
      </c>
      <c r="J7" s="16" t="s">
        <v>71</v>
      </c>
      <c r="K7" s="100" t="s">
        <v>3310</v>
      </c>
      <c r="L7" s="16" t="s">
        <v>7</v>
      </c>
      <c r="M7" s="16" t="s">
        <v>7</v>
      </c>
      <c r="N7" s="16" t="s">
        <v>152</v>
      </c>
      <c r="O7" s="100" t="s">
        <v>3310</v>
      </c>
      <c r="P7" s="16" t="s">
        <v>153</v>
      </c>
      <c r="Q7" s="16" t="s">
        <v>6</v>
      </c>
      <c r="R7" s="16" t="s">
        <v>7</v>
      </c>
      <c r="S7" s="16" t="s">
        <v>7</v>
      </c>
      <c r="T7" s="26" t="s">
        <v>7</v>
      </c>
    </row>
    <row r="8" spans="1:22" s="17" customFormat="1" ht="20.25">
      <c r="A8" s="113" t="s">
        <v>3310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5" t="s">
        <v>63</v>
      </c>
      <c r="L8" s="5" t="s">
        <v>72</v>
      </c>
      <c r="M8" s="5" t="s">
        <v>73</v>
      </c>
      <c r="N8" s="5" t="s">
        <v>74</v>
      </c>
      <c r="O8" s="5" t="s">
        <v>75</v>
      </c>
      <c r="P8" s="5" t="s">
        <v>76</v>
      </c>
      <c r="Q8" s="5" t="s">
        <v>81</v>
      </c>
      <c r="R8" s="5" t="s">
        <v>82</v>
      </c>
      <c r="S8" s="19" t="s">
        <v>83</v>
      </c>
      <c r="T8" s="27" t="s">
        <v>154</v>
      </c>
      <c r="U8" s="25"/>
    </row>
    <row r="9" spans="1:22" s="17" customFormat="1" ht="21" thickBot="1">
      <c r="A9" s="28" t="s">
        <v>84</v>
      </c>
      <c r="B9" s="102" t="s">
        <v>3310</v>
      </c>
      <c r="C9" s="102" t="s">
        <v>3310</v>
      </c>
      <c r="D9" s="102" t="s">
        <v>3310</v>
      </c>
      <c r="E9" s="102" t="s">
        <v>3310</v>
      </c>
      <c r="F9" s="102" t="s">
        <v>3310</v>
      </c>
      <c r="G9" s="102" t="s">
        <v>3310</v>
      </c>
      <c r="H9" s="102" t="s">
        <v>3310</v>
      </c>
      <c r="I9" s="102" t="s">
        <v>3310</v>
      </c>
      <c r="J9" s="102" t="s">
        <v>3310</v>
      </c>
      <c r="K9" s="102" t="s">
        <v>3310</v>
      </c>
      <c r="L9" s="102" t="s">
        <v>3310</v>
      </c>
      <c r="M9" s="102" t="s">
        <v>3310</v>
      </c>
      <c r="N9" s="53">
        <v>0</v>
      </c>
      <c r="O9" s="102" t="s">
        <v>3310</v>
      </c>
      <c r="P9" s="53">
        <v>0</v>
      </c>
      <c r="Q9" s="53">
        <v>0</v>
      </c>
      <c r="R9" s="102" t="s">
        <v>3310</v>
      </c>
      <c r="S9" s="54">
        <v>0</v>
      </c>
      <c r="T9" s="54">
        <v>0</v>
      </c>
      <c r="U9" s="25"/>
    </row>
    <row r="10" spans="1:22">
      <c r="A10" s="57" t="s">
        <v>172</v>
      </c>
      <c r="B10" s="107" t="s">
        <v>3310</v>
      </c>
      <c r="C10" s="107" t="s">
        <v>3310</v>
      </c>
      <c r="D10" s="107" t="s">
        <v>3310</v>
      </c>
      <c r="E10" s="107" t="s">
        <v>3310</v>
      </c>
      <c r="F10" s="107" t="s">
        <v>3310</v>
      </c>
      <c r="G10" s="107" t="s">
        <v>3310</v>
      </c>
      <c r="H10" s="107" t="s">
        <v>3310</v>
      </c>
      <c r="I10" s="107" t="s">
        <v>3310</v>
      </c>
      <c r="J10" s="59">
        <v>0</v>
      </c>
      <c r="K10" s="107" t="s">
        <v>3310</v>
      </c>
      <c r="L10" s="107" t="s">
        <v>3310</v>
      </c>
      <c r="M10" s="58">
        <v>0</v>
      </c>
      <c r="N10" s="59">
        <v>0</v>
      </c>
      <c r="O10" s="107" t="s">
        <v>3310</v>
      </c>
      <c r="P10" s="59">
        <v>0</v>
      </c>
      <c r="Q10" s="59">
        <v>0</v>
      </c>
      <c r="R10" s="107" t="s">
        <v>3310</v>
      </c>
      <c r="S10" s="58">
        <v>0</v>
      </c>
      <c r="T10" s="58">
        <v>0</v>
      </c>
    </row>
    <row r="11" spans="1:22">
      <c r="A11" s="57" t="s">
        <v>304</v>
      </c>
      <c r="B11" s="107" t="s">
        <v>3310</v>
      </c>
      <c r="C11" s="107" t="s">
        <v>3310</v>
      </c>
      <c r="D11" s="107" t="s">
        <v>3310</v>
      </c>
      <c r="E11" s="107" t="s">
        <v>3310</v>
      </c>
      <c r="F11" s="107" t="s">
        <v>3310</v>
      </c>
      <c r="G11" s="107" t="s">
        <v>3310</v>
      </c>
      <c r="H11" s="107" t="s">
        <v>3310</v>
      </c>
      <c r="I11" s="107" t="s">
        <v>3310</v>
      </c>
      <c r="J11" s="59">
        <v>0</v>
      </c>
      <c r="K11" s="107" t="s">
        <v>3310</v>
      </c>
      <c r="L11" s="107" t="s">
        <v>3310</v>
      </c>
      <c r="M11" s="58">
        <v>0</v>
      </c>
      <c r="N11" s="59">
        <v>0</v>
      </c>
      <c r="O11" s="107" t="s">
        <v>3310</v>
      </c>
      <c r="P11" s="59">
        <v>0</v>
      </c>
      <c r="Q11" s="59">
        <v>0</v>
      </c>
      <c r="R11" s="107" t="s">
        <v>3310</v>
      </c>
      <c r="S11" s="58">
        <v>0</v>
      </c>
      <c r="T11" s="58">
        <v>0</v>
      </c>
    </row>
    <row r="12" spans="1:22">
      <c r="A12" t="s">
        <v>179</v>
      </c>
      <c r="B12" t="s">
        <v>179</v>
      </c>
      <c r="C12" s="107" t="s">
        <v>3310</v>
      </c>
      <c r="D12" s="107" t="s">
        <v>3310</v>
      </c>
      <c r="E12" s="107" t="s">
        <v>3310</v>
      </c>
      <c r="F12" t="s">
        <v>179</v>
      </c>
      <c r="G12" t="s">
        <v>179</v>
      </c>
      <c r="H12" s="107" t="s">
        <v>3310</v>
      </c>
      <c r="I12" s="107" t="s">
        <v>3310</v>
      </c>
      <c r="J12" s="55">
        <v>0</v>
      </c>
      <c r="K12" t="s">
        <v>179</v>
      </c>
      <c r="L12" s="56">
        <v>0</v>
      </c>
      <c r="M12" s="56">
        <v>0</v>
      </c>
      <c r="N12" s="55">
        <v>0</v>
      </c>
      <c r="O12" s="55">
        <v>0</v>
      </c>
      <c r="P12" s="107" t="s">
        <v>3310</v>
      </c>
      <c r="Q12" s="55">
        <v>0</v>
      </c>
      <c r="R12" s="56">
        <v>0</v>
      </c>
      <c r="S12" s="56">
        <v>0</v>
      </c>
      <c r="T12" s="56">
        <v>0</v>
      </c>
    </row>
    <row r="13" spans="1:22">
      <c r="A13" s="57" t="s">
        <v>221</v>
      </c>
      <c r="B13" s="107" t="s">
        <v>3310</v>
      </c>
      <c r="C13" s="107" t="s">
        <v>3310</v>
      </c>
      <c r="D13" s="107" t="s">
        <v>3310</v>
      </c>
      <c r="E13" s="107" t="s">
        <v>3310</v>
      </c>
      <c r="F13" s="107" t="s">
        <v>3310</v>
      </c>
      <c r="G13" s="107" t="s">
        <v>3310</v>
      </c>
      <c r="H13" s="107" t="s">
        <v>3310</v>
      </c>
      <c r="I13" s="107" t="s">
        <v>3310</v>
      </c>
      <c r="J13" s="59">
        <v>0</v>
      </c>
      <c r="K13" s="107" t="s">
        <v>3310</v>
      </c>
      <c r="L13" s="107" t="s">
        <v>3310</v>
      </c>
      <c r="M13" s="58">
        <v>0</v>
      </c>
      <c r="N13" s="59">
        <v>0</v>
      </c>
      <c r="O13" s="107" t="s">
        <v>3310</v>
      </c>
      <c r="P13" s="59">
        <v>0</v>
      </c>
      <c r="Q13" s="59">
        <v>0</v>
      </c>
      <c r="R13" s="107" t="s">
        <v>3310</v>
      </c>
      <c r="S13" s="58">
        <v>0</v>
      </c>
      <c r="T13" s="58">
        <v>0</v>
      </c>
    </row>
    <row r="14" spans="1:22">
      <c r="A14" t="s">
        <v>179</v>
      </c>
      <c r="B14" t="s">
        <v>179</v>
      </c>
      <c r="C14" s="107" t="s">
        <v>3310</v>
      </c>
      <c r="D14" s="107" t="s">
        <v>3310</v>
      </c>
      <c r="E14" s="107" t="s">
        <v>3310</v>
      </c>
      <c r="F14" t="s">
        <v>179</v>
      </c>
      <c r="G14" t="s">
        <v>179</v>
      </c>
      <c r="H14" s="107" t="s">
        <v>3310</v>
      </c>
      <c r="I14" s="107" t="s">
        <v>3310</v>
      </c>
      <c r="J14" s="55">
        <v>0</v>
      </c>
      <c r="K14" t="s">
        <v>179</v>
      </c>
      <c r="L14" s="56">
        <v>0</v>
      </c>
      <c r="M14" s="56">
        <v>0</v>
      </c>
      <c r="N14" s="55">
        <v>0</v>
      </c>
      <c r="O14" s="55">
        <v>0</v>
      </c>
      <c r="P14" s="107" t="s">
        <v>3310</v>
      </c>
      <c r="Q14" s="55">
        <v>0</v>
      </c>
      <c r="R14" s="56">
        <v>0</v>
      </c>
      <c r="S14" s="56">
        <v>0</v>
      </c>
      <c r="T14" s="56">
        <v>0</v>
      </c>
    </row>
    <row r="15" spans="1:22">
      <c r="A15" s="57" t="s">
        <v>305</v>
      </c>
      <c r="B15" s="107" t="s">
        <v>3310</v>
      </c>
      <c r="C15" s="107" t="s">
        <v>3310</v>
      </c>
      <c r="D15" s="107" t="s">
        <v>3310</v>
      </c>
      <c r="E15" s="107" t="s">
        <v>3310</v>
      </c>
      <c r="F15" s="107" t="s">
        <v>3310</v>
      </c>
      <c r="G15" s="107" t="s">
        <v>3310</v>
      </c>
      <c r="H15" s="107" t="s">
        <v>3310</v>
      </c>
      <c r="I15" s="107" t="s">
        <v>3310</v>
      </c>
      <c r="J15" s="59">
        <v>0</v>
      </c>
      <c r="K15" s="107" t="s">
        <v>3310</v>
      </c>
      <c r="L15" s="107" t="s">
        <v>3310</v>
      </c>
      <c r="M15" s="58">
        <v>0</v>
      </c>
      <c r="N15" s="59">
        <v>0</v>
      </c>
      <c r="O15" s="107" t="s">
        <v>3310</v>
      </c>
      <c r="P15" s="59">
        <v>0</v>
      </c>
      <c r="Q15" s="59">
        <v>0</v>
      </c>
      <c r="R15" s="107" t="s">
        <v>3310</v>
      </c>
      <c r="S15" s="58">
        <v>0</v>
      </c>
      <c r="T15" s="58">
        <v>0</v>
      </c>
    </row>
    <row r="16" spans="1:22">
      <c r="A16" t="s">
        <v>179</v>
      </c>
      <c r="B16" t="s">
        <v>179</v>
      </c>
      <c r="C16" s="107" t="s">
        <v>3310</v>
      </c>
      <c r="D16" s="107" t="s">
        <v>3310</v>
      </c>
      <c r="E16" s="107" t="s">
        <v>3310</v>
      </c>
      <c r="F16" t="s">
        <v>179</v>
      </c>
      <c r="G16" t="s">
        <v>179</v>
      </c>
      <c r="H16" s="107" t="s">
        <v>3310</v>
      </c>
      <c r="I16" s="107" t="s">
        <v>3310</v>
      </c>
      <c r="J16" s="55">
        <v>0</v>
      </c>
      <c r="K16" t="s">
        <v>179</v>
      </c>
      <c r="L16" s="56">
        <v>0</v>
      </c>
      <c r="M16" s="56">
        <v>0</v>
      </c>
      <c r="N16" s="55">
        <v>0</v>
      </c>
      <c r="O16" s="55">
        <v>0</v>
      </c>
      <c r="P16" s="107" t="s">
        <v>3310</v>
      </c>
      <c r="Q16" s="55">
        <v>0</v>
      </c>
      <c r="R16" s="56">
        <v>0</v>
      </c>
      <c r="S16" s="56">
        <v>0</v>
      </c>
      <c r="T16" s="56">
        <v>0</v>
      </c>
    </row>
    <row r="17" spans="1:20">
      <c r="A17" s="57" t="s">
        <v>187</v>
      </c>
      <c r="B17" s="107" t="s">
        <v>3310</v>
      </c>
      <c r="C17" s="107" t="s">
        <v>3310</v>
      </c>
      <c r="D17" s="107" t="s">
        <v>3310</v>
      </c>
      <c r="E17" s="107" t="s">
        <v>3310</v>
      </c>
      <c r="F17" s="107" t="s">
        <v>3310</v>
      </c>
      <c r="G17" s="107" t="s">
        <v>3310</v>
      </c>
      <c r="H17" s="107" t="s">
        <v>3310</v>
      </c>
      <c r="I17" s="107" t="s">
        <v>3310</v>
      </c>
      <c r="J17" s="59">
        <v>0</v>
      </c>
      <c r="K17" s="107" t="s">
        <v>3310</v>
      </c>
      <c r="L17" s="107" t="s">
        <v>3310</v>
      </c>
      <c r="M17" s="58">
        <v>0</v>
      </c>
      <c r="N17" s="59">
        <v>0</v>
      </c>
      <c r="O17" s="107" t="s">
        <v>3310</v>
      </c>
      <c r="P17" s="59">
        <v>0</v>
      </c>
      <c r="Q17" s="59">
        <v>0</v>
      </c>
      <c r="R17" s="107" t="s">
        <v>3310</v>
      </c>
      <c r="S17" s="58">
        <v>0</v>
      </c>
      <c r="T17" s="58">
        <v>0</v>
      </c>
    </row>
    <row r="18" spans="1:20">
      <c r="A18" s="57" t="s">
        <v>306</v>
      </c>
      <c r="B18" s="107" t="s">
        <v>3310</v>
      </c>
      <c r="C18" s="107" t="s">
        <v>3310</v>
      </c>
      <c r="D18" s="107" t="s">
        <v>3310</v>
      </c>
      <c r="E18" s="107" t="s">
        <v>3310</v>
      </c>
      <c r="F18" s="107" t="s">
        <v>3310</v>
      </c>
      <c r="G18" s="107" t="s">
        <v>3310</v>
      </c>
      <c r="H18" s="107" t="s">
        <v>3310</v>
      </c>
      <c r="I18" s="107" t="s">
        <v>3310</v>
      </c>
      <c r="J18" s="59">
        <v>0</v>
      </c>
      <c r="K18" s="107" t="s">
        <v>3310</v>
      </c>
      <c r="L18" s="107" t="s">
        <v>3310</v>
      </c>
      <c r="M18" s="58">
        <v>0</v>
      </c>
      <c r="N18" s="59">
        <v>0</v>
      </c>
      <c r="O18" s="107" t="s">
        <v>3310</v>
      </c>
      <c r="P18" s="59">
        <v>0</v>
      </c>
      <c r="Q18" s="59">
        <v>0</v>
      </c>
      <c r="R18" s="107" t="s">
        <v>3310</v>
      </c>
      <c r="S18" s="58">
        <v>0</v>
      </c>
      <c r="T18" s="58">
        <v>0</v>
      </c>
    </row>
    <row r="19" spans="1:20">
      <c r="A19" t="s">
        <v>179</v>
      </c>
      <c r="B19" t="s">
        <v>179</v>
      </c>
      <c r="C19" s="107" t="s">
        <v>3310</v>
      </c>
      <c r="D19" s="107" t="s">
        <v>3310</v>
      </c>
      <c r="E19" s="107" t="s">
        <v>3310</v>
      </c>
      <c r="F19" t="s">
        <v>179</v>
      </c>
      <c r="G19" t="s">
        <v>179</v>
      </c>
      <c r="H19" s="107" t="s">
        <v>3310</v>
      </c>
      <c r="I19" s="107" t="s">
        <v>3310</v>
      </c>
      <c r="J19" s="55">
        <v>0</v>
      </c>
      <c r="K19" t="s">
        <v>179</v>
      </c>
      <c r="L19" s="56">
        <v>0</v>
      </c>
      <c r="M19" s="56">
        <v>0</v>
      </c>
      <c r="N19" s="55">
        <v>0</v>
      </c>
      <c r="O19" s="55">
        <v>0</v>
      </c>
      <c r="P19" s="107" t="s">
        <v>3310</v>
      </c>
      <c r="Q19" s="55">
        <v>0</v>
      </c>
      <c r="R19" s="56">
        <v>0</v>
      </c>
      <c r="S19" s="56">
        <v>0</v>
      </c>
      <c r="T19" s="56">
        <v>0</v>
      </c>
    </row>
    <row r="20" spans="1:20">
      <c r="A20" s="57" t="s">
        <v>307</v>
      </c>
      <c r="B20" s="107" t="s">
        <v>3310</v>
      </c>
      <c r="C20" s="107" t="s">
        <v>3310</v>
      </c>
      <c r="D20" s="107" t="s">
        <v>3310</v>
      </c>
      <c r="E20" s="107" t="s">
        <v>3310</v>
      </c>
      <c r="F20" s="107" t="s">
        <v>3310</v>
      </c>
      <c r="G20" s="107" t="s">
        <v>3310</v>
      </c>
      <c r="H20" s="107" t="s">
        <v>3310</v>
      </c>
      <c r="I20" s="107" t="s">
        <v>3310</v>
      </c>
      <c r="J20" s="59">
        <v>0</v>
      </c>
      <c r="K20" s="107" t="s">
        <v>3310</v>
      </c>
      <c r="L20" s="107" t="s">
        <v>3310</v>
      </c>
      <c r="M20" s="58">
        <v>0</v>
      </c>
      <c r="N20" s="59">
        <v>0</v>
      </c>
      <c r="O20" s="107" t="s">
        <v>3310</v>
      </c>
      <c r="P20" s="59">
        <v>0</v>
      </c>
      <c r="Q20" s="59">
        <v>0</v>
      </c>
      <c r="R20" s="107" t="s">
        <v>3310</v>
      </c>
      <c r="S20" s="58">
        <v>0</v>
      </c>
      <c r="T20" s="58">
        <v>0</v>
      </c>
    </row>
    <row r="21" spans="1:20">
      <c r="A21" t="s">
        <v>179</v>
      </c>
      <c r="B21" t="s">
        <v>179</v>
      </c>
      <c r="C21" s="107" t="s">
        <v>3310</v>
      </c>
      <c r="D21" s="107" t="s">
        <v>3310</v>
      </c>
      <c r="E21" s="107" t="s">
        <v>3310</v>
      </c>
      <c r="F21" t="s">
        <v>179</v>
      </c>
      <c r="G21" t="s">
        <v>179</v>
      </c>
      <c r="H21" s="107" t="s">
        <v>3310</v>
      </c>
      <c r="I21" s="107" t="s">
        <v>3310</v>
      </c>
      <c r="J21" s="55">
        <v>0</v>
      </c>
      <c r="K21" t="s">
        <v>179</v>
      </c>
      <c r="L21" s="56">
        <v>0</v>
      </c>
      <c r="M21" s="56">
        <v>0</v>
      </c>
      <c r="N21" s="55">
        <v>0</v>
      </c>
      <c r="O21" s="55">
        <v>0</v>
      </c>
      <c r="P21" s="107" t="s">
        <v>3310</v>
      </c>
      <c r="Q21" s="55">
        <v>0</v>
      </c>
      <c r="R21" s="56">
        <v>0</v>
      </c>
      <c r="S21" s="56">
        <v>0</v>
      </c>
      <c r="T21" s="56">
        <v>0</v>
      </c>
    </row>
    <row r="22" spans="1:20">
      <c r="A22" t="s">
        <v>189</v>
      </c>
      <c r="B22" s="107" t="s">
        <v>3310</v>
      </c>
      <c r="C22" s="107" t="s">
        <v>3310</v>
      </c>
      <c r="D22" s="107" t="s">
        <v>3310</v>
      </c>
      <c r="E22" s="107" t="s">
        <v>3310</v>
      </c>
      <c r="F22" s="107" t="s">
        <v>3310</v>
      </c>
      <c r="G22" s="107" t="s">
        <v>3310</v>
      </c>
      <c r="H22" s="107" t="s">
        <v>3310</v>
      </c>
      <c r="I22" s="107" t="s">
        <v>3310</v>
      </c>
      <c r="J22" s="107" t="s">
        <v>3310</v>
      </c>
      <c r="K22" s="107" t="s">
        <v>3310</v>
      </c>
      <c r="L22" s="107" t="s">
        <v>3310</v>
      </c>
      <c r="M22" s="107" t="s">
        <v>3310</v>
      </c>
      <c r="N22" s="107" t="s">
        <v>3310</v>
      </c>
      <c r="O22" s="107" t="s">
        <v>3310</v>
      </c>
      <c r="P22" s="107" t="s">
        <v>3310</v>
      </c>
      <c r="Q22" s="107" t="s">
        <v>3310</v>
      </c>
      <c r="R22" s="107" t="s">
        <v>3310</v>
      </c>
      <c r="S22" s="107" t="s">
        <v>3310</v>
      </c>
      <c r="T22" s="107" t="s">
        <v>3310</v>
      </c>
    </row>
    <row r="23" spans="1:20">
      <c r="A23" t="s">
        <v>300</v>
      </c>
      <c r="B23" s="107" t="s">
        <v>3310</v>
      </c>
      <c r="C23" s="107" t="s">
        <v>3310</v>
      </c>
      <c r="D23" s="107" t="s">
        <v>3310</v>
      </c>
      <c r="E23" s="107" t="s">
        <v>3310</v>
      </c>
      <c r="F23" s="107" t="s">
        <v>3310</v>
      </c>
      <c r="G23" s="107" t="s">
        <v>3310</v>
      </c>
      <c r="H23" s="107" t="s">
        <v>3310</v>
      </c>
      <c r="I23" s="107" t="s">
        <v>3310</v>
      </c>
      <c r="J23" s="107" t="s">
        <v>3310</v>
      </c>
      <c r="K23" s="107" t="s">
        <v>3310</v>
      </c>
      <c r="L23" s="107" t="s">
        <v>3310</v>
      </c>
      <c r="M23" s="107" t="s">
        <v>3310</v>
      </c>
      <c r="N23" s="107" t="s">
        <v>3310</v>
      </c>
      <c r="O23" s="107" t="s">
        <v>3310</v>
      </c>
      <c r="P23" s="107" t="s">
        <v>3310</v>
      </c>
      <c r="Q23" s="107" t="s">
        <v>3310</v>
      </c>
      <c r="R23" s="107" t="s">
        <v>3310</v>
      </c>
      <c r="S23" s="107" t="s">
        <v>3310</v>
      </c>
      <c r="T23" s="107" t="s">
        <v>3310</v>
      </c>
    </row>
    <row r="24" spans="1:20">
      <c r="A24" t="s">
        <v>301</v>
      </c>
      <c r="B24" s="107" t="s">
        <v>3310</v>
      </c>
      <c r="C24" s="107" t="s">
        <v>3310</v>
      </c>
      <c r="D24" s="107" t="s">
        <v>3310</v>
      </c>
      <c r="E24" s="107" t="s">
        <v>3310</v>
      </c>
      <c r="F24" s="107" t="s">
        <v>3310</v>
      </c>
      <c r="G24" s="107" t="s">
        <v>3310</v>
      </c>
      <c r="H24" s="107" t="s">
        <v>3310</v>
      </c>
      <c r="I24" s="107" t="s">
        <v>3310</v>
      </c>
      <c r="J24" s="107" t="s">
        <v>3310</v>
      </c>
      <c r="K24" s="107" t="s">
        <v>3310</v>
      </c>
      <c r="L24" s="107" t="s">
        <v>3310</v>
      </c>
      <c r="M24" s="107" t="s">
        <v>3310</v>
      </c>
      <c r="N24" s="107" t="s">
        <v>3310</v>
      </c>
      <c r="O24" s="107" t="s">
        <v>3310</v>
      </c>
      <c r="P24" s="107" t="s">
        <v>3310</v>
      </c>
      <c r="Q24" s="107" t="s">
        <v>3310</v>
      </c>
      <c r="R24" s="107" t="s">
        <v>3310</v>
      </c>
      <c r="S24" s="107" t="s">
        <v>3310</v>
      </c>
      <c r="T24" s="107" t="s">
        <v>3310</v>
      </c>
    </row>
    <row r="25" spans="1:20">
      <c r="A25" t="s">
        <v>302</v>
      </c>
      <c r="B25" s="107" t="s">
        <v>3310</v>
      </c>
      <c r="C25" s="107" t="s">
        <v>3310</v>
      </c>
      <c r="D25" s="107" t="s">
        <v>3310</v>
      </c>
      <c r="E25" s="107" t="s">
        <v>3310</v>
      </c>
      <c r="F25" s="107" t="s">
        <v>3310</v>
      </c>
      <c r="G25" s="107" t="s">
        <v>3310</v>
      </c>
      <c r="H25" s="107" t="s">
        <v>3310</v>
      </c>
      <c r="I25" s="107" t="s">
        <v>3310</v>
      </c>
      <c r="J25" s="107" t="s">
        <v>3310</v>
      </c>
      <c r="K25" s="107" t="s">
        <v>3310</v>
      </c>
      <c r="L25" s="107" t="s">
        <v>3310</v>
      </c>
      <c r="M25" s="107" t="s">
        <v>3310</v>
      </c>
      <c r="N25" s="107" t="s">
        <v>3310</v>
      </c>
      <c r="O25" s="107" t="s">
        <v>3310</v>
      </c>
      <c r="P25" s="107" t="s">
        <v>3310</v>
      </c>
      <c r="Q25" s="107" t="s">
        <v>3310</v>
      </c>
      <c r="R25" s="107" t="s">
        <v>3310</v>
      </c>
      <c r="S25" s="107" t="s">
        <v>3310</v>
      </c>
      <c r="T25" s="107" t="s">
        <v>3310</v>
      </c>
    </row>
    <row r="26" spans="1:20">
      <c r="A26" t="s">
        <v>303</v>
      </c>
      <c r="B26" s="107" t="s">
        <v>3310</v>
      </c>
      <c r="C26" s="107" t="s">
        <v>3310</v>
      </c>
      <c r="D26" s="107" t="s">
        <v>3310</v>
      </c>
      <c r="E26" s="107" t="s">
        <v>3310</v>
      </c>
      <c r="F26" s="107" t="s">
        <v>3310</v>
      </c>
      <c r="G26" s="107" t="s">
        <v>3310</v>
      </c>
      <c r="H26" s="107" t="s">
        <v>3310</v>
      </c>
      <c r="I26" s="107" t="s">
        <v>3310</v>
      </c>
      <c r="J26" s="107" t="s">
        <v>3310</v>
      </c>
      <c r="K26" s="107" t="s">
        <v>3310</v>
      </c>
      <c r="L26" s="107" t="s">
        <v>3310</v>
      </c>
      <c r="M26" s="107" t="s">
        <v>3310</v>
      </c>
      <c r="N26" s="107" t="s">
        <v>3310</v>
      </c>
      <c r="O26" s="107" t="s">
        <v>3310</v>
      </c>
      <c r="P26" s="107" t="s">
        <v>3310</v>
      </c>
      <c r="Q26" s="107" t="s">
        <v>3310</v>
      </c>
      <c r="R26" s="107" t="s">
        <v>3310</v>
      </c>
      <c r="S26" s="107" t="s">
        <v>3310</v>
      </c>
      <c r="T26" s="107" t="s">
        <v>3310</v>
      </c>
    </row>
    <row r="27" spans="1:20" hidden="1">
      <c r="B27" s="13"/>
      <c r="C27" s="13"/>
      <c r="D27" s="13"/>
      <c r="E27" s="13"/>
      <c r="F27" s="13"/>
    </row>
    <row r="28" spans="1:20" hidden="1">
      <c r="B28" s="13"/>
      <c r="C28" s="13"/>
      <c r="D28" s="13"/>
      <c r="E28" s="13"/>
      <c r="F28" s="13"/>
    </row>
    <row r="29" spans="1:20" hidden="1">
      <c r="B29" s="13"/>
      <c r="C29" s="13"/>
      <c r="D29" s="13"/>
      <c r="E29" s="13"/>
      <c r="F29" s="13"/>
    </row>
    <row r="30" spans="1:20" hidden="1">
      <c r="B30" s="13"/>
      <c r="C30" s="13"/>
      <c r="D30" s="13"/>
      <c r="E30" s="13"/>
      <c r="F30" s="13"/>
    </row>
    <row r="31" spans="1:20" hidden="1">
      <c r="B31" s="13"/>
      <c r="C31" s="13"/>
      <c r="D31" s="13"/>
      <c r="E31" s="13"/>
      <c r="F31" s="13"/>
    </row>
    <row r="32" spans="1:20" hidden="1">
      <c r="B32" s="13"/>
      <c r="C32" s="13"/>
      <c r="D32" s="13"/>
      <c r="E32" s="13"/>
      <c r="F32" s="13"/>
    </row>
    <row r="33" spans="2:6" hidden="1">
      <c r="B33" s="13"/>
      <c r="C33" s="13"/>
      <c r="D33" s="13"/>
      <c r="E33" s="13"/>
      <c r="F33" s="13"/>
    </row>
    <row r="34" spans="2:6" hidden="1">
      <c r="B34" s="13"/>
      <c r="C34" s="13"/>
      <c r="D34" s="13"/>
      <c r="E34" s="13"/>
      <c r="F34" s="13"/>
    </row>
    <row r="35" spans="2:6" hidden="1">
      <c r="B35" s="13"/>
      <c r="C35" s="13"/>
      <c r="D35" s="13"/>
      <c r="E35" s="13"/>
      <c r="F35" s="13"/>
    </row>
    <row r="36" spans="2:6" hidden="1">
      <c r="B36" s="13"/>
      <c r="C36" s="13"/>
      <c r="D36" s="13"/>
      <c r="E36" s="13"/>
      <c r="F36" s="13"/>
    </row>
    <row r="37" spans="2:6" hidden="1">
      <c r="B37" s="13"/>
      <c r="C37" s="13"/>
      <c r="D37" s="13"/>
      <c r="E37" s="13"/>
      <c r="F37" s="13"/>
    </row>
    <row r="38" spans="2:6" hidden="1">
      <c r="B38" s="13"/>
      <c r="C38" s="13"/>
      <c r="D38" s="13"/>
      <c r="E38" s="13"/>
      <c r="F38" s="13"/>
    </row>
    <row r="39" spans="2:6" hidden="1">
      <c r="B39" s="13"/>
      <c r="C39" s="13"/>
      <c r="D39" s="13"/>
      <c r="E39" s="13"/>
      <c r="F39" s="13"/>
    </row>
    <row r="40" spans="2:6" hidden="1">
      <c r="B40" s="13"/>
      <c r="C40" s="13"/>
      <c r="D40" s="13"/>
      <c r="E40" s="13"/>
      <c r="F40" s="13"/>
    </row>
    <row r="41" spans="2:6" hidden="1">
      <c r="B41" s="13"/>
      <c r="C41" s="13"/>
      <c r="D41" s="13"/>
      <c r="E41" s="13"/>
      <c r="F41" s="13"/>
    </row>
    <row r="42" spans="2:6" hidden="1">
      <c r="B42" s="13"/>
      <c r="C42" s="13"/>
      <c r="D42" s="13"/>
      <c r="E42" s="13"/>
      <c r="F42" s="13"/>
    </row>
    <row r="43" spans="2:6" hidden="1">
      <c r="B43" s="13"/>
      <c r="C43" s="13"/>
      <c r="D43" s="13"/>
      <c r="E43" s="13"/>
      <c r="F43" s="13"/>
    </row>
    <row r="44" spans="2:6" hidden="1">
      <c r="B44" s="13"/>
      <c r="C44" s="13"/>
      <c r="D44" s="13"/>
      <c r="E44" s="13"/>
      <c r="F44" s="13"/>
    </row>
    <row r="45" spans="2:6" hidden="1">
      <c r="B45" s="13"/>
      <c r="C45" s="13"/>
      <c r="D45" s="13"/>
      <c r="E45" s="13"/>
      <c r="F45" s="13"/>
    </row>
    <row r="46" spans="2:6" hidden="1">
      <c r="B46" s="13"/>
      <c r="C46" s="13"/>
      <c r="D46" s="13"/>
      <c r="E46" s="13"/>
      <c r="F46" s="13"/>
    </row>
    <row r="47" spans="2:6" hidden="1">
      <c r="B47" s="13"/>
      <c r="C47" s="13"/>
      <c r="D47" s="13"/>
      <c r="E47" s="13"/>
      <c r="F47" s="13"/>
    </row>
    <row r="48" spans="2:6" hidden="1">
      <c r="B48" s="13"/>
      <c r="C48" s="13"/>
      <c r="D48" s="13"/>
      <c r="E48" s="13"/>
      <c r="F48" s="13"/>
    </row>
    <row r="49" spans="2:6" hidden="1">
      <c r="B49" s="13"/>
      <c r="C49" s="13"/>
      <c r="D49" s="13"/>
      <c r="E49" s="13"/>
      <c r="F49" s="13"/>
    </row>
    <row r="50" spans="2:6" hidden="1">
      <c r="B50" s="13"/>
      <c r="C50" s="13"/>
      <c r="D50" s="13"/>
      <c r="E50" s="13"/>
      <c r="F50" s="13"/>
    </row>
    <row r="51" spans="2:6" hidden="1">
      <c r="B51" s="13"/>
      <c r="C51" s="13"/>
      <c r="D51" s="13"/>
      <c r="E51" s="13"/>
      <c r="F51" s="13"/>
    </row>
    <row r="52" spans="2:6" hidden="1">
      <c r="B52" s="13"/>
      <c r="C52" s="13"/>
      <c r="D52" s="13"/>
      <c r="E52" s="13"/>
      <c r="F52" s="13"/>
    </row>
    <row r="53" spans="2:6" hidden="1">
      <c r="B53" s="13"/>
      <c r="C53" s="13"/>
      <c r="D53" s="13"/>
      <c r="E53" s="13"/>
      <c r="F53" s="13"/>
    </row>
    <row r="54" spans="2:6" hidden="1">
      <c r="B54" s="13"/>
      <c r="C54" s="13"/>
      <c r="D54" s="13"/>
      <c r="E54" s="13"/>
      <c r="F54" s="13"/>
    </row>
    <row r="55" spans="2:6" hidden="1">
      <c r="B55" s="13"/>
      <c r="C55" s="13"/>
      <c r="D55" s="13"/>
      <c r="E55" s="13"/>
      <c r="F55" s="13"/>
    </row>
    <row r="56" spans="2:6" hidden="1">
      <c r="B56" s="13"/>
      <c r="C56" s="13"/>
      <c r="D56" s="13"/>
      <c r="E56" s="13"/>
      <c r="F56" s="13"/>
    </row>
    <row r="57" spans="2:6" hidden="1">
      <c r="B57" s="13"/>
      <c r="C57" s="13"/>
      <c r="D57" s="13"/>
      <c r="E57" s="13"/>
      <c r="F57" s="13"/>
    </row>
    <row r="58" spans="2:6" hidden="1">
      <c r="B58" s="13"/>
      <c r="C58" s="13"/>
      <c r="D58" s="13"/>
      <c r="E58" s="13"/>
      <c r="F58" s="13"/>
    </row>
    <row r="59" spans="2:6" hidden="1">
      <c r="B59" s="13"/>
      <c r="C59" s="13"/>
      <c r="D59" s="13"/>
      <c r="E59" s="13"/>
      <c r="F59" s="13"/>
    </row>
    <row r="60" spans="2:6" hidden="1">
      <c r="B60" s="13"/>
      <c r="C60" s="13"/>
      <c r="D60" s="13"/>
      <c r="E60" s="13"/>
      <c r="F60" s="13"/>
    </row>
    <row r="61" spans="2:6" hidden="1">
      <c r="B61" s="13"/>
      <c r="C61" s="13"/>
      <c r="D61" s="13"/>
      <c r="E61" s="13"/>
      <c r="F61" s="13"/>
    </row>
    <row r="62" spans="2:6" hidden="1">
      <c r="B62" s="13"/>
      <c r="C62" s="13"/>
      <c r="D62" s="13"/>
      <c r="E62" s="13"/>
      <c r="F62" s="13"/>
    </row>
    <row r="63" spans="2:6" hidden="1">
      <c r="B63" s="13"/>
      <c r="C63" s="13"/>
      <c r="D63" s="13"/>
      <c r="E63" s="13"/>
      <c r="F63" s="13"/>
    </row>
    <row r="64" spans="2:6" hidden="1">
      <c r="B64" s="13"/>
      <c r="C64" s="13"/>
      <c r="D64" s="13"/>
      <c r="E64" s="13"/>
      <c r="F64" s="13"/>
    </row>
    <row r="65" spans="2:6" hidden="1">
      <c r="B65" s="13"/>
      <c r="C65" s="13"/>
      <c r="D65" s="13"/>
      <c r="E65" s="13"/>
      <c r="F65" s="13"/>
    </row>
    <row r="66" spans="2:6" hidden="1">
      <c r="B66" s="13"/>
      <c r="C66" s="13"/>
      <c r="D66" s="13"/>
      <c r="E66" s="13"/>
      <c r="F66" s="13"/>
    </row>
    <row r="67" spans="2:6" hidden="1">
      <c r="B67" s="13"/>
      <c r="C67" s="13"/>
      <c r="D67" s="13"/>
      <c r="E67" s="13"/>
      <c r="F67" s="13"/>
    </row>
    <row r="68" spans="2:6" hidden="1">
      <c r="B68" s="13"/>
      <c r="C68" s="13"/>
      <c r="D68" s="13"/>
      <c r="E68" s="13"/>
      <c r="F68" s="13"/>
    </row>
    <row r="69" spans="2:6" hidden="1">
      <c r="B69" s="13"/>
      <c r="C69" s="13"/>
      <c r="D69" s="13"/>
      <c r="E69" s="13"/>
      <c r="F69" s="13"/>
    </row>
    <row r="70" spans="2:6" hidden="1">
      <c r="B70" s="13"/>
      <c r="C70" s="13"/>
      <c r="D70" s="13"/>
      <c r="E70" s="13"/>
      <c r="F70" s="13"/>
    </row>
    <row r="71" spans="2:6" hidden="1">
      <c r="B71" s="13"/>
      <c r="C71" s="13"/>
      <c r="D71" s="13"/>
      <c r="E71" s="13"/>
      <c r="F71" s="13"/>
    </row>
    <row r="72" spans="2:6" hidden="1">
      <c r="B72" s="13"/>
      <c r="C72" s="13"/>
      <c r="D72" s="13"/>
      <c r="E72" s="13"/>
      <c r="F72" s="13"/>
    </row>
    <row r="73" spans="2:6" hidden="1">
      <c r="B73" s="13"/>
      <c r="C73" s="13"/>
      <c r="D73" s="13"/>
      <c r="E73" s="13"/>
      <c r="F73" s="13"/>
    </row>
    <row r="74" spans="2:6" hidden="1">
      <c r="B74" s="13"/>
      <c r="C74" s="13"/>
      <c r="D74" s="13"/>
      <c r="E74" s="13"/>
      <c r="F74" s="13"/>
    </row>
    <row r="75" spans="2:6" hidden="1">
      <c r="B75" s="13"/>
      <c r="C75" s="13"/>
      <c r="D75" s="13"/>
      <c r="E75" s="13"/>
      <c r="F75" s="13"/>
    </row>
    <row r="76" spans="2:6" hidden="1">
      <c r="B76" s="13"/>
      <c r="C76" s="13"/>
      <c r="D76" s="13"/>
      <c r="E76" s="13"/>
      <c r="F76" s="13"/>
    </row>
    <row r="77" spans="2:6" hidden="1">
      <c r="B77" s="13"/>
      <c r="C77" s="13"/>
      <c r="D77" s="13"/>
      <c r="E77" s="13"/>
      <c r="F77" s="13"/>
    </row>
    <row r="78" spans="2:6" hidden="1">
      <c r="B78" s="13"/>
      <c r="C78" s="13"/>
      <c r="D78" s="13"/>
      <c r="E78" s="13"/>
      <c r="F78" s="13"/>
    </row>
    <row r="79" spans="2:6" hidden="1">
      <c r="B79" s="13"/>
      <c r="C79" s="13"/>
      <c r="D79" s="13"/>
      <c r="E79" s="13"/>
      <c r="F79" s="13"/>
    </row>
    <row r="80" spans="2:6" hidden="1">
      <c r="B80" s="13"/>
      <c r="C80" s="13"/>
      <c r="D80" s="13"/>
      <c r="E80" s="13"/>
      <c r="F80" s="13"/>
    </row>
    <row r="81" spans="2:6" hidden="1">
      <c r="B81" s="13"/>
      <c r="C81" s="13"/>
      <c r="D81" s="13"/>
      <c r="E81" s="13"/>
      <c r="F81" s="13"/>
    </row>
    <row r="82" spans="2:6" hidden="1">
      <c r="B82" s="13"/>
      <c r="C82" s="13"/>
      <c r="D82" s="13"/>
      <c r="E82" s="13"/>
      <c r="F82" s="13"/>
    </row>
    <row r="83" spans="2:6" hidden="1">
      <c r="B83" s="13"/>
      <c r="C83" s="13"/>
      <c r="D83" s="13"/>
      <c r="E83" s="13"/>
      <c r="F83" s="13"/>
    </row>
    <row r="84" spans="2:6" hidden="1">
      <c r="B84" s="13"/>
      <c r="C84" s="13"/>
      <c r="D84" s="13"/>
      <c r="E84" s="13"/>
      <c r="F84" s="13"/>
    </row>
    <row r="85" spans="2:6" hidden="1">
      <c r="B85" s="13"/>
      <c r="C85" s="13"/>
      <c r="D85" s="13"/>
      <c r="E85" s="13"/>
      <c r="F85" s="13"/>
    </row>
    <row r="86" spans="2:6" hidden="1">
      <c r="B86" s="13"/>
      <c r="C86" s="13"/>
      <c r="D86" s="13"/>
      <c r="E86" s="13"/>
      <c r="F86" s="13"/>
    </row>
    <row r="87" spans="2:6" hidden="1">
      <c r="B87" s="13"/>
      <c r="C87" s="13"/>
      <c r="D87" s="13"/>
      <c r="E87" s="13"/>
      <c r="F87" s="13"/>
    </row>
    <row r="88" spans="2:6" hidden="1">
      <c r="B88" s="13"/>
      <c r="C88" s="13"/>
      <c r="D88" s="13"/>
      <c r="E88" s="13"/>
      <c r="F88" s="13"/>
    </row>
    <row r="89" spans="2:6" hidden="1">
      <c r="B89" s="13"/>
      <c r="C89" s="13"/>
      <c r="D89" s="13"/>
      <c r="E89" s="13"/>
      <c r="F89" s="13"/>
    </row>
    <row r="90" spans="2:6" hidden="1">
      <c r="B90" s="13"/>
      <c r="C90" s="13"/>
      <c r="D90" s="13"/>
      <c r="E90" s="13"/>
      <c r="F90" s="13"/>
    </row>
    <row r="91" spans="2:6" hidden="1">
      <c r="B91" s="13"/>
      <c r="C91" s="13"/>
      <c r="D91" s="13"/>
      <c r="E91" s="13"/>
      <c r="F91" s="13"/>
    </row>
    <row r="92" spans="2:6" hidden="1">
      <c r="B92" s="13"/>
      <c r="C92" s="13"/>
      <c r="D92" s="13"/>
      <c r="E92" s="13"/>
      <c r="F92" s="13"/>
    </row>
    <row r="93" spans="2:6" hidden="1">
      <c r="B93" s="13"/>
      <c r="C93" s="13"/>
      <c r="D93" s="13"/>
      <c r="E93" s="13"/>
      <c r="F93" s="13"/>
    </row>
    <row r="94" spans="2:6" hidden="1">
      <c r="B94" s="13"/>
      <c r="C94" s="13"/>
      <c r="D94" s="13"/>
      <c r="E94" s="13"/>
      <c r="F94" s="13"/>
    </row>
    <row r="95" spans="2:6" hidden="1">
      <c r="B95" s="13"/>
      <c r="C95" s="13"/>
      <c r="D95" s="13"/>
      <c r="E95" s="13"/>
      <c r="F95" s="13"/>
    </row>
    <row r="96" spans="2:6" hidden="1">
      <c r="B96" s="13"/>
      <c r="C96" s="13"/>
      <c r="D96" s="13"/>
      <c r="E96" s="13"/>
      <c r="F96" s="13"/>
    </row>
    <row r="97" spans="2:6" hidden="1">
      <c r="B97" s="13"/>
      <c r="C97" s="13"/>
      <c r="D97" s="13"/>
      <c r="E97" s="13"/>
      <c r="F97" s="13"/>
    </row>
    <row r="98" spans="2:6" hidden="1">
      <c r="B98" s="13"/>
      <c r="C98" s="13"/>
      <c r="D98" s="13"/>
      <c r="E98" s="13"/>
      <c r="F98" s="13"/>
    </row>
    <row r="99" spans="2:6" hidden="1">
      <c r="B99" s="13"/>
      <c r="C99" s="13"/>
      <c r="D99" s="13"/>
      <c r="E99" s="13"/>
      <c r="F99" s="13"/>
    </row>
    <row r="100" spans="2:6" hidden="1">
      <c r="B100" s="13"/>
      <c r="C100" s="13"/>
      <c r="D100" s="13"/>
      <c r="E100" s="13"/>
      <c r="F100" s="13"/>
    </row>
    <row r="101" spans="2:6" hidden="1">
      <c r="B101" s="13"/>
      <c r="C101" s="13"/>
      <c r="D101" s="13"/>
      <c r="E101" s="13"/>
      <c r="F101" s="13"/>
    </row>
    <row r="102" spans="2:6" hidden="1">
      <c r="B102" s="13"/>
      <c r="C102" s="13"/>
      <c r="D102" s="13"/>
      <c r="E102" s="13"/>
      <c r="F102" s="13"/>
    </row>
    <row r="103" spans="2:6" hidden="1">
      <c r="B103" s="13"/>
      <c r="C103" s="13"/>
      <c r="D103" s="13"/>
      <c r="E103" s="13"/>
      <c r="F103" s="13"/>
    </row>
    <row r="104" spans="2:6" hidden="1">
      <c r="B104" s="13"/>
      <c r="C104" s="13"/>
      <c r="D104" s="13"/>
      <c r="E104" s="13"/>
      <c r="F104" s="13"/>
    </row>
    <row r="105" spans="2:6" hidden="1">
      <c r="B105" s="13"/>
      <c r="C105" s="13"/>
      <c r="D105" s="13"/>
      <c r="E105" s="13"/>
      <c r="F105" s="13"/>
    </row>
    <row r="106" spans="2:6" hidden="1">
      <c r="B106" s="13"/>
      <c r="C106" s="13"/>
      <c r="D106" s="13"/>
      <c r="E106" s="13"/>
      <c r="F106" s="13"/>
    </row>
    <row r="107" spans="2:6" hidden="1">
      <c r="B107" s="13"/>
      <c r="C107" s="13"/>
      <c r="D107" s="13"/>
      <c r="E107" s="13"/>
      <c r="F107" s="13"/>
    </row>
    <row r="108" spans="2:6" hidden="1">
      <c r="B108" s="13"/>
      <c r="C108" s="13"/>
      <c r="D108" s="13"/>
      <c r="E108" s="13"/>
      <c r="F108" s="13"/>
    </row>
    <row r="109" spans="2:6" hidden="1">
      <c r="B109" s="13"/>
      <c r="C109" s="13"/>
      <c r="D109" s="13"/>
      <c r="E109" s="13"/>
      <c r="F109" s="13"/>
    </row>
    <row r="110" spans="2:6" hidden="1">
      <c r="B110" s="13"/>
      <c r="C110" s="13"/>
      <c r="D110" s="13"/>
      <c r="E110" s="13"/>
      <c r="F110" s="13"/>
    </row>
    <row r="111" spans="2:6" hidden="1">
      <c r="B111" s="13"/>
      <c r="C111" s="13"/>
      <c r="D111" s="13"/>
      <c r="E111" s="13"/>
      <c r="F111" s="13"/>
    </row>
    <row r="112" spans="2:6" hidden="1">
      <c r="B112" s="13"/>
      <c r="C112" s="13"/>
      <c r="D112" s="13"/>
      <c r="E112" s="13"/>
      <c r="F112" s="13"/>
    </row>
    <row r="113" spans="2:6" hidden="1">
      <c r="B113" s="13"/>
      <c r="C113" s="13"/>
      <c r="D113" s="13"/>
      <c r="E113" s="13"/>
      <c r="F113" s="13"/>
    </row>
    <row r="114" spans="2:6" hidden="1">
      <c r="B114" s="13"/>
      <c r="C114" s="13"/>
      <c r="D114" s="13"/>
      <c r="E114" s="13"/>
      <c r="F114" s="13"/>
    </row>
    <row r="115" spans="2:6" hidden="1">
      <c r="B115" s="13"/>
      <c r="C115" s="13"/>
      <c r="D115" s="13"/>
      <c r="E115" s="13"/>
      <c r="F115" s="13"/>
    </row>
    <row r="116" spans="2:6" hidden="1">
      <c r="B116" s="13"/>
      <c r="C116" s="13"/>
      <c r="D116" s="13"/>
      <c r="E116" s="13"/>
      <c r="F116" s="13"/>
    </row>
    <row r="117" spans="2:6" hidden="1">
      <c r="B117" s="13"/>
      <c r="C117" s="13"/>
      <c r="D117" s="13"/>
      <c r="E117" s="13"/>
      <c r="F117" s="13"/>
    </row>
    <row r="118" spans="2:6" hidden="1">
      <c r="B118" s="13"/>
      <c r="C118" s="13"/>
      <c r="D118" s="13"/>
      <c r="E118" s="13"/>
      <c r="F118" s="13"/>
    </row>
    <row r="119" spans="2:6" hidden="1">
      <c r="B119" s="13"/>
      <c r="C119" s="13"/>
      <c r="D119" s="13"/>
      <c r="E119" s="13"/>
      <c r="F119" s="13"/>
    </row>
    <row r="120" spans="2:6" hidden="1">
      <c r="B120" s="13"/>
      <c r="C120" s="13"/>
      <c r="D120" s="13"/>
      <c r="E120" s="13"/>
      <c r="F120" s="13"/>
    </row>
    <row r="121" spans="2:6" hidden="1">
      <c r="B121" s="13"/>
      <c r="C121" s="13"/>
      <c r="D121" s="13"/>
      <c r="E121" s="13"/>
      <c r="F121" s="13"/>
    </row>
    <row r="122" spans="2:6" hidden="1">
      <c r="B122" s="13"/>
      <c r="C122" s="13"/>
      <c r="D122" s="13"/>
      <c r="E122" s="13"/>
      <c r="F122" s="13"/>
    </row>
    <row r="123" spans="2:6" hidden="1">
      <c r="B123" s="13"/>
      <c r="C123" s="13"/>
      <c r="D123" s="13"/>
      <c r="E123" s="13"/>
      <c r="F123" s="13"/>
    </row>
    <row r="124" spans="2:6" hidden="1">
      <c r="B124" s="13"/>
      <c r="C124" s="13"/>
      <c r="D124" s="13"/>
      <c r="E124" s="13"/>
      <c r="F124" s="13"/>
    </row>
    <row r="125" spans="2:6" hidden="1">
      <c r="B125" s="13"/>
      <c r="C125" s="13"/>
      <c r="D125" s="13"/>
      <c r="E125" s="13"/>
      <c r="F125" s="13"/>
    </row>
    <row r="126" spans="2:6" hidden="1">
      <c r="B126" s="13"/>
      <c r="C126" s="13"/>
      <c r="D126" s="13"/>
      <c r="E126" s="13"/>
      <c r="F126" s="13"/>
    </row>
    <row r="127" spans="2:6" hidden="1">
      <c r="B127" s="13"/>
      <c r="C127" s="13"/>
      <c r="D127" s="13"/>
      <c r="E127" s="13"/>
      <c r="F127" s="13"/>
    </row>
    <row r="128" spans="2:6" hidden="1">
      <c r="B128" s="13"/>
      <c r="C128" s="13"/>
      <c r="D128" s="13"/>
      <c r="E128" s="13"/>
      <c r="F128" s="13"/>
    </row>
    <row r="129" spans="2:6" hidden="1">
      <c r="B129" s="13"/>
      <c r="C129" s="13"/>
      <c r="D129" s="13"/>
      <c r="E129" s="13"/>
      <c r="F129" s="13"/>
    </row>
    <row r="130" spans="2:6" hidden="1">
      <c r="B130" s="13"/>
      <c r="C130" s="13"/>
      <c r="D130" s="13"/>
      <c r="E130" s="13"/>
      <c r="F130" s="13"/>
    </row>
    <row r="131" spans="2:6" hidden="1">
      <c r="B131" s="13"/>
      <c r="C131" s="13"/>
      <c r="D131" s="13"/>
      <c r="E131" s="13"/>
      <c r="F131" s="13"/>
    </row>
    <row r="132" spans="2:6" hidden="1">
      <c r="B132" s="13"/>
      <c r="C132" s="13"/>
      <c r="D132" s="13"/>
      <c r="E132" s="13"/>
      <c r="F132" s="13"/>
    </row>
    <row r="133" spans="2:6" hidden="1">
      <c r="B133" s="13"/>
      <c r="C133" s="13"/>
      <c r="D133" s="13"/>
      <c r="E133" s="13"/>
      <c r="F133" s="13"/>
    </row>
    <row r="134" spans="2:6" hidden="1">
      <c r="B134" s="13"/>
      <c r="C134" s="13"/>
      <c r="D134" s="13"/>
      <c r="E134" s="13"/>
      <c r="F134" s="13"/>
    </row>
    <row r="135" spans="2:6" hidden="1">
      <c r="B135" s="13"/>
      <c r="C135" s="13"/>
      <c r="D135" s="13"/>
      <c r="E135" s="13"/>
      <c r="F135" s="13"/>
    </row>
    <row r="136" spans="2:6" hidden="1">
      <c r="B136" s="13"/>
      <c r="C136" s="13"/>
      <c r="D136" s="13"/>
      <c r="E136" s="13"/>
      <c r="F136" s="13"/>
    </row>
    <row r="137" spans="2:6" hidden="1">
      <c r="B137" s="13"/>
      <c r="C137" s="13"/>
      <c r="D137" s="13"/>
      <c r="E137" s="13"/>
      <c r="F137" s="13"/>
    </row>
    <row r="138" spans="2:6" hidden="1">
      <c r="B138" s="13"/>
      <c r="C138" s="13"/>
      <c r="D138" s="13"/>
      <c r="E138" s="13"/>
      <c r="F138" s="13"/>
    </row>
    <row r="139" spans="2:6" hidden="1">
      <c r="B139" s="13"/>
      <c r="C139" s="13"/>
      <c r="D139" s="13"/>
      <c r="E139" s="13"/>
      <c r="F139" s="13"/>
    </row>
    <row r="140" spans="2:6" hidden="1">
      <c r="B140" s="13"/>
      <c r="C140" s="13"/>
      <c r="D140" s="13"/>
      <c r="E140" s="13"/>
      <c r="F140" s="13"/>
    </row>
    <row r="141" spans="2:6" hidden="1">
      <c r="B141" s="13"/>
      <c r="C141" s="13"/>
      <c r="D141" s="13"/>
      <c r="E141" s="13"/>
      <c r="F141" s="13"/>
    </row>
    <row r="142" spans="2:6" hidden="1">
      <c r="B142" s="13"/>
      <c r="C142" s="13"/>
      <c r="D142" s="13"/>
      <c r="E142" s="13"/>
      <c r="F142" s="13"/>
    </row>
    <row r="143" spans="2:6" hidden="1">
      <c r="B143" s="13"/>
      <c r="C143" s="13"/>
      <c r="D143" s="13"/>
      <c r="E143" s="13"/>
      <c r="F143" s="13"/>
    </row>
    <row r="144" spans="2:6" hidden="1">
      <c r="B144" s="13"/>
      <c r="C144" s="13"/>
      <c r="D144" s="13"/>
      <c r="E144" s="13"/>
      <c r="F144" s="13"/>
    </row>
    <row r="145" spans="2:6" hidden="1">
      <c r="B145" s="13"/>
      <c r="C145" s="13"/>
      <c r="D145" s="13"/>
      <c r="E145" s="13"/>
      <c r="F145" s="13"/>
    </row>
    <row r="146" spans="2:6" hidden="1">
      <c r="B146" s="13"/>
      <c r="C146" s="13"/>
      <c r="D146" s="13"/>
      <c r="E146" s="13"/>
      <c r="F146" s="13"/>
    </row>
    <row r="147" spans="2:6" hidden="1">
      <c r="B147" s="13"/>
      <c r="C147" s="13"/>
      <c r="D147" s="13"/>
      <c r="E147" s="13"/>
      <c r="F147" s="13"/>
    </row>
    <row r="148" spans="2:6" hidden="1">
      <c r="B148" s="13"/>
      <c r="C148" s="13"/>
      <c r="D148" s="13"/>
      <c r="E148" s="13"/>
      <c r="F148" s="13"/>
    </row>
    <row r="149" spans="2:6" hidden="1">
      <c r="B149" s="13"/>
      <c r="C149" s="13"/>
      <c r="D149" s="13"/>
      <c r="E149" s="13"/>
      <c r="F149" s="13"/>
    </row>
    <row r="150" spans="2:6" hidden="1">
      <c r="B150" s="13"/>
      <c r="C150" s="13"/>
      <c r="D150" s="13"/>
      <c r="E150" s="13"/>
      <c r="F150" s="13"/>
    </row>
    <row r="151" spans="2:6" hidden="1">
      <c r="B151" s="13"/>
      <c r="C151" s="13"/>
      <c r="D151" s="13"/>
      <c r="E151" s="13"/>
      <c r="F151" s="13"/>
    </row>
    <row r="152" spans="2:6" hidden="1">
      <c r="B152" s="13"/>
      <c r="C152" s="13"/>
      <c r="D152" s="13"/>
      <c r="E152" s="13"/>
      <c r="F152" s="13"/>
    </row>
    <row r="153" spans="2:6" hidden="1">
      <c r="B153" s="13"/>
      <c r="C153" s="13"/>
      <c r="D153" s="13"/>
      <c r="E153" s="13"/>
      <c r="F153" s="13"/>
    </row>
    <row r="154" spans="2:6" hidden="1">
      <c r="B154" s="13"/>
      <c r="C154" s="13"/>
      <c r="D154" s="13"/>
      <c r="E154" s="13"/>
      <c r="F154" s="13"/>
    </row>
    <row r="155" spans="2:6" hidden="1">
      <c r="B155" s="13"/>
      <c r="C155" s="13"/>
      <c r="D155" s="13"/>
      <c r="E155" s="13"/>
      <c r="F155" s="13"/>
    </row>
    <row r="156" spans="2:6" hidden="1">
      <c r="B156" s="13"/>
      <c r="C156" s="13"/>
      <c r="D156" s="13"/>
      <c r="E156" s="13"/>
      <c r="F156" s="13"/>
    </row>
    <row r="157" spans="2:6" hidden="1">
      <c r="B157" s="13"/>
      <c r="C157" s="13"/>
      <c r="D157" s="13"/>
      <c r="E157" s="13"/>
      <c r="F157" s="13"/>
    </row>
    <row r="158" spans="2:6" hidden="1">
      <c r="B158" s="13"/>
      <c r="C158" s="13"/>
      <c r="D158" s="13"/>
      <c r="E158" s="13"/>
      <c r="F158" s="13"/>
    </row>
    <row r="159" spans="2:6" hidden="1">
      <c r="B159" s="13"/>
      <c r="C159" s="13"/>
      <c r="D159" s="13"/>
      <c r="E159" s="13"/>
      <c r="F159" s="13"/>
    </row>
    <row r="160" spans="2:6" hidden="1">
      <c r="B160" s="13"/>
      <c r="C160" s="13"/>
      <c r="D160" s="13"/>
      <c r="E160" s="13"/>
      <c r="F160" s="13"/>
    </row>
    <row r="161" spans="2:6" hidden="1">
      <c r="B161" s="13"/>
      <c r="C161" s="13"/>
      <c r="D161" s="13"/>
      <c r="E161" s="13"/>
      <c r="F161" s="13"/>
    </row>
    <row r="162" spans="2:6" hidden="1">
      <c r="B162" s="13"/>
      <c r="C162" s="13"/>
      <c r="D162" s="13"/>
      <c r="E162" s="13"/>
      <c r="F162" s="13"/>
    </row>
    <row r="163" spans="2:6" hidden="1">
      <c r="B163" s="13"/>
      <c r="C163" s="13"/>
      <c r="D163" s="13"/>
      <c r="E163" s="13"/>
      <c r="F163" s="13"/>
    </row>
    <row r="164" spans="2:6" hidden="1">
      <c r="B164" s="13"/>
      <c r="C164" s="13"/>
      <c r="D164" s="13"/>
      <c r="E164" s="13"/>
      <c r="F164" s="13"/>
    </row>
    <row r="165" spans="2:6" hidden="1">
      <c r="B165" s="13"/>
      <c r="C165" s="13"/>
      <c r="D165" s="13"/>
      <c r="E165" s="13"/>
      <c r="F165" s="13"/>
    </row>
    <row r="166" spans="2:6" hidden="1">
      <c r="B166" s="13"/>
      <c r="C166" s="13"/>
      <c r="D166" s="13"/>
      <c r="E166" s="13"/>
      <c r="F166" s="13"/>
    </row>
    <row r="167" spans="2:6" hidden="1">
      <c r="B167" s="13"/>
      <c r="C167" s="13"/>
      <c r="D167" s="13"/>
      <c r="E167" s="13"/>
      <c r="F167" s="13"/>
    </row>
    <row r="168" spans="2:6" hidden="1">
      <c r="B168" s="13"/>
      <c r="C168" s="13"/>
      <c r="D168" s="13"/>
      <c r="E168" s="13"/>
      <c r="F168" s="13"/>
    </row>
    <row r="169" spans="2:6" hidden="1">
      <c r="B169" s="13"/>
      <c r="C169" s="13"/>
      <c r="D169" s="13"/>
      <c r="E169" s="13"/>
      <c r="F169" s="13"/>
    </row>
    <row r="170" spans="2:6" hidden="1">
      <c r="B170" s="13"/>
      <c r="C170" s="13"/>
      <c r="D170" s="13"/>
      <c r="E170" s="13"/>
      <c r="F170" s="13"/>
    </row>
    <row r="171" spans="2:6" hidden="1">
      <c r="B171" s="13"/>
      <c r="C171" s="13"/>
      <c r="D171" s="13"/>
      <c r="E171" s="13"/>
      <c r="F171" s="13"/>
    </row>
    <row r="172" spans="2:6" hidden="1">
      <c r="B172" s="13"/>
      <c r="C172" s="13"/>
      <c r="D172" s="13"/>
      <c r="E172" s="13"/>
      <c r="F172" s="13"/>
    </row>
    <row r="173" spans="2:6" hidden="1">
      <c r="B173" s="13"/>
      <c r="C173" s="13"/>
      <c r="D173" s="13"/>
      <c r="E173" s="13"/>
      <c r="F173" s="13"/>
    </row>
    <row r="174" spans="2:6" hidden="1">
      <c r="B174" s="13"/>
      <c r="C174" s="13"/>
      <c r="D174" s="13"/>
      <c r="E174" s="13"/>
      <c r="F174" s="13"/>
    </row>
    <row r="175" spans="2:6" hidden="1">
      <c r="B175" s="13"/>
      <c r="C175" s="13"/>
      <c r="D175" s="13"/>
      <c r="E175" s="13"/>
      <c r="F175" s="13"/>
    </row>
    <row r="176" spans="2:6" hidden="1">
      <c r="B176" s="13"/>
      <c r="C176" s="13"/>
      <c r="D176" s="13"/>
      <c r="E176" s="13"/>
      <c r="F176" s="13"/>
    </row>
    <row r="177" spans="2:6" hidden="1">
      <c r="B177" s="13"/>
      <c r="C177" s="13"/>
      <c r="D177" s="13"/>
      <c r="E177" s="13"/>
      <c r="F177" s="13"/>
    </row>
    <row r="178" spans="2:6" hidden="1">
      <c r="B178" s="13"/>
      <c r="C178" s="13"/>
      <c r="D178" s="13"/>
      <c r="E178" s="13"/>
      <c r="F178" s="13"/>
    </row>
    <row r="179" spans="2:6" hidden="1">
      <c r="B179" s="13"/>
      <c r="C179" s="13"/>
      <c r="D179" s="13"/>
      <c r="E179" s="13"/>
      <c r="F179" s="13"/>
    </row>
    <row r="180" spans="2:6" hidden="1">
      <c r="B180" s="13"/>
      <c r="C180" s="13"/>
      <c r="D180" s="13"/>
      <c r="E180" s="13"/>
      <c r="F180" s="13"/>
    </row>
    <row r="181" spans="2:6" hidden="1">
      <c r="B181" s="13"/>
      <c r="C181" s="13"/>
      <c r="D181" s="13"/>
      <c r="E181" s="13"/>
      <c r="F181" s="13"/>
    </row>
    <row r="182" spans="2:6" hidden="1">
      <c r="B182" s="13"/>
      <c r="C182" s="13"/>
      <c r="D182" s="13"/>
      <c r="E182" s="13"/>
      <c r="F182" s="13"/>
    </row>
    <row r="183" spans="2:6" hidden="1">
      <c r="B183" s="13"/>
      <c r="C183" s="13"/>
      <c r="D183" s="13"/>
      <c r="E183" s="13"/>
      <c r="F183" s="13"/>
    </row>
    <row r="184" spans="2:6" hidden="1">
      <c r="B184" s="13"/>
      <c r="C184" s="13"/>
      <c r="D184" s="13"/>
      <c r="E184" s="13"/>
      <c r="F184" s="13"/>
    </row>
    <row r="185" spans="2:6" hidden="1">
      <c r="B185" s="13"/>
      <c r="C185" s="13"/>
      <c r="D185" s="13"/>
      <c r="E185" s="13"/>
      <c r="F185" s="13"/>
    </row>
    <row r="186" spans="2:6" hidden="1">
      <c r="B186" s="13"/>
      <c r="C186" s="13"/>
      <c r="D186" s="13"/>
      <c r="E186" s="13"/>
      <c r="F186" s="13"/>
    </row>
    <row r="187" spans="2:6" hidden="1">
      <c r="B187" s="13"/>
      <c r="C187" s="13"/>
      <c r="D187" s="13"/>
      <c r="E187" s="13"/>
      <c r="F187" s="13"/>
    </row>
    <row r="188" spans="2:6" hidden="1">
      <c r="B188" s="13"/>
      <c r="C188" s="13"/>
      <c r="D188" s="13"/>
      <c r="E188" s="13"/>
      <c r="F188" s="13"/>
    </row>
    <row r="189" spans="2:6" hidden="1">
      <c r="B189" s="13"/>
      <c r="C189" s="13"/>
      <c r="D189" s="13"/>
      <c r="E189" s="13"/>
      <c r="F189" s="13"/>
    </row>
    <row r="190" spans="2:6" hidden="1">
      <c r="B190" s="13"/>
      <c r="C190" s="13"/>
      <c r="D190" s="13"/>
      <c r="E190" s="13"/>
      <c r="F190" s="13"/>
    </row>
    <row r="191" spans="2:6" hidden="1">
      <c r="B191" s="13"/>
      <c r="C191" s="13"/>
      <c r="D191" s="13"/>
      <c r="E191" s="13"/>
      <c r="F191" s="13"/>
    </row>
    <row r="192" spans="2:6" hidden="1">
      <c r="B192" s="13"/>
      <c r="C192" s="13"/>
      <c r="D192" s="13"/>
      <c r="E192" s="13"/>
      <c r="F192" s="13"/>
    </row>
    <row r="193" spans="2:6" hidden="1">
      <c r="B193" s="13"/>
      <c r="C193" s="13"/>
      <c r="D193" s="13"/>
      <c r="E193" s="13"/>
      <c r="F193" s="13"/>
    </row>
    <row r="194" spans="2:6" hidden="1">
      <c r="B194" s="13"/>
      <c r="C194" s="13"/>
      <c r="D194" s="13"/>
      <c r="E194" s="13"/>
      <c r="F194" s="13"/>
    </row>
    <row r="195" spans="2:6" hidden="1">
      <c r="B195" s="13"/>
      <c r="C195" s="13"/>
      <c r="D195" s="13"/>
      <c r="E195" s="13"/>
      <c r="F195" s="13"/>
    </row>
    <row r="196" spans="2:6" hidden="1">
      <c r="B196" s="13"/>
      <c r="C196" s="13"/>
      <c r="D196" s="13"/>
      <c r="E196" s="13"/>
      <c r="F196" s="13"/>
    </row>
    <row r="197" spans="2:6" hidden="1">
      <c r="B197" s="13"/>
      <c r="C197" s="13"/>
      <c r="D197" s="13"/>
      <c r="E197" s="13"/>
      <c r="F197" s="13"/>
    </row>
    <row r="198" spans="2:6" hidden="1">
      <c r="B198" s="13"/>
      <c r="C198" s="13"/>
      <c r="D198" s="13"/>
      <c r="E198" s="13"/>
      <c r="F198" s="13"/>
    </row>
    <row r="199" spans="2:6" hidden="1">
      <c r="B199" s="13"/>
      <c r="C199" s="13"/>
      <c r="D199" s="13"/>
      <c r="E199" s="13"/>
      <c r="F199" s="13"/>
    </row>
    <row r="200" spans="2:6" hidden="1">
      <c r="B200" s="13"/>
      <c r="C200" s="13"/>
      <c r="D200" s="13"/>
      <c r="E200" s="13"/>
      <c r="F200" s="13"/>
    </row>
    <row r="201" spans="2:6" hidden="1">
      <c r="B201" s="13"/>
      <c r="C201" s="13"/>
      <c r="D201" s="13"/>
      <c r="E201" s="13"/>
      <c r="F201" s="13"/>
    </row>
    <row r="202" spans="2:6" hidden="1">
      <c r="B202" s="13"/>
      <c r="C202" s="13"/>
      <c r="D202" s="13"/>
      <c r="E202" s="13"/>
      <c r="F202" s="13"/>
    </row>
    <row r="203" spans="2:6" hidden="1">
      <c r="B203" s="13"/>
      <c r="C203" s="13"/>
      <c r="D203" s="13"/>
      <c r="E203" s="13"/>
      <c r="F203" s="13"/>
    </row>
    <row r="204" spans="2:6" hidden="1">
      <c r="B204" s="13"/>
      <c r="C204" s="13"/>
      <c r="D204" s="13"/>
      <c r="E204" s="13"/>
      <c r="F204" s="13"/>
    </row>
    <row r="205" spans="2:6" hidden="1">
      <c r="B205" s="13"/>
      <c r="C205" s="13"/>
      <c r="D205" s="13"/>
      <c r="E205" s="13"/>
      <c r="F205" s="13"/>
    </row>
    <row r="206" spans="2:6" hidden="1">
      <c r="B206" s="13"/>
      <c r="C206" s="13"/>
      <c r="D206" s="13"/>
      <c r="E206" s="13"/>
      <c r="F206" s="13"/>
    </row>
    <row r="207" spans="2:6" hidden="1">
      <c r="B207" s="13"/>
      <c r="C207" s="13"/>
      <c r="D207" s="13"/>
      <c r="E207" s="13"/>
      <c r="F207" s="13"/>
    </row>
    <row r="208" spans="2:6" hidden="1">
      <c r="B208" s="13"/>
      <c r="C208" s="13"/>
      <c r="D208" s="13"/>
      <c r="E208" s="13"/>
      <c r="F208" s="13"/>
    </row>
    <row r="209" spans="2:6" hidden="1">
      <c r="B209" s="13"/>
      <c r="C209" s="13"/>
      <c r="D209" s="13"/>
      <c r="E209" s="13"/>
      <c r="F209" s="13"/>
    </row>
    <row r="210" spans="2:6" hidden="1">
      <c r="B210" s="13"/>
      <c r="C210" s="13"/>
      <c r="D210" s="13"/>
      <c r="E210" s="13"/>
      <c r="F210" s="13"/>
    </row>
    <row r="211" spans="2:6" hidden="1">
      <c r="B211" s="13"/>
      <c r="C211" s="13"/>
      <c r="D211" s="13"/>
      <c r="E211" s="13"/>
      <c r="F211" s="13"/>
    </row>
    <row r="212" spans="2:6" hidden="1">
      <c r="B212" s="13"/>
      <c r="C212" s="13"/>
      <c r="D212" s="13"/>
      <c r="E212" s="13"/>
      <c r="F212" s="13"/>
    </row>
    <row r="213" spans="2:6" hidden="1">
      <c r="B213" s="13"/>
      <c r="C213" s="13"/>
      <c r="D213" s="13"/>
      <c r="E213" s="13"/>
      <c r="F213" s="13"/>
    </row>
    <row r="214" spans="2:6" hidden="1">
      <c r="B214" s="13"/>
      <c r="C214" s="13"/>
      <c r="D214" s="13"/>
      <c r="E214" s="13"/>
      <c r="F214" s="13"/>
    </row>
    <row r="215" spans="2:6" hidden="1">
      <c r="B215" s="13"/>
      <c r="C215" s="13"/>
      <c r="D215" s="13"/>
      <c r="E215" s="13"/>
      <c r="F215" s="13"/>
    </row>
    <row r="216" spans="2:6" hidden="1">
      <c r="B216" s="13"/>
      <c r="C216" s="13"/>
      <c r="D216" s="13"/>
      <c r="E216" s="13"/>
      <c r="F216" s="13"/>
    </row>
    <row r="217" spans="2:6" hidden="1">
      <c r="B217" s="13"/>
      <c r="C217" s="13"/>
      <c r="D217" s="13"/>
      <c r="E217" s="13"/>
      <c r="F217" s="13"/>
    </row>
    <row r="218" spans="2:6" hidden="1">
      <c r="B218" s="13"/>
      <c r="C218" s="13"/>
      <c r="D218" s="13"/>
      <c r="E218" s="13"/>
      <c r="F218" s="13"/>
    </row>
    <row r="219" spans="2:6" hidden="1">
      <c r="B219" s="13"/>
      <c r="C219" s="13"/>
      <c r="D219" s="13"/>
      <c r="E219" s="13"/>
      <c r="F219" s="13"/>
    </row>
    <row r="220" spans="2:6" hidden="1">
      <c r="B220" s="13"/>
      <c r="C220" s="13"/>
      <c r="D220" s="13"/>
      <c r="E220" s="13"/>
      <c r="F220" s="13"/>
    </row>
    <row r="221" spans="2:6" hidden="1">
      <c r="B221" s="13"/>
      <c r="C221" s="13"/>
      <c r="D221" s="13"/>
      <c r="E221" s="13"/>
      <c r="F221" s="13"/>
    </row>
    <row r="222" spans="2:6" hidden="1">
      <c r="B222" s="13"/>
      <c r="C222" s="13"/>
      <c r="D222" s="13"/>
      <c r="E222" s="13"/>
      <c r="F222" s="13"/>
    </row>
    <row r="223" spans="2:6" hidden="1">
      <c r="B223" s="13"/>
      <c r="C223" s="13"/>
      <c r="D223" s="13"/>
      <c r="E223" s="13"/>
      <c r="F223" s="13"/>
    </row>
    <row r="224" spans="2:6" hidden="1">
      <c r="B224" s="13"/>
      <c r="C224" s="13"/>
      <c r="D224" s="13"/>
      <c r="E224" s="13"/>
      <c r="F224" s="13"/>
    </row>
    <row r="225" spans="2:6" hidden="1">
      <c r="B225" s="13"/>
      <c r="C225" s="13"/>
      <c r="D225" s="13"/>
      <c r="E225" s="13"/>
      <c r="F225" s="13"/>
    </row>
    <row r="226" spans="2:6" hidden="1">
      <c r="B226" s="13"/>
      <c r="C226" s="13"/>
      <c r="D226" s="13"/>
      <c r="E226" s="13"/>
      <c r="F226" s="13"/>
    </row>
    <row r="227" spans="2:6" hidden="1">
      <c r="B227" s="13"/>
      <c r="C227" s="13"/>
      <c r="D227" s="13"/>
      <c r="E227" s="13"/>
      <c r="F227" s="13"/>
    </row>
    <row r="228" spans="2:6" hidden="1">
      <c r="B228" s="13"/>
      <c r="C228" s="13"/>
      <c r="D228" s="13"/>
      <c r="E228" s="13"/>
      <c r="F228" s="13"/>
    </row>
    <row r="229" spans="2:6" hidden="1">
      <c r="B229" s="13"/>
      <c r="C229" s="13"/>
      <c r="D229" s="13"/>
      <c r="E229" s="13"/>
      <c r="F229" s="13"/>
    </row>
    <row r="230" spans="2:6" hidden="1">
      <c r="B230" s="13"/>
      <c r="C230" s="13"/>
      <c r="D230" s="13"/>
      <c r="E230" s="13"/>
      <c r="F230" s="13"/>
    </row>
    <row r="231" spans="2:6" hidden="1">
      <c r="B231" s="13"/>
      <c r="C231" s="13"/>
      <c r="D231" s="13"/>
      <c r="E231" s="13"/>
      <c r="F231" s="13"/>
    </row>
    <row r="232" spans="2:6" hidden="1">
      <c r="B232" s="13"/>
      <c r="C232" s="13"/>
      <c r="D232" s="13"/>
      <c r="E232" s="13"/>
      <c r="F232" s="13"/>
    </row>
    <row r="233" spans="2:6" hidden="1">
      <c r="B233" s="13"/>
      <c r="C233" s="13"/>
      <c r="D233" s="13"/>
      <c r="E233" s="13"/>
      <c r="F233" s="13"/>
    </row>
    <row r="234" spans="2:6" hidden="1">
      <c r="B234" s="13"/>
      <c r="C234" s="13"/>
      <c r="D234" s="13"/>
      <c r="E234" s="13"/>
      <c r="F234" s="13"/>
    </row>
    <row r="235" spans="2:6" hidden="1">
      <c r="B235" s="13"/>
      <c r="C235" s="13"/>
      <c r="D235" s="13"/>
      <c r="E235" s="13"/>
      <c r="F235" s="13"/>
    </row>
    <row r="236" spans="2:6" hidden="1">
      <c r="B236" s="13"/>
      <c r="C236" s="13"/>
      <c r="D236" s="13"/>
      <c r="E236" s="13"/>
      <c r="F236" s="13"/>
    </row>
    <row r="237" spans="2:6" hidden="1">
      <c r="B237" s="13"/>
      <c r="C237" s="13"/>
      <c r="D237" s="13"/>
      <c r="E237" s="13"/>
      <c r="F237" s="13"/>
    </row>
    <row r="238" spans="2:6" hidden="1">
      <c r="B238" s="13"/>
      <c r="C238" s="13"/>
      <c r="D238" s="13"/>
      <c r="E238" s="13"/>
      <c r="F238" s="13"/>
    </row>
    <row r="239" spans="2:6" hidden="1">
      <c r="B239" s="13"/>
      <c r="C239" s="13"/>
      <c r="D239" s="13"/>
      <c r="E239" s="13"/>
      <c r="F239" s="13"/>
    </row>
    <row r="240" spans="2:6" hidden="1">
      <c r="B240" s="13"/>
      <c r="C240" s="13"/>
      <c r="D240" s="13"/>
      <c r="E240" s="13"/>
      <c r="F240" s="13"/>
    </row>
    <row r="241" spans="2:6" hidden="1">
      <c r="B241" s="13"/>
      <c r="C241" s="13"/>
      <c r="D241" s="13"/>
      <c r="E241" s="13"/>
      <c r="F241" s="13"/>
    </row>
    <row r="242" spans="2:6" hidden="1">
      <c r="B242" s="13"/>
      <c r="C242" s="13"/>
      <c r="D242" s="13"/>
      <c r="E242" s="13"/>
      <c r="F242" s="13"/>
    </row>
    <row r="243" spans="2:6" hidden="1">
      <c r="B243" s="13"/>
      <c r="C243" s="13"/>
      <c r="D243" s="13"/>
      <c r="E243" s="13"/>
      <c r="F243" s="13"/>
    </row>
    <row r="244" spans="2:6" hidden="1">
      <c r="B244" s="13"/>
      <c r="C244" s="13"/>
      <c r="D244" s="13"/>
      <c r="E244" s="13"/>
      <c r="F244" s="13"/>
    </row>
    <row r="245" spans="2:6" hidden="1">
      <c r="B245" s="13"/>
      <c r="C245" s="13"/>
      <c r="D245" s="13"/>
      <c r="E245" s="13"/>
      <c r="F245" s="13"/>
    </row>
    <row r="246" spans="2:6" hidden="1">
      <c r="B246" s="13"/>
      <c r="C246" s="13"/>
      <c r="D246" s="13"/>
      <c r="E246" s="13"/>
      <c r="F246" s="13"/>
    </row>
    <row r="247" spans="2:6" hidden="1">
      <c r="B247" s="13"/>
      <c r="C247" s="13"/>
      <c r="D247" s="13"/>
      <c r="E247" s="13"/>
      <c r="F247" s="13"/>
    </row>
    <row r="248" spans="2:6" hidden="1">
      <c r="B248" s="13"/>
      <c r="C248" s="13"/>
      <c r="D248" s="13"/>
      <c r="E248" s="13"/>
      <c r="F248" s="13"/>
    </row>
    <row r="249" spans="2:6" hidden="1">
      <c r="B249" s="13"/>
      <c r="C249" s="13"/>
      <c r="D249" s="13"/>
      <c r="E249" s="13"/>
      <c r="F249" s="13"/>
    </row>
    <row r="250" spans="2:6" hidden="1">
      <c r="B250" s="13"/>
      <c r="C250" s="13"/>
      <c r="D250" s="13"/>
      <c r="E250" s="13"/>
      <c r="F250" s="13"/>
    </row>
    <row r="251" spans="2:6" hidden="1">
      <c r="B251" s="13"/>
      <c r="C251" s="13"/>
      <c r="D251" s="13"/>
      <c r="E251" s="13"/>
      <c r="F251" s="13"/>
    </row>
    <row r="252" spans="2:6" hidden="1">
      <c r="B252" s="13"/>
      <c r="C252" s="13"/>
      <c r="D252" s="13"/>
      <c r="E252" s="13"/>
      <c r="F252" s="13"/>
    </row>
    <row r="253" spans="2:6" hidden="1">
      <c r="B253" s="13"/>
      <c r="C253" s="13"/>
      <c r="D253" s="13"/>
      <c r="E253" s="13"/>
      <c r="F253" s="13"/>
    </row>
    <row r="254" spans="2:6" hidden="1">
      <c r="B254" s="13"/>
      <c r="C254" s="13"/>
      <c r="D254" s="13"/>
      <c r="E254" s="13"/>
      <c r="F254" s="13"/>
    </row>
    <row r="255" spans="2:6" hidden="1">
      <c r="B255" s="13"/>
      <c r="C255" s="13"/>
      <c r="D255" s="13"/>
      <c r="E255" s="13"/>
      <c r="F255" s="13"/>
    </row>
    <row r="256" spans="2:6" hidden="1">
      <c r="B256" s="13"/>
      <c r="C256" s="13"/>
      <c r="D256" s="13"/>
      <c r="E256" s="13"/>
      <c r="F256" s="13"/>
    </row>
    <row r="257" spans="2:6" hidden="1">
      <c r="B257" s="13"/>
      <c r="C257" s="13"/>
      <c r="D257" s="13"/>
      <c r="E257" s="13"/>
      <c r="F257" s="13"/>
    </row>
    <row r="258" spans="2:6" hidden="1">
      <c r="B258" s="13"/>
      <c r="C258" s="13"/>
      <c r="D258" s="13"/>
      <c r="E258" s="13"/>
      <c r="F258" s="13"/>
    </row>
    <row r="259" spans="2:6" hidden="1">
      <c r="B259" s="13"/>
      <c r="C259" s="13"/>
      <c r="D259" s="13"/>
      <c r="E259" s="13"/>
      <c r="F259" s="13"/>
    </row>
    <row r="260" spans="2:6" hidden="1">
      <c r="B260" s="13"/>
      <c r="C260" s="13"/>
      <c r="D260" s="13"/>
      <c r="E260" s="13"/>
      <c r="F260" s="13"/>
    </row>
    <row r="261" spans="2:6" hidden="1">
      <c r="B261" s="13"/>
      <c r="C261" s="13"/>
      <c r="D261" s="13"/>
      <c r="E261" s="13"/>
      <c r="F261" s="13"/>
    </row>
    <row r="262" spans="2:6" hidden="1">
      <c r="B262" s="13"/>
      <c r="C262" s="13"/>
      <c r="D262" s="13"/>
      <c r="E262" s="13"/>
      <c r="F262" s="13"/>
    </row>
    <row r="263" spans="2:6" hidden="1">
      <c r="B263" s="13"/>
      <c r="C263" s="13"/>
      <c r="D263" s="13"/>
      <c r="E263" s="13"/>
      <c r="F263" s="13"/>
    </row>
    <row r="264" spans="2:6" hidden="1">
      <c r="B264" s="13"/>
      <c r="C264" s="13"/>
      <c r="D264" s="13"/>
      <c r="E264" s="13"/>
      <c r="F264" s="13"/>
    </row>
    <row r="265" spans="2:6" hidden="1">
      <c r="B265" s="13"/>
      <c r="C265" s="13"/>
      <c r="D265" s="13"/>
      <c r="E265" s="13"/>
      <c r="F265" s="13"/>
    </row>
    <row r="266" spans="2:6" hidden="1">
      <c r="B266" s="13"/>
      <c r="C266" s="13"/>
      <c r="D266" s="13"/>
      <c r="E266" s="13"/>
      <c r="F266" s="13"/>
    </row>
    <row r="267" spans="2:6" hidden="1">
      <c r="B267" s="13"/>
      <c r="C267" s="13"/>
      <c r="D267" s="13"/>
      <c r="E267" s="13"/>
      <c r="F267" s="13"/>
    </row>
    <row r="268" spans="2:6" hidden="1">
      <c r="B268" s="13"/>
      <c r="C268" s="13"/>
      <c r="D268" s="13"/>
      <c r="E268" s="13"/>
      <c r="F268" s="13"/>
    </row>
    <row r="269" spans="2:6" hidden="1">
      <c r="B269" s="13"/>
      <c r="C269" s="13"/>
      <c r="D269" s="13"/>
      <c r="E269" s="13"/>
      <c r="F269" s="13"/>
    </row>
    <row r="270" spans="2:6" hidden="1">
      <c r="B270" s="13"/>
      <c r="C270" s="13"/>
      <c r="D270" s="13"/>
      <c r="E270" s="13"/>
      <c r="F270" s="13"/>
    </row>
    <row r="271" spans="2:6" hidden="1">
      <c r="B271" s="13"/>
      <c r="C271" s="13"/>
      <c r="D271" s="13"/>
      <c r="E271" s="13"/>
      <c r="F271" s="13"/>
    </row>
    <row r="272" spans="2:6" hidden="1">
      <c r="B272" s="13"/>
      <c r="C272" s="13"/>
      <c r="D272" s="13"/>
      <c r="E272" s="13"/>
      <c r="F272" s="13"/>
    </row>
    <row r="273" spans="2:6" hidden="1">
      <c r="B273" s="13"/>
      <c r="C273" s="13"/>
      <c r="D273" s="13"/>
      <c r="E273" s="13"/>
      <c r="F273" s="13"/>
    </row>
    <row r="274" spans="2:6" hidden="1">
      <c r="B274" s="13"/>
      <c r="C274" s="13"/>
      <c r="D274" s="13"/>
      <c r="E274" s="13"/>
      <c r="F274" s="13"/>
    </row>
    <row r="275" spans="2:6" hidden="1">
      <c r="B275" s="13"/>
      <c r="C275" s="13"/>
      <c r="D275" s="13"/>
      <c r="E275" s="13"/>
      <c r="F275" s="13"/>
    </row>
    <row r="276" spans="2:6" hidden="1">
      <c r="B276" s="13"/>
      <c r="C276" s="13"/>
      <c r="D276" s="13"/>
      <c r="E276" s="13"/>
      <c r="F276" s="13"/>
    </row>
    <row r="277" spans="2:6" hidden="1">
      <c r="B277" s="13"/>
      <c r="C277" s="13"/>
      <c r="D277" s="13"/>
      <c r="E277" s="13"/>
      <c r="F277" s="13"/>
    </row>
    <row r="278" spans="2:6" hidden="1">
      <c r="B278" s="13"/>
      <c r="C278" s="13"/>
      <c r="D278" s="13"/>
      <c r="E278" s="13"/>
      <c r="F278" s="13"/>
    </row>
    <row r="279" spans="2:6" hidden="1">
      <c r="B279" s="13"/>
      <c r="C279" s="13"/>
      <c r="D279" s="13"/>
      <c r="E279" s="13"/>
      <c r="F279" s="13"/>
    </row>
    <row r="280" spans="2:6" hidden="1">
      <c r="B280" s="13"/>
      <c r="C280" s="13"/>
      <c r="D280" s="13"/>
      <c r="E280" s="13"/>
      <c r="F280" s="13"/>
    </row>
    <row r="281" spans="2:6" hidden="1">
      <c r="B281" s="13"/>
      <c r="C281" s="13"/>
      <c r="D281" s="13"/>
      <c r="E281" s="13"/>
      <c r="F281" s="13"/>
    </row>
    <row r="282" spans="2:6" hidden="1">
      <c r="B282" s="13"/>
      <c r="C282" s="13"/>
      <c r="D282" s="13"/>
      <c r="E282" s="13"/>
      <c r="F282" s="13"/>
    </row>
    <row r="283" spans="2:6" hidden="1">
      <c r="B283" s="13"/>
      <c r="C283" s="13"/>
      <c r="D283" s="13"/>
      <c r="E283" s="13"/>
      <c r="F283" s="13"/>
    </row>
    <row r="284" spans="2:6" hidden="1">
      <c r="B284" s="13"/>
      <c r="C284" s="13"/>
      <c r="D284" s="13"/>
      <c r="E284" s="13"/>
      <c r="F284" s="13"/>
    </row>
    <row r="285" spans="2:6" hidden="1">
      <c r="B285" s="13"/>
      <c r="C285" s="13"/>
      <c r="D285" s="13"/>
      <c r="E285" s="13"/>
      <c r="F285" s="13"/>
    </row>
    <row r="286" spans="2:6" hidden="1">
      <c r="B286" s="13"/>
      <c r="C286" s="13"/>
      <c r="D286" s="13"/>
      <c r="E286" s="13"/>
      <c r="F286" s="13"/>
    </row>
    <row r="287" spans="2:6" hidden="1">
      <c r="B287" s="13"/>
      <c r="C287" s="13"/>
      <c r="D287" s="13"/>
      <c r="E287" s="13"/>
      <c r="F287" s="13"/>
    </row>
    <row r="288" spans="2:6" hidden="1">
      <c r="B288" s="13"/>
      <c r="C288" s="13"/>
      <c r="D288" s="13"/>
      <c r="E288" s="13"/>
      <c r="F288" s="13"/>
    </row>
    <row r="289" spans="2:6" hidden="1">
      <c r="B289" s="13"/>
      <c r="C289" s="13"/>
      <c r="D289" s="13"/>
      <c r="E289" s="13"/>
      <c r="F289" s="13"/>
    </row>
    <row r="290" spans="2:6" hidden="1">
      <c r="B290" s="13"/>
      <c r="C290" s="13"/>
      <c r="D290" s="13"/>
      <c r="E290" s="13"/>
      <c r="F290" s="13"/>
    </row>
    <row r="291" spans="2:6" hidden="1">
      <c r="B291" s="13"/>
      <c r="C291" s="13"/>
      <c r="D291" s="13"/>
      <c r="E291" s="13"/>
      <c r="F291" s="13"/>
    </row>
    <row r="292" spans="2:6" hidden="1">
      <c r="B292" s="13"/>
      <c r="C292" s="13"/>
      <c r="D292" s="13"/>
      <c r="E292" s="13"/>
      <c r="F292" s="13"/>
    </row>
    <row r="293" spans="2:6" hidden="1">
      <c r="B293" s="13"/>
      <c r="C293" s="13"/>
      <c r="D293" s="13"/>
      <c r="E293" s="13"/>
      <c r="F293" s="13"/>
    </row>
    <row r="294" spans="2:6" hidden="1">
      <c r="B294" s="13"/>
      <c r="C294" s="13"/>
      <c r="D294" s="13"/>
      <c r="E294" s="13"/>
      <c r="F294" s="13"/>
    </row>
    <row r="295" spans="2:6" hidden="1">
      <c r="B295" s="13"/>
      <c r="C295" s="13"/>
      <c r="D295" s="13"/>
      <c r="E295" s="13"/>
      <c r="F295" s="13"/>
    </row>
    <row r="296" spans="2:6" hidden="1">
      <c r="B296" s="13"/>
      <c r="C296" s="13"/>
      <c r="D296" s="13"/>
      <c r="E296" s="13"/>
      <c r="F296" s="13"/>
    </row>
    <row r="297" spans="2:6" hidden="1">
      <c r="B297" s="13"/>
      <c r="C297" s="13"/>
      <c r="D297" s="13"/>
      <c r="E297" s="13"/>
      <c r="F297" s="13"/>
    </row>
    <row r="298" spans="2:6" hidden="1">
      <c r="B298" s="13"/>
      <c r="C298" s="13"/>
      <c r="D298" s="13"/>
      <c r="E298" s="13"/>
      <c r="F298" s="13"/>
    </row>
    <row r="299" spans="2:6" hidden="1">
      <c r="B299" s="13"/>
      <c r="C299" s="13"/>
      <c r="D299" s="13"/>
      <c r="E299" s="13"/>
      <c r="F299" s="13"/>
    </row>
    <row r="300" spans="2:6" hidden="1">
      <c r="B300" s="13"/>
      <c r="C300" s="13"/>
      <c r="D300" s="13"/>
      <c r="E300" s="13"/>
      <c r="F300" s="13"/>
    </row>
    <row r="301" spans="2:6" hidden="1">
      <c r="B301" s="13"/>
      <c r="C301" s="13"/>
      <c r="D301" s="13"/>
      <c r="E301" s="13"/>
      <c r="F301" s="13"/>
    </row>
    <row r="302" spans="2:6" hidden="1">
      <c r="B302" s="13"/>
      <c r="C302" s="13"/>
      <c r="D302" s="13"/>
      <c r="E302" s="13"/>
      <c r="F302" s="13"/>
    </row>
    <row r="303" spans="2:6" hidden="1">
      <c r="B303" s="13"/>
      <c r="C303" s="13"/>
      <c r="D303" s="13"/>
      <c r="E303" s="13"/>
      <c r="F303" s="13"/>
    </row>
    <row r="304" spans="2:6" hidden="1">
      <c r="B304" s="13"/>
      <c r="C304" s="13"/>
      <c r="D304" s="13"/>
      <c r="E304" s="13"/>
      <c r="F304" s="13"/>
    </row>
    <row r="305" spans="2:6" hidden="1">
      <c r="B305" s="13"/>
      <c r="C305" s="13"/>
      <c r="D305" s="13"/>
      <c r="E305" s="13"/>
      <c r="F305" s="13"/>
    </row>
    <row r="306" spans="2:6" hidden="1">
      <c r="B306" s="13"/>
      <c r="C306" s="13"/>
      <c r="D306" s="13"/>
      <c r="E306" s="13"/>
      <c r="F306" s="13"/>
    </row>
    <row r="307" spans="2:6" hidden="1">
      <c r="B307" s="13"/>
      <c r="C307" s="13"/>
      <c r="D307" s="13"/>
      <c r="E307" s="13"/>
      <c r="F307" s="13"/>
    </row>
    <row r="308" spans="2:6" hidden="1">
      <c r="B308" s="13"/>
      <c r="C308" s="13"/>
      <c r="D308" s="13"/>
      <c r="E308" s="13"/>
      <c r="F308" s="13"/>
    </row>
    <row r="309" spans="2:6" hidden="1">
      <c r="B309" s="13"/>
      <c r="C309" s="13"/>
      <c r="D309" s="13"/>
      <c r="E309" s="13"/>
      <c r="F309" s="13"/>
    </row>
    <row r="310" spans="2:6" hidden="1">
      <c r="B310" s="13"/>
      <c r="C310" s="13"/>
      <c r="D310" s="13"/>
      <c r="E310" s="13"/>
      <c r="F310" s="13"/>
    </row>
    <row r="311" spans="2:6" hidden="1">
      <c r="B311" s="13"/>
      <c r="C311" s="13"/>
      <c r="D311" s="13"/>
      <c r="E311" s="13"/>
      <c r="F311" s="13"/>
    </row>
    <row r="312" spans="2:6" hidden="1">
      <c r="B312" s="13"/>
      <c r="C312" s="13"/>
      <c r="D312" s="13"/>
      <c r="E312" s="13"/>
      <c r="F312" s="13"/>
    </row>
    <row r="313" spans="2:6" hidden="1">
      <c r="B313" s="13"/>
      <c r="C313" s="13"/>
      <c r="D313" s="13"/>
      <c r="E313" s="13"/>
      <c r="F313" s="13"/>
    </row>
    <row r="314" spans="2:6" hidden="1">
      <c r="B314" s="13"/>
      <c r="C314" s="13"/>
      <c r="D314" s="13"/>
      <c r="E314" s="13"/>
      <c r="F314" s="13"/>
    </row>
    <row r="315" spans="2:6" hidden="1">
      <c r="B315" s="13"/>
      <c r="C315" s="13"/>
      <c r="D315" s="13"/>
      <c r="E315" s="13"/>
      <c r="F315" s="13"/>
    </row>
    <row r="316" spans="2:6" hidden="1">
      <c r="B316" s="13"/>
      <c r="C316" s="13"/>
      <c r="D316" s="13"/>
      <c r="E316" s="13"/>
      <c r="F316" s="13"/>
    </row>
    <row r="317" spans="2:6" hidden="1">
      <c r="B317" s="13"/>
      <c r="C317" s="13"/>
      <c r="D317" s="13"/>
      <c r="E317" s="13"/>
      <c r="F317" s="13"/>
    </row>
    <row r="318" spans="2:6" hidden="1">
      <c r="B318" s="13"/>
      <c r="C318" s="13"/>
      <c r="D318" s="13"/>
      <c r="E318" s="13"/>
      <c r="F318" s="13"/>
    </row>
    <row r="319" spans="2:6" hidden="1">
      <c r="B319" s="13"/>
      <c r="C319" s="13"/>
      <c r="D319" s="13"/>
      <c r="E319" s="13"/>
      <c r="F319" s="13"/>
    </row>
    <row r="320" spans="2:6" hidden="1">
      <c r="B320" s="13"/>
      <c r="C320" s="13"/>
      <c r="D320" s="13"/>
      <c r="E320" s="13"/>
      <c r="F320" s="13"/>
    </row>
    <row r="321" spans="2:6" hidden="1">
      <c r="B321" s="13"/>
      <c r="C321" s="13"/>
      <c r="D321" s="13"/>
      <c r="E321" s="13"/>
      <c r="F321" s="13"/>
    </row>
    <row r="322" spans="2:6" hidden="1">
      <c r="B322" s="13"/>
      <c r="C322" s="13"/>
      <c r="D322" s="13"/>
      <c r="E322" s="13"/>
      <c r="F322" s="13"/>
    </row>
    <row r="323" spans="2:6" hidden="1">
      <c r="B323" s="13"/>
      <c r="C323" s="13"/>
      <c r="D323" s="13"/>
      <c r="E323" s="13"/>
      <c r="F323" s="13"/>
    </row>
    <row r="324" spans="2:6" hidden="1">
      <c r="B324" s="13"/>
      <c r="C324" s="13"/>
      <c r="D324" s="13"/>
      <c r="E324" s="13"/>
      <c r="F324" s="13"/>
    </row>
    <row r="325" spans="2:6" hidden="1">
      <c r="B325" s="13"/>
      <c r="C325" s="13"/>
      <c r="D325" s="13"/>
      <c r="E325" s="13"/>
      <c r="F325" s="13"/>
    </row>
    <row r="326" spans="2:6" hidden="1">
      <c r="B326" s="13"/>
      <c r="C326" s="13"/>
      <c r="D326" s="13"/>
      <c r="E326" s="13"/>
      <c r="F326" s="13"/>
    </row>
    <row r="327" spans="2:6" hidden="1">
      <c r="B327" s="13"/>
      <c r="C327" s="13"/>
      <c r="D327" s="13"/>
      <c r="E327" s="13"/>
      <c r="F327" s="13"/>
    </row>
    <row r="328" spans="2:6" hidden="1">
      <c r="B328" s="13"/>
      <c r="C328" s="13"/>
      <c r="D328" s="13"/>
      <c r="E328" s="13"/>
      <c r="F328" s="13"/>
    </row>
    <row r="329" spans="2:6" hidden="1">
      <c r="B329" s="13"/>
      <c r="C329" s="13"/>
      <c r="D329" s="13"/>
      <c r="E329" s="13"/>
      <c r="F329" s="13"/>
    </row>
    <row r="330" spans="2:6" hidden="1">
      <c r="B330" s="13"/>
      <c r="C330" s="13"/>
      <c r="D330" s="13"/>
      <c r="E330" s="13"/>
      <c r="F330" s="13"/>
    </row>
    <row r="331" spans="2:6" hidden="1">
      <c r="B331" s="13"/>
      <c r="C331" s="13"/>
      <c r="D331" s="13"/>
      <c r="E331" s="13"/>
      <c r="F331" s="13"/>
    </row>
    <row r="332" spans="2:6" hidden="1">
      <c r="B332" s="13"/>
      <c r="C332" s="13"/>
      <c r="D332" s="13"/>
      <c r="E332" s="13"/>
      <c r="F332" s="13"/>
    </row>
    <row r="333" spans="2:6" hidden="1">
      <c r="B333" s="13"/>
      <c r="C333" s="13"/>
      <c r="D333" s="13"/>
      <c r="E333" s="13"/>
      <c r="F333" s="13"/>
    </row>
    <row r="334" spans="2:6" hidden="1">
      <c r="B334" s="13"/>
      <c r="C334" s="13"/>
      <c r="D334" s="13"/>
      <c r="E334" s="13"/>
      <c r="F334" s="13"/>
    </row>
    <row r="335" spans="2:6" hidden="1">
      <c r="B335" s="13"/>
      <c r="C335" s="13"/>
      <c r="D335" s="13"/>
      <c r="E335" s="13"/>
      <c r="F335" s="13"/>
    </row>
    <row r="336" spans="2:6" hidden="1">
      <c r="B336" s="13"/>
      <c r="C336" s="13"/>
      <c r="D336" s="13"/>
      <c r="E336" s="13"/>
      <c r="F336" s="13"/>
    </row>
    <row r="337" spans="2:6" hidden="1">
      <c r="B337" s="13"/>
      <c r="C337" s="13"/>
      <c r="D337" s="13"/>
      <c r="E337" s="13"/>
      <c r="F337" s="13"/>
    </row>
    <row r="338" spans="2:6" hidden="1">
      <c r="B338" s="13"/>
      <c r="C338" s="13"/>
      <c r="D338" s="13"/>
      <c r="E338" s="13"/>
      <c r="F338" s="13"/>
    </row>
    <row r="339" spans="2:6" hidden="1">
      <c r="B339" s="13"/>
      <c r="C339" s="13"/>
      <c r="D339" s="13"/>
      <c r="E339" s="13"/>
      <c r="F339" s="13"/>
    </row>
    <row r="340" spans="2:6" hidden="1">
      <c r="B340" s="13"/>
      <c r="C340" s="13"/>
      <c r="D340" s="13"/>
      <c r="E340" s="13"/>
      <c r="F340" s="13"/>
    </row>
    <row r="341" spans="2:6" hidden="1">
      <c r="B341" s="13"/>
      <c r="C341" s="13"/>
      <c r="D341" s="13"/>
      <c r="E341" s="13"/>
      <c r="F341" s="13"/>
    </row>
    <row r="342" spans="2:6" hidden="1">
      <c r="B342" s="13"/>
      <c r="C342" s="13"/>
      <c r="D342" s="13"/>
      <c r="E342" s="13"/>
      <c r="F342" s="13"/>
    </row>
    <row r="343" spans="2:6" hidden="1">
      <c r="B343" s="13"/>
      <c r="C343" s="13"/>
      <c r="D343" s="13"/>
      <c r="E343" s="13"/>
      <c r="F343" s="13"/>
    </row>
    <row r="344" spans="2:6" hidden="1">
      <c r="B344" s="13"/>
      <c r="C344" s="13"/>
      <c r="D344" s="13"/>
      <c r="E344" s="13"/>
      <c r="F344" s="13"/>
    </row>
    <row r="345" spans="2:6" hidden="1">
      <c r="B345" s="13"/>
      <c r="C345" s="13"/>
      <c r="D345" s="13"/>
      <c r="E345" s="13"/>
      <c r="F345" s="13"/>
    </row>
    <row r="346" spans="2:6" hidden="1">
      <c r="B346" s="13"/>
      <c r="C346" s="13"/>
      <c r="D346" s="13"/>
      <c r="E346" s="13"/>
      <c r="F346" s="13"/>
    </row>
    <row r="347" spans="2:6" hidden="1">
      <c r="B347" s="13"/>
      <c r="C347" s="13"/>
      <c r="D347" s="13"/>
      <c r="E347" s="13"/>
      <c r="F347" s="13"/>
    </row>
    <row r="348" spans="2:6" hidden="1">
      <c r="B348" s="13"/>
      <c r="C348" s="13"/>
      <c r="D348" s="13"/>
      <c r="E348" s="13"/>
      <c r="F348" s="13"/>
    </row>
    <row r="349" spans="2:6" hidden="1">
      <c r="B349" s="13"/>
      <c r="C349" s="13"/>
      <c r="D349" s="13"/>
      <c r="E349" s="13"/>
      <c r="F349" s="13"/>
    </row>
    <row r="350" spans="2:6" hidden="1">
      <c r="B350" s="13"/>
      <c r="C350" s="13"/>
      <c r="D350" s="13"/>
      <c r="E350" s="13"/>
      <c r="F350" s="13"/>
    </row>
    <row r="351" spans="2:6" hidden="1">
      <c r="B351" s="13"/>
      <c r="C351" s="13"/>
      <c r="D351" s="13"/>
      <c r="E351" s="13"/>
      <c r="F351" s="13"/>
    </row>
    <row r="352" spans="2:6" hidden="1">
      <c r="B352" s="13"/>
      <c r="C352" s="13"/>
      <c r="D352" s="13"/>
      <c r="E352" s="13"/>
      <c r="F352" s="13"/>
    </row>
    <row r="353" spans="2:6" hidden="1">
      <c r="B353" s="13"/>
      <c r="C353" s="13"/>
      <c r="D353" s="13"/>
      <c r="E353" s="13"/>
      <c r="F353" s="13"/>
    </row>
    <row r="354" spans="2:6" hidden="1">
      <c r="B354" s="13"/>
      <c r="C354" s="13"/>
      <c r="D354" s="13"/>
      <c r="E354" s="13"/>
      <c r="F354" s="13"/>
    </row>
    <row r="355" spans="2:6" hidden="1">
      <c r="B355" s="13"/>
      <c r="C355" s="13"/>
      <c r="D355" s="13"/>
      <c r="E355" s="13"/>
      <c r="F355" s="13"/>
    </row>
    <row r="356" spans="2:6" hidden="1">
      <c r="B356" s="13"/>
      <c r="C356" s="13"/>
      <c r="D356" s="13"/>
      <c r="E356" s="13"/>
      <c r="F356" s="13"/>
    </row>
    <row r="357" spans="2:6" hidden="1">
      <c r="B357" s="13"/>
      <c r="C357" s="13"/>
      <c r="D357" s="13"/>
      <c r="E357" s="13"/>
      <c r="F357" s="13"/>
    </row>
    <row r="358" spans="2:6" hidden="1">
      <c r="B358" s="13"/>
      <c r="C358" s="13"/>
      <c r="D358" s="13"/>
      <c r="E358" s="13"/>
      <c r="F358" s="13"/>
    </row>
    <row r="359" spans="2:6" hidden="1">
      <c r="B359" s="13"/>
      <c r="C359" s="13"/>
      <c r="D359" s="13"/>
      <c r="E359" s="13"/>
      <c r="F359" s="13"/>
    </row>
    <row r="360" spans="2:6" hidden="1">
      <c r="B360" s="13"/>
      <c r="C360" s="13"/>
      <c r="D360" s="13"/>
      <c r="E360" s="13"/>
      <c r="F360" s="13"/>
    </row>
    <row r="361" spans="2:6" hidden="1">
      <c r="B361" s="13"/>
      <c r="C361" s="13"/>
      <c r="D361" s="13"/>
      <c r="E361" s="13"/>
      <c r="F361" s="13"/>
    </row>
    <row r="362" spans="2:6" hidden="1">
      <c r="B362" s="13"/>
      <c r="C362" s="13"/>
      <c r="D362" s="13"/>
      <c r="E362" s="13"/>
      <c r="F362" s="13"/>
    </row>
    <row r="363" spans="2:6" hidden="1">
      <c r="B363" s="13"/>
      <c r="C363" s="13"/>
      <c r="D363" s="13"/>
      <c r="E363" s="13"/>
      <c r="F363" s="13"/>
    </row>
    <row r="364" spans="2:6" hidden="1">
      <c r="B364" s="13"/>
      <c r="C364" s="13"/>
      <c r="D364" s="13"/>
      <c r="E364" s="13"/>
      <c r="F364" s="13"/>
    </row>
    <row r="365" spans="2:6" hidden="1">
      <c r="B365" s="13"/>
      <c r="C365" s="13"/>
      <c r="D365" s="13"/>
      <c r="E365" s="13"/>
      <c r="F365" s="13"/>
    </row>
    <row r="366" spans="2:6" hidden="1">
      <c r="B366" s="13"/>
      <c r="C366" s="13"/>
      <c r="D366" s="13"/>
      <c r="E366" s="13"/>
      <c r="F366" s="13"/>
    </row>
    <row r="367" spans="2:6" hidden="1">
      <c r="B367" s="13"/>
      <c r="C367" s="13"/>
      <c r="D367" s="13"/>
      <c r="E367" s="13"/>
      <c r="F367" s="13"/>
    </row>
    <row r="368" spans="2:6" hidden="1">
      <c r="B368" s="13"/>
      <c r="C368" s="13"/>
      <c r="D368" s="13"/>
      <c r="E368" s="13"/>
      <c r="F368" s="13"/>
    </row>
    <row r="369" spans="2:6" hidden="1">
      <c r="B369" s="13"/>
      <c r="C369" s="13"/>
      <c r="D369" s="13"/>
      <c r="E369" s="13"/>
      <c r="F369" s="13"/>
    </row>
    <row r="370" spans="2:6" hidden="1">
      <c r="B370" s="13"/>
      <c r="C370" s="13"/>
      <c r="D370" s="13"/>
      <c r="E370" s="13"/>
      <c r="F370" s="13"/>
    </row>
    <row r="371" spans="2:6" hidden="1">
      <c r="B371" s="13"/>
      <c r="C371" s="13"/>
      <c r="D371" s="13"/>
      <c r="E371" s="13"/>
      <c r="F371" s="13"/>
    </row>
    <row r="372" spans="2:6" hidden="1">
      <c r="B372" s="13"/>
      <c r="C372" s="13"/>
      <c r="D372" s="13"/>
      <c r="E372" s="13"/>
      <c r="F372" s="13"/>
    </row>
    <row r="373" spans="2:6" hidden="1">
      <c r="B373" s="13"/>
      <c r="C373" s="13"/>
      <c r="D373" s="13"/>
      <c r="E373" s="13"/>
      <c r="F373" s="13"/>
    </row>
    <row r="374" spans="2:6" hidden="1">
      <c r="B374" s="13"/>
      <c r="C374" s="13"/>
      <c r="D374" s="13"/>
      <c r="E374" s="13"/>
      <c r="F374" s="13"/>
    </row>
    <row r="375" spans="2:6" hidden="1">
      <c r="B375" s="13"/>
      <c r="C375" s="13"/>
      <c r="D375" s="13"/>
      <c r="E375" s="13"/>
      <c r="F375" s="13"/>
    </row>
    <row r="376" spans="2:6" hidden="1">
      <c r="B376" s="13"/>
      <c r="C376" s="13"/>
      <c r="D376" s="13"/>
      <c r="E376" s="13"/>
      <c r="F376" s="13"/>
    </row>
    <row r="377" spans="2:6" hidden="1">
      <c r="B377" s="13"/>
      <c r="C377" s="13"/>
      <c r="D377" s="13"/>
      <c r="E377" s="13"/>
      <c r="F377" s="13"/>
    </row>
    <row r="378" spans="2:6" hidden="1">
      <c r="B378" s="13"/>
      <c r="C378" s="13"/>
      <c r="D378" s="13"/>
      <c r="E378" s="13"/>
      <c r="F378" s="13"/>
    </row>
    <row r="379" spans="2:6" hidden="1">
      <c r="B379" s="13"/>
      <c r="C379" s="13"/>
      <c r="D379" s="13"/>
      <c r="E379" s="13"/>
      <c r="F379" s="13"/>
    </row>
    <row r="380" spans="2:6" hidden="1">
      <c r="B380" s="13"/>
      <c r="C380" s="13"/>
      <c r="D380" s="13"/>
      <c r="E380" s="13"/>
      <c r="F380" s="13"/>
    </row>
    <row r="381" spans="2:6" hidden="1">
      <c r="B381" s="13"/>
      <c r="C381" s="13"/>
      <c r="D381" s="13"/>
      <c r="E381" s="13"/>
      <c r="F381" s="13"/>
    </row>
    <row r="382" spans="2:6" hidden="1">
      <c r="B382" s="13"/>
      <c r="C382" s="13"/>
      <c r="D382" s="13"/>
      <c r="E382" s="13"/>
      <c r="F382" s="13"/>
    </row>
    <row r="383" spans="2:6" hidden="1">
      <c r="B383" s="13"/>
      <c r="C383" s="13"/>
      <c r="D383" s="13"/>
      <c r="E383" s="13"/>
      <c r="F383" s="13"/>
    </row>
    <row r="384" spans="2:6" hidden="1">
      <c r="B384" s="13"/>
      <c r="C384" s="13"/>
      <c r="D384" s="13"/>
      <c r="E384" s="13"/>
      <c r="F384" s="13"/>
    </row>
    <row r="385" spans="2:6" hidden="1">
      <c r="B385" s="13"/>
      <c r="C385" s="13"/>
      <c r="D385" s="13"/>
      <c r="E385" s="13"/>
      <c r="F385" s="13"/>
    </row>
    <row r="386" spans="2:6" hidden="1">
      <c r="B386" s="13"/>
      <c r="C386" s="13"/>
      <c r="D386" s="13"/>
      <c r="E386" s="13"/>
      <c r="F386" s="13"/>
    </row>
    <row r="387" spans="2:6" hidden="1">
      <c r="B387" s="13"/>
      <c r="C387" s="13"/>
      <c r="D387" s="13"/>
      <c r="E387" s="13"/>
      <c r="F387" s="13"/>
    </row>
    <row r="388" spans="2:6" hidden="1">
      <c r="B388" s="13"/>
      <c r="C388" s="13"/>
      <c r="D388" s="13"/>
      <c r="E388" s="13"/>
      <c r="F388" s="13"/>
    </row>
    <row r="389" spans="2:6" hidden="1">
      <c r="B389" s="13"/>
      <c r="C389" s="13"/>
      <c r="D389" s="13"/>
      <c r="E389" s="13"/>
      <c r="F389" s="13"/>
    </row>
    <row r="390" spans="2:6" hidden="1">
      <c r="B390" s="13"/>
      <c r="C390" s="13"/>
      <c r="D390" s="13"/>
      <c r="E390" s="13"/>
      <c r="F390" s="13"/>
    </row>
    <row r="391" spans="2:6" hidden="1">
      <c r="B391" s="13"/>
      <c r="C391" s="13"/>
      <c r="D391" s="13"/>
      <c r="E391" s="13"/>
      <c r="F391" s="13"/>
    </row>
    <row r="392" spans="2:6" hidden="1">
      <c r="B392" s="13"/>
      <c r="C392" s="13"/>
      <c r="D392" s="13"/>
      <c r="E392" s="13"/>
      <c r="F392" s="13"/>
    </row>
    <row r="393" spans="2:6" hidden="1">
      <c r="B393" s="13"/>
      <c r="C393" s="13"/>
      <c r="D393" s="13"/>
      <c r="E393" s="13"/>
      <c r="F393" s="13"/>
    </row>
    <row r="394" spans="2:6" hidden="1">
      <c r="B394" s="13"/>
      <c r="C394" s="13"/>
      <c r="D394" s="13"/>
      <c r="E394" s="13"/>
      <c r="F394" s="13"/>
    </row>
    <row r="395" spans="2:6" hidden="1">
      <c r="B395" s="13"/>
      <c r="C395" s="13"/>
      <c r="D395" s="13"/>
      <c r="E395" s="13"/>
      <c r="F395" s="13"/>
    </row>
    <row r="396" spans="2:6" hidden="1">
      <c r="B396" s="13"/>
      <c r="C396" s="13"/>
      <c r="D396" s="13"/>
      <c r="E396" s="13"/>
      <c r="F396" s="13"/>
    </row>
    <row r="397" spans="2:6" hidden="1">
      <c r="B397" s="13"/>
      <c r="C397" s="13"/>
      <c r="D397" s="13"/>
      <c r="E397" s="13"/>
      <c r="F397" s="13"/>
    </row>
    <row r="398" spans="2:6" hidden="1">
      <c r="B398" s="13"/>
      <c r="C398" s="13"/>
      <c r="D398" s="13"/>
      <c r="E398" s="13"/>
      <c r="F398" s="13"/>
    </row>
    <row r="399" spans="2:6" hidden="1">
      <c r="B399" s="13"/>
      <c r="C399" s="13"/>
      <c r="D399" s="13"/>
      <c r="E399" s="13"/>
      <c r="F399" s="13"/>
    </row>
    <row r="400" spans="2:6" hidden="1">
      <c r="B400" s="13"/>
      <c r="C400" s="13"/>
      <c r="D400" s="13"/>
      <c r="E400" s="13"/>
      <c r="F400" s="13"/>
    </row>
    <row r="401" spans="2:6" hidden="1">
      <c r="B401" s="13"/>
      <c r="C401" s="13"/>
      <c r="D401" s="13"/>
      <c r="E401" s="13"/>
      <c r="F401" s="13"/>
    </row>
    <row r="402" spans="2:6" hidden="1">
      <c r="B402" s="13"/>
      <c r="C402" s="13"/>
      <c r="D402" s="13"/>
      <c r="E402" s="13"/>
      <c r="F402" s="13"/>
    </row>
    <row r="403" spans="2:6" hidden="1">
      <c r="B403" s="13"/>
      <c r="C403" s="13"/>
      <c r="D403" s="13"/>
      <c r="E403" s="13"/>
      <c r="F403" s="13"/>
    </row>
    <row r="404" spans="2:6" hidden="1">
      <c r="B404" s="13"/>
      <c r="C404" s="13"/>
      <c r="D404" s="13"/>
      <c r="E404" s="13"/>
      <c r="F404" s="13"/>
    </row>
    <row r="405" spans="2:6" hidden="1">
      <c r="B405" s="13"/>
      <c r="C405" s="13"/>
      <c r="D405" s="13"/>
      <c r="E405" s="13"/>
      <c r="F405" s="13"/>
    </row>
    <row r="406" spans="2:6" hidden="1">
      <c r="B406" s="13"/>
      <c r="C406" s="13"/>
      <c r="D406" s="13"/>
      <c r="E406" s="13"/>
      <c r="F406" s="13"/>
    </row>
    <row r="407" spans="2:6" hidden="1">
      <c r="B407" s="13"/>
      <c r="C407" s="13"/>
      <c r="D407" s="13"/>
      <c r="E407" s="13"/>
      <c r="F407" s="13"/>
    </row>
    <row r="408" spans="2:6" hidden="1">
      <c r="B408" s="13"/>
      <c r="C408" s="13"/>
      <c r="D408" s="13"/>
      <c r="E408" s="13"/>
      <c r="F408" s="13"/>
    </row>
    <row r="409" spans="2:6" hidden="1">
      <c r="B409" s="13"/>
      <c r="C409" s="13"/>
      <c r="D409" s="13"/>
      <c r="E409" s="13"/>
      <c r="F409" s="13"/>
    </row>
    <row r="410" spans="2:6" hidden="1">
      <c r="B410" s="13"/>
      <c r="C410" s="13"/>
      <c r="D410" s="13"/>
      <c r="E410" s="13"/>
      <c r="F410" s="13"/>
    </row>
    <row r="411" spans="2:6" hidden="1">
      <c r="B411" s="13"/>
      <c r="C411" s="13"/>
      <c r="D411" s="13"/>
      <c r="E411" s="13"/>
      <c r="F411" s="13"/>
    </row>
    <row r="412" spans="2:6" hidden="1">
      <c r="B412" s="13"/>
      <c r="C412" s="13"/>
      <c r="D412" s="13"/>
      <c r="E412" s="13"/>
      <c r="F412" s="13"/>
    </row>
    <row r="413" spans="2:6" hidden="1">
      <c r="B413" s="13"/>
      <c r="C413" s="13"/>
      <c r="D413" s="13"/>
      <c r="E413" s="13"/>
      <c r="F413" s="13"/>
    </row>
    <row r="414" spans="2:6" hidden="1">
      <c r="B414" s="13"/>
      <c r="C414" s="13"/>
      <c r="D414" s="13"/>
      <c r="E414" s="13"/>
      <c r="F414" s="13"/>
    </row>
    <row r="415" spans="2:6" hidden="1">
      <c r="B415" s="13"/>
      <c r="C415" s="13"/>
      <c r="D415" s="13"/>
      <c r="E415" s="13"/>
      <c r="F415" s="13"/>
    </row>
    <row r="416" spans="2:6" hidden="1">
      <c r="B416" s="13"/>
      <c r="C416" s="13"/>
      <c r="D416" s="13"/>
      <c r="E416" s="13"/>
      <c r="F416" s="13"/>
    </row>
    <row r="417" spans="2:6" hidden="1">
      <c r="B417" s="13"/>
      <c r="C417" s="13"/>
      <c r="D417" s="13"/>
      <c r="E417" s="13"/>
      <c r="F417" s="13"/>
    </row>
    <row r="418" spans="2:6" hidden="1">
      <c r="B418" s="13"/>
      <c r="C418" s="13"/>
      <c r="D418" s="13"/>
      <c r="E418" s="13"/>
      <c r="F418" s="13"/>
    </row>
    <row r="419" spans="2:6" hidden="1">
      <c r="B419" s="13"/>
      <c r="C419" s="13"/>
      <c r="D419" s="13"/>
      <c r="E419" s="13"/>
      <c r="F419" s="13"/>
    </row>
    <row r="420" spans="2:6" hidden="1">
      <c r="B420" s="13"/>
      <c r="C420" s="13"/>
      <c r="D420" s="13"/>
      <c r="E420" s="13"/>
      <c r="F420" s="13"/>
    </row>
    <row r="421" spans="2:6" hidden="1">
      <c r="B421" s="13"/>
      <c r="C421" s="13"/>
      <c r="D421" s="13"/>
      <c r="E421" s="13"/>
      <c r="F421" s="13"/>
    </row>
    <row r="422" spans="2:6" hidden="1">
      <c r="B422" s="13"/>
      <c r="C422" s="13"/>
      <c r="D422" s="13"/>
      <c r="E422" s="13"/>
      <c r="F422" s="13"/>
    </row>
    <row r="423" spans="2:6" hidden="1">
      <c r="B423" s="13"/>
      <c r="C423" s="13"/>
      <c r="D423" s="13"/>
      <c r="E423" s="13"/>
      <c r="F423" s="13"/>
    </row>
    <row r="424" spans="2:6" hidden="1">
      <c r="B424" s="13"/>
      <c r="C424" s="13"/>
      <c r="D424" s="13"/>
      <c r="E424" s="13"/>
      <c r="F424" s="13"/>
    </row>
    <row r="425" spans="2:6" hidden="1">
      <c r="B425" s="13"/>
      <c r="C425" s="13"/>
      <c r="D425" s="13"/>
      <c r="E425" s="13"/>
      <c r="F425" s="13"/>
    </row>
    <row r="426" spans="2:6" hidden="1">
      <c r="B426" s="13"/>
      <c r="C426" s="13"/>
      <c r="D426" s="13"/>
      <c r="E426" s="13"/>
      <c r="F426" s="13"/>
    </row>
    <row r="427" spans="2:6" hidden="1">
      <c r="B427" s="13"/>
      <c r="C427" s="13"/>
      <c r="D427" s="13"/>
      <c r="E427" s="13"/>
      <c r="F427" s="13"/>
    </row>
    <row r="428" spans="2:6" hidden="1">
      <c r="B428" s="13"/>
      <c r="C428" s="13"/>
      <c r="D428" s="13"/>
      <c r="E428" s="13"/>
      <c r="F428" s="13"/>
    </row>
    <row r="429" spans="2:6" hidden="1">
      <c r="B429" s="13"/>
      <c r="C429" s="13"/>
      <c r="D429" s="13"/>
      <c r="E429" s="13"/>
      <c r="F429" s="13"/>
    </row>
    <row r="430" spans="2:6" hidden="1">
      <c r="B430" s="13"/>
      <c r="C430" s="13"/>
      <c r="D430" s="13"/>
      <c r="E430" s="13"/>
      <c r="F430" s="13"/>
    </row>
    <row r="431" spans="2:6" hidden="1">
      <c r="B431" s="13"/>
      <c r="C431" s="13"/>
      <c r="D431" s="13"/>
      <c r="E431" s="13"/>
      <c r="F431" s="13"/>
    </row>
    <row r="432" spans="2:6" hidden="1">
      <c r="B432" s="13"/>
      <c r="C432" s="13"/>
      <c r="D432" s="13"/>
      <c r="E432" s="13"/>
      <c r="F432" s="13"/>
    </row>
    <row r="433" spans="2:6" hidden="1">
      <c r="B433" s="13"/>
      <c r="C433" s="13"/>
      <c r="D433" s="13"/>
      <c r="E433" s="13"/>
      <c r="F433" s="13"/>
    </row>
    <row r="434" spans="2:6" hidden="1">
      <c r="B434" s="13"/>
      <c r="C434" s="13"/>
      <c r="D434" s="13"/>
      <c r="E434" s="13"/>
      <c r="F434" s="13"/>
    </row>
    <row r="435" spans="2:6" hidden="1">
      <c r="B435" s="13"/>
      <c r="C435" s="13"/>
      <c r="D435" s="13"/>
      <c r="E435" s="13"/>
      <c r="F435" s="13"/>
    </row>
    <row r="436" spans="2:6" hidden="1">
      <c r="B436" s="13"/>
      <c r="C436" s="13"/>
      <c r="D436" s="13"/>
      <c r="E436" s="13"/>
      <c r="F436" s="13"/>
    </row>
    <row r="437" spans="2:6" hidden="1">
      <c r="B437" s="13"/>
      <c r="C437" s="13"/>
      <c r="D437" s="13"/>
      <c r="E437" s="13"/>
      <c r="F437" s="13"/>
    </row>
    <row r="438" spans="2:6" hidden="1">
      <c r="B438" s="13"/>
      <c r="C438" s="13"/>
      <c r="D438" s="13"/>
      <c r="E438" s="13"/>
      <c r="F438" s="13"/>
    </row>
    <row r="439" spans="2:6" hidden="1">
      <c r="B439" s="13"/>
      <c r="C439" s="13"/>
      <c r="D439" s="13"/>
      <c r="E439" s="13"/>
      <c r="F439" s="13"/>
    </row>
    <row r="440" spans="2:6" hidden="1">
      <c r="B440" s="13"/>
      <c r="C440" s="13"/>
      <c r="D440" s="13"/>
      <c r="E440" s="13"/>
      <c r="F440" s="13"/>
    </row>
    <row r="441" spans="2:6" hidden="1">
      <c r="B441" s="13"/>
      <c r="C441" s="13"/>
      <c r="D441" s="13"/>
      <c r="E441" s="13"/>
      <c r="F441" s="13"/>
    </row>
    <row r="442" spans="2:6" hidden="1">
      <c r="B442" s="13"/>
      <c r="C442" s="13"/>
      <c r="D442" s="13"/>
      <c r="E442" s="13"/>
      <c r="F442" s="13"/>
    </row>
    <row r="443" spans="2:6" hidden="1">
      <c r="B443" s="13"/>
      <c r="C443" s="13"/>
      <c r="D443" s="13"/>
      <c r="E443" s="13"/>
      <c r="F443" s="13"/>
    </row>
    <row r="444" spans="2:6" hidden="1">
      <c r="B444" s="13"/>
      <c r="C444" s="13"/>
      <c r="D444" s="13"/>
      <c r="E444" s="13"/>
      <c r="F444" s="13"/>
    </row>
    <row r="445" spans="2:6" hidden="1">
      <c r="B445" s="13"/>
      <c r="C445" s="13"/>
      <c r="D445" s="13"/>
      <c r="E445" s="13"/>
      <c r="F445" s="13"/>
    </row>
    <row r="446" spans="2:6" hidden="1">
      <c r="B446" s="13"/>
      <c r="C446" s="13"/>
      <c r="D446" s="13"/>
      <c r="E446" s="13"/>
      <c r="F446" s="13"/>
    </row>
    <row r="447" spans="2:6" hidden="1">
      <c r="B447" s="13"/>
      <c r="C447" s="13"/>
      <c r="D447" s="13"/>
      <c r="E447" s="13"/>
      <c r="F447" s="13"/>
    </row>
    <row r="448" spans="2:6" hidden="1">
      <c r="B448" s="13"/>
      <c r="C448" s="13"/>
      <c r="D448" s="13"/>
      <c r="E448" s="13"/>
      <c r="F448" s="13"/>
    </row>
    <row r="449" spans="2:6" hidden="1">
      <c r="B449" s="13"/>
      <c r="C449" s="13"/>
      <c r="D449" s="13"/>
      <c r="E449" s="13"/>
      <c r="F449" s="13"/>
    </row>
    <row r="450" spans="2:6" hidden="1">
      <c r="B450" s="13"/>
      <c r="C450" s="13"/>
      <c r="D450" s="13"/>
      <c r="E450" s="13"/>
      <c r="F450" s="13"/>
    </row>
    <row r="451" spans="2:6" hidden="1">
      <c r="B451" s="13"/>
      <c r="C451" s="13"/>
      <c r="D451" s="13"/>
      <c r="E451" s="13"/>
      <c r="F451" s="13"/>
    </row>
    <row r="452" spans="2:6" hidden="1">
      <c r="B452" s="13"/>
      <c r="C452" s="13"/>
      <c r="D452" s="13"/>
      <c r="E452" s="13"/>
      <c r="F452" s="13"/>
    </row>
    <row r="453" spans="2:6" hidden="1">
      <c r="B453" s="13"/>
      <c r="C453" s="13"/>
      <c r="D453" s="13"/>
      <c r="E453" s="13"/>
      <c r="F453" s="13"/>
    </row>
    <row r="454" spans="2:6" hidden="1">
      <c r="B454" s="13"/>
      <c r="C454" s="13"/>
      <c r="D454" s="13"/>
      <c r="E454" s="13"/>
      <c r="F454" s="13"/>
    </row>
    <row r="455" spans="2:6" hidden="1">
      <c r="B455" s="13"/>
      <c r="C455" s="13"/>
      <c r="D455" s="13"/>
      <c r="E455" s="13"/>
      <c r="F455" s="13"/>
    </row>
    <row r="456" spans="2:6" hidden="1">
      <c r="B456" s="13"/>
      <c r="C456" s="13"/>
      <c r="D456" s="13"/>
      <c r="E456" s="13"/>
      <c r="F456" s="13"/>
    </row>
    <row r="457" spans="2:6" hidden="1">
      <c r="B457" s="13"/>
      <c r="C457" s="13"/>
      <c r="D457" s="13"/>
      <c r="E457" s="13"/>
      <c r="F457" s="13"/>
    </row>
    <row r="458" spans="2:6" hidden="1">
      <c r="B458" s="13"/>
      <c r="C458" s="13"/>
      <c r="D458" s="13"/>
      <c r="E458" s="13"/>
      <c r="F458" s="13"/>
    </row>
    <row r="459" spans="2:6" hidden="1">
      <c r="B459" s="13"/>
      <c r="C459" s="13"/>
      <c r="D459" s="13"/>
      <c r="E459" s="13"/>
      <c r="F459" s="13"/>
    </row>
    <row r="460" spans="2:6" hidden="1">
      <c r="B460" s="13"/>
      <c r="C460" s="13"/>
      <c r="D460" s="13"/>
      <c r="E460" s="13"/>
      <c r="F460" s="13"/>
    </row>
    <row r="461" spans="2:6" hidden="1">
      <c r="B461" s="13"/>
      <c r="C461" s="13"/>
      <c r="D461" s="13"/>
      <c r="E461" s="13"/>
      <c r="F461" s="13"/>
    </row>
    <row r="462" spans="2:6" hidden="1">
      <c r="B462" s="13"/>
      <c r="C462" s="13"/>
      <c r="D462" s="13"/>
      <c r="E462" s="13"/>
      <c r="F462" s="13"/>
    </row>
    <row r="463" spans="2:6" hidden="1">
      <c r="B463" s="13"/>
      <c r="C463" s="13"/>
      <c r="D463" s="13"/>
      <c r="E463" s="13"/>
      <c r="F463" s="13"/>
    </row>
    <row r="464" spans="2:6" hidden="1">
      <c r="B464" s="13"/>
      <c r="C464" s="13"/>
      <c r="D464" s="13"/>
      <c r="E464" s="13"/>
      <c r="F464" s="13"/>
    </row>
    <row r="465" spans="2:6" hidden="1">
      <c r="B465" s="13"/>
      <c r="C465" s="13"/>
      <c r="D465" s="13"/>
      <c r="E465" s="13"/>
      <c r="F465" s="13"/>
    </row>
    <row r="466" spans="2:6" hidden="1">
      <c r="B466" s="13"/>
      <c r="C466" s="13"/>
      <c r="D466" s="13"/>
      <c r="E466" s="13"/>
      <c r="F466" s="13"/>
    </row>
    <row r="467" spans="2:6" hidden="1">
      <c r="B467" s="13"/>
      <c r="C467" s="13"/>
      <c r="D467" s="13"/>
      <c r="E467" s="13"/>
      <c r="F467" s="13"/>
    </row>
    <row r="468" spans="2:6" hidden="1">
      <c r="B468" s="13"/>
      <c r="C468" s="13"/>
      <c r="D468" s="13"/>
      <c r="E468" s="13"/>
      <c r="F468" s="13"/>
    </row>
    <row r="469" spans="2:6" hidden="1">
      <c r="B469" s="13"/>
      <c r="C469" s="13"/>
      <c r="D469" s="13"/>
      <c r="E469" s="13"/>
      <c r="F469" s="13"/>
    </row>
    <row r="470" spans="2:6" hidden="1">
      <c r="B470" s="13"/>
      <c r="C470" s="13"/>
      <c r="D470" s="13"/>
      <c r="E470" s="13"/>
      <c r="F470" s="13"/>
    </row>
    <row r="471" spans="2:6" hidden="1">
      <c r="B471" s="13"/>
      <c r="C471" s="13"/>
      <c r="D471" s="13"/>
      <c r="E471" s="13"/>
      <c r="F471" s="13"/>
    </row>
    <row r="472" spans="2:6" hidden="1">
      <c r="B472" s="13"/>
      <c r="C472" s="13"/>
      <c r="D472" s="13"/>
      <c r="E472" s="13"/>
      <c r="F472" s="13"/>
    </row>
    <row r="473" spans="2:6" hidden="1">
      <c r="B473" s="13"/>
      <c r="C473" s="13"/>
      <c r="D473" s="13"/>
      <c r="E473" s="13"/>
      <c r="F473" s="13"/>
    </row>
    <row r="474" spans="2:6" hidden="1">
      <c r="B474" s="13"/>
      <c r="C474" s="13"/>
      <c r="D474" s="13"/>
      <c r="E474" s="13"/>
      <c r="F474" s="13"/>
    </row>
    <row r="475" spans="2:6" hidden="1">
      <c r="B475" s="13"/>
      <c r="C475" s="13"/>
      <c r="D475" s="13"/>
      <c r="E475" s="13"/>
      <c r="F475" s="13"/>
    </row>
    <row r="476" spans="2:6" hidden="1">
      <c r="B476" s="13"/>
      <c r="C476" s="13"/>
      <c r="D476" s="13"/>
      <c r="E476" s="13"/>
      <c r="F476" s="13"/>
    </row>
    <row r="477" spans="2:6" hidden="1">
      <c r="B477" s="13"/>
      <c r="C477" s="13"/>
      <c r="D477" s="13"/>
      <c r="E477" s="13"/>
      <c r="F477" s="13"/>
    </row>
    <row r="478" spans="2:6" hidden="1">
      <c r="B478" s="13"/>
      <c r="C478" s="13"/>
      <c r="D478" s="13"/>
      <c r="E478" s="13"/>
      <c r="F478" s="13"/>
    </row>
    <row r="479" spans="2:6" hidden="1">
      <c r="B479" s="13"/>
      <c r="C479" s="13"/>
      <c r="D479" s="13"/>
      <c r="E479" s="13"/>
      <c r="F479" s="13"/>
    </row>
    <row r="480" spans="2:6" hidden="1">
      <c r="B480" s="13"/>
      <c r="C480" s="13"/>
      <c r="D480" s="13"/>
      <c r="E480" s="13"/>
      <c r="F480" s="13"/>
    </row>
    <row r="481" spans="2:6" hidden="1">
      <c r="B481" s="13"/>
      <c r="C481" s="13"/>
      <c r="D481" s="13"/>
      <c r="E481" s="13"/>
      <c r="F481" s="13"/>
    </row>
    <row r="482" spans="2:6" hidden="1">
      <c r="B482" s="13"/>
      <c r="C482" s="13"/>
      <c r="D482" s="13"/>
      <c r="E482" s="13"/>
      <c r="F482" s="13"/>
    </row>
    <row r="483" spans="2:6" hidden="1">
      <c r="B483" s="13"/>
      <c r="C483" s="13"/>
      <c r="D483" s="13"/>
      <c r="E483" s="13"/>
      <c r="F483" s="13"/>
    </row>
    <row r="484" spans="2:6" hidden="1">
      <c r="B484" s="13"/>
      <c r="C484" s="13"/>
      <c r="D484" s="13"/>
      <c r="E484" s="13"/>
      <c r="F484" s="13"/>
    </row>
    <row r="485" spans="2:6" hidden="1">
      <c r="B485" s="13"/>
      <c r="C485" s="13"/>
      <c r="D485" s="13"/>
      <c r="E485" s="13"/>
      <c r="F485" s="13"/>
    </row>
    <row r="486" spans="2:6" hidden="1">
      <c r="B486" s="13"/>
      <c r="C486" s="13"/>
      <c r="D486" s="13"/>
      <c r="E486" s="13"/>
      <c r="F486" s="13"/>
    </row>
    <row r="487" spans="2:6" hidden="1">
      <c r="B487" s="13"/>
      <c r="C487" s="13"/>
      <c r="D487" s="13"/>
      <c r="E487" s="13"/>
      <c r="F487" s="13"/>
    </row>
    <row r="488" spans="2:6" hidden="1">
      <c r="B488" s="13"/>
      <c r="C488" s="13"/>
      <c r="D488" s="13"/>
      <c r="E488" s="13"/>
      <c r="F488" s="13"/>
    </row>
    <row r="489" spans="2:6" hidden="1">
      <c r="B489" s="13"/>
      <c r="C489" s="13"/>
      <c r="D489" s="13"/>
      <c r="E489" s="13"/>
      <c r="F489" s="13"/>
    </row>
    <row r="490" spans="2:6" hidden="1">
      <c r="B490" s="13"/>
      <c r="C490" s="13"/>
      <c r="D490" s="13"/>
      <c r="E490" s="13"/>
      <c r="F490" s="13"/>
    </row>
    <row r="491" spans="2:6" hidden="1">
      <c r="B491" s="13"/>
      <c r="C491" s="13"/>
      <c r="D491" s="13"/>
      <c r="E491" s="13"/>
      <c r="F491" s="13"/>
    </row>
    <row r="492" spans="2:6" hidden="1">
      <c r="B492" s="13"/>
      <c r="C492" s="13"/>
      <c r="D492" s="13"/>
      <c r="E492" s="13"/>
      <c r="F492" s="13"/>
    </row>
    <row r="493" spans="2:6" hidden="1">
      <c r="B493" s="13"/>
      <c r="C493" s="13"/>
      <c r="D493" s="13"/>
      <c r="E493" s="13"/>
      <c r="F493" s="13"/>
    </row>
    <row r="494" spans="2:6" hidden="1">
      <c r="B494" s="13"/>
      <c r="C494" s="13"/>
      <c r="D494" s="13"/>
      <c r="E494" s="13"/>
      <c r="F494" s="13"/>
    </row>
    <row r="495" spans="2:6" hidden="1">
      <c r="B495" s="13"/>
      <c r="C495" s="13"/>
      <c r="D495" s="13"/>
      <c r="E495" s="13"/>
      <c r="F495" s="13"/>
    </row>
    <row r="496" spans="2:6" hidden="1">
      <c r="B496" s="13"/>
      <c r="C496" s="13"/>
      <c r="D496" s="13"/>
      <c r="E496" s="13"/>
      <c r="F496" s="13"/>
    </row>
    <row r="497" spans="2:6" hidden="1">
      <c r="B497" s="13"/>
      <c r="C497" s="13"/>
      <c r="D497" s="13"/>
      <c r="E497" s="13"/>
      <c r="F497" s="13"/>
    </row>
    <row r="498" spans="2:6" hidden="1">
      <c r="B498" s="13"/>
      <c r="C498" s="13"/>
      <c r="D498" s="13"/>
      <c r="E498" s="13"/>
      <c r="F498" s="13"/>
    </row>
    <row r="499" spans="2:6" hidden="1">
      <c r="B499" s="13"/>
      <c r="C499" s="13"/>
      <c r="D499" s="13"/>
      <c r="E499" s="13"/>
      <c r="F499" s="13"/>
    </row>
    <row r="500" spans="2:6" hidden="1">
      <c r="B500" s="13"/>
      <c r="C500" s="13"/>
      <c r="D500" s="13"/>
      <c r="E500" s="13"/>
      <c r="F500" s="13"/>
    </row>
    <row r="501" spans="2:6" hidden="1">
      <c r="B501" s="13"/>
      <c r="C501" s="13"/>
      <c r="D501" s="13"/>
      <c r="E501" s="13"/>
      <c r="F501" s="13"/>
    </row>
    <row r="502" spans="2:6" hidden="1">
      <c r="B502" s="13"/>
      <c r="C502" s="13"/>
      <c r="D502" s="13"/>
      <c r="E502" s="13"/>
      <c r="F502" s="13"/>
    </row>
    <row r="503" spans="2:6" hidden="1">
      <c r="B503" s="13"/>
      <c r="C503" s="13"/>
      <c r="D503" s="13"/>
      <c r="E503" s="13"/>
      <c r="F503" s="13"/>
    </row>
    <row r="504" spans="2:6" hidden="1">
      <c r="B504" s="13"/>
      <c r="C504" s="13"/>
      <c r="D504" s="13"/>
      <c r="E504" s="13"/>
      <c r="F504" s="13"/>
    </row>
    <row r="505" spans="2:6" hidden="1">
      <c r="B505" s="13"/>
      <c r="C505" s="13"/>
      <c r="D505" s="13"/>
      <c r="E505" s="13"/>
      <c r="F505" s="13"/>
    </row>
    <row r="506" spans="2:6" hidden="1">
      <c r="B506" s="13"/>
      <c r="C506" s="13"/>
      <c r="D506" s="13"/>
      <c r="E506" s="13"/>
      <c r="F506" s="13"/>
    </row>
    <row r="507" spans="2:6" hidden="1">
      <c r="B507" s="13"/>
      <c r="C507" s="13"/>
      <c r="D507" s="13"/>
      <c r="E507" s="13"/>
      <c r="F507" s="13"/>
    </row>
    <row r="508" spans="2:6" hidden="1">
      <c r="B508" s="13"/>
      <c r="C508" s="13"/>
      <c r="D508" s="13"/>
      <c r="E508" s="13"/>
      <c r="F508" s="13"/>
    </row>
    <row r="509" spans="2:6" hidden="1">
      <c r="B509" s="13"/>
      <c r="C509" s="13"/>
      <c r="D509" s="13"/>
      <c r="E509" s="13"/>
      <c r="F509" s="13"/>
    </row>
    <row r="510" spans="2:6" hidden="1">
      <c r="B510" s="13"/>
      <c r="C510" s="13"/>
      <c r="D510" s="13"/>
      <c r="E510" s="13"/>
      <c r="F510" s="13"/>
    </row>
    <row r="511" spans="2:6" hidden="1">
      <c r="B511" s="13"/>
      <c r="C511" s="13"/>
      <c r="D511" s="13"/>
      <c r="E511" s="13"/>
      <c r="F511" s="13"/>
    </row>
    <row r="512" spans="2:6" hidden="1">
      <c r="B512" s="13"/>
      <c r="C512" s="13"/>
      <c r="D512" s="13"/>
      <c r="E512" s="13"/>
      <c r="F512" s="13"/>
    </row>
    <row r="513" spans="2:6" hidden="1">
      <c r="B513" s="13"/>
      <c r="C513" s="13"/>
      <c r="D513" s="13"/>
      <c r="E513" s="13"/>
      <c r="F513" s="13"/>
    </row>
    <row r="514" spans="2:6" hidden="1">
      <c r="B514" s="13"/>
      <c r="C514" s="13"/>
      <c r="D514" s="13"/>
      <c r="E514" s="13"/>
      <c r="F514" s="13"/>
    </row>
    <row r="515" spans="2:6" hidden="1">
      <c r="B515" s="13"/>
      <c r="C515" s="13"/>
      <c r="D515" s="13"/>
      <c r="E515" s="13"/>
      <c r="F515" s="13"/>
    </row>
    <row r="516" spans="2:6" hidden="1">
      <c r="B516" s="13"/>
      <c r="C516" s="13"/>
      <c r="D516" s="13"/>
      <c r="E516" s="13"/>
      <c r="F516" s="13"/>
    </row>
    <row r="517" spans="2:6" hidden="1">
      <c r="B517" s="13"/>
      <c r="C517" s="13"/>
      <c r="D517" s="13"/>
      <c r="E517" s="13"/>
      <c r="F517" s="13"/>
    </row>
    <row r="518" spans="2:6" hidden="1">
      <c r="B518" s="13"/>
      <c r="C518" s="13"/>
      <c r="D518" s="13"/>
      <c r="E518" s="13"/>
      <c r="F518" s="13"/>
    </row>
    <row r="519" spans="2:6" hidden="1">
      <c r="B519" s="13"/>
      <c r="C519" s="13"/>
      <c r="D519" s="13"/>
      <c r="E519" s="13"/>
      <c r="F519" s="13"/>
    </row>
    <row r="520" spans="2:6" hidden="1">
      <c r="B520" s="13"/>
      <c r="C520" s="13"/>
      <c r="D520" s="13"/>
      <c r="E520" s="13"/>
      <c r="F520" s="13"/>
    </row>
    <row r="521" spans="2:6" hidden="1">
      <c r="B521" s="13"/>
      <c r="C521" s="13"/>
      <c r="D521" s="13"/>
      <c r="E521" s="13"/>
      <c r="F521" s="13"/>
    </row>
    <row r="522" spans="2:6" hidden="1">
      <c r="B522" s="13"/>
      <c r="C522" s="13"/>
      <c r="D522" s="13"/>
      <c r="E522" s="13"/>
      <c r="F522" s="13"/>
    </row>
    <row r="523" spans="2:6" hidden="1">
      <c r="B523" s="13"/>
      <c r="C523" s="13"/>
      <c r="D523" s="13"/>
      <c r="E523" s="13"/>
      <c r="F523" s="13"/>
    </row>
    <row r="524" spans="2:6" hidden="1">
      <c r="B524" s="13"/>
      <c r="C524" s="13"/>
      <c r="D524" s="13"/>
      <c r="E524" s="13"/>
      <c r="F524" s="13"/>
    </row>
    <row r="525" spans="2:6" hidden="1">
      <c r="B525" s="13"/>
      <c r="C525" s="13"/>
      <c r="D525" s="13"/>
      <c r="E525" s="13"/>
      <c r="F525" s="13"/>
    </row>
    <row r="526" spans="2:6" hidden="1">
      <c r="B526" s="13"/>
      <c r="C526" s="13"/>
      <c r="D526" s="13"/>
      <c r="E526" s="13"/>
      <c r="F526" s="13"/>
    </row>
    <row r="527" spans="2:6" hidden="1">
      <c r="B527" s="13"/>
      <c r="C527" s="13"/>
      <c r="D527" s="13"/>
      <c r="E527" s="13"/>
      <c r="F527" s="13"/>
    </row>
    <row r="528" spans="2:6" hidden="1">
      <c r="B528" s="13"/>
      <c r="C528" s="13"/>
      <c r="D528" s="13"/>
      <c r="E528" s="13"/>
      <c r="F528" s="13"/>
    </row>
    <row r="529" spans="2:6" hidden="1">
      <c r="B529" s="13"/>
      <c r="C529" s="13"/>
      <c r="D529" s="13"/>
      <c r="E529" s="13"/>
      <c r="F529" s="13"/>
    </row>
    <row r="530" spans="2:6" hidden="1">
      <c r="B530" s="13"/>
      <c r="C530" s="13"/>
      <c r="D530" s="13"/>
      <c r="E530" s="13"/>
      <c r="F530" s="13"/>
    </row>
    <row r="531" spans="2:6" hidden="1">
      <c r="B531" s="13"/>
      <c r="C531" s="13"/>
      <c r="D531" s="13"/>
      <c r="E531" s="13"/>
      <c r="F531" s="13"/>
    </row>
    <row r="532" spans="2:6" hidden="1">
      <c r="B532" s="13"/>
      <c r="C532" s="13"/>
      <c r="D532" s="13"/>
      <c r="E532" s="13"/>
      <c r="F532" s="13"/>
    </row>
    <row r="533" spans="2:6" hidden="1">
      <c r="B533" s="13"/>
      <c r="C533" s="13"/>
      <c r="D533" s="13"/>
      <c r="E533" s="13"/>
      <c r="F533" s="13"/>
    </row>
    <row r="534" spans="2:6" hidden="1">
      <c r="B534" s="13"/>
      <c r="C534" s="13"/>
      <c r="D534" s="13"/>
      <c r="E534" s="13"/>
      <c r="F534" s="13"/>
    </row>
    <row r="535" spans="2:6" hidden="1">
      <c r="B535" s="13"/>
      <c r="C535" s="13"/>
      <c r="D535" s="13"/>
      <c r="E535" s="13"/>
      <c r="F535" s="13"/>
    </row>
    <row r="536" spans="2:6" hidden="1">
      <c r="B536" s="13"/>
      <c r="C536" s="13"/>
      <c r="D536" s="13"/>
      <c r="E536" s="13"/>
      <c r="F536" s="13"/>
    </row>
    <row r="537" spans="2:6" hidden="1">
      <c r="B537" s="13"/>
      <c r="C537" s="13"/>
      <c r="D537" s="13"/>
      <c r="E537" s="13"/>
      <c r="F537" s="13"/>
    </row>
    <row r="538" spans="2:6" hidden="1">
      <c r="B538" s="13"/>
      <c r="C538" s="13"/>
      <c r="D538" s="13"/>
      <c r="E538" s="13"/>
      <c r="F538" s="13"/>
    </row>
    <row r="539" spans="2:6" hidden="1">
      <c r="B539" s="13"/>
      <c r="C539" s="13"/>
      <c r="D539" s="13"/>
      <c r="E539" s="13"/>
      <c r="F539" s="13"/>
    </row>
    <row r="540" spans="2:6" hidden="1">
      <c r="B540" s="13"/>
      <c r="C540" s="13"/>
      <c r="D540" s="13"/>
      <c r="E540" s="13"/>
      <c r="F540" s="13"/>
    </row>
    <row r="541" spans="2:6" hidden="1">
      <c r="B541" s="13"/>
      <c r="C541" s="13"/>
      <c r="D541" s="13"/>
      <c r="E541" s="13"/>
      <c r="F541" s="13"/>
    </row>
    <row r="542" spans="2:6" hidden="1">
      <c r="B542" s="13"/>
      <c r="C542" s="13"/>
      <c r="D542" s="13"/>
      <c r="E542" s="13"/>
      <c r="F542" s="13"/>
    </row>
    <row r="543" spans="2:6" hidden="1">
      <c r="B543" s="13"/>
      <c r="C543" s="13"/>
      <c r="D543" s="13"/>
      <c r="E543" s="13"/>
      <c r="F543" s="13"/>
    </row>
    <row r="544" spans="2:6" hidden="1">
      <c r="B544" s="13"/>
      <c r="C544" s="13"/>
      <c r="D544" s="13"/>
      <c r="E544" s="13"/>
      <c r="F544" s="13"/>
    </row>
    <row r="545" spans="2:6" hidden="1">
      <c r="B545" s="13"/>
      <c r="C545" s="13"/>
      <c r="D545" s="13"/>
      <c r="E545" s="13"/>
      <c r="F545" s="13"/>
    </row>
    <row r="546" spans="2:6" hidden="1">
      <c r="B546" s="13"/>
      <c r="C546" s="13"/>
      <c r="D546" s="13"/>
      <c r="E546" s="13"/>
      <c r="F546" s="13"/>
    </row>
    <row r="547" spans="2:6" hidden="1">
      <c r="B547" s="13"/>
      <c r="C547" s="13"/>
      <c r="D547" s="13"/>
      <c r="E547" s="13"/>
      <c r="F547" s="13"/>
    </row>
    <row r="548" spans="2:6" hidden="1">
      <c r="B548" s="13"/>
      <c r="C548" s="13"/>
      <c r="D548" s="13"/>
      <c r="E548" s="13"/>
      <c r="F548" s="13"/>
    </row>
    <row r="549" spans="2:6" hidden="1">
      <c r="B549" s="13"/>
      <c r="C549" s="13"/>
      <c r="D549" s="13"/>
      <c r="E549" s="13"/>
      <c r="F549" s="13"/>
    </row>
    <row r="550" spans="2:6" hidden="1">
      <c r="B550" s="13"/>
      <c r="C550" s="13"/>
      <c r="D550" s="13"/>
      <c r="E550" s="13"/>
      <c r="F550" s="13"/>
    </row>
    <row r="551" spans="2:6" hidden="1">
      <c r="B551" s="13"/>
      <c r="C551" s="13"/>
      <c r="D551" s="13"/>
      <c r="E551" s="13"/>
      <c r="F551" s="13"/>
    </row>
    <row r="552" spans="2:6" hidden="1">
      <c r="B552" s="13"/>
      <c r="C552" s="13"/>
      <c r="D552" s="13"/>
      <c r="E552" s="13"/>
      <c r="F552" s="13"/>
    </row>
    <row r="553" spans="2:6" hidden="1">
      <c r="B553" s="13"/>
      <c r="C553" s="13"/>
      <c r="D553" s="13"/>
      <c r="E553" s="13"/>
      <c r="F553" s="13"/>
    </row>
    <row r="554" spans="2:6" hidden="1">
      <c r="B554" s="13"/>
      <c r="C554" s="13"/>
      <c r="D554" s="13"/>
      <c r="E554" s="13"/>
      <c r="F554" s="13"/>
    </row>
    <row r="555" spans="2:6" hidden="1">
      <c r="B555" s="13"/>
      <c r="C555" s="13"/>
      <c r="D555" s="13"/>
      <c r="E555" s="13"/>
      <c r="F555" s="13"/>
    </row>
    <row r="556" spans="2:6" hidden="1">
      <c r="B556" s="13"/>
      <c r="C556" s="13"/>
      <c r="D556" s="13"/>
      <c r="E556" s="13"/>
      <c r="F556" s="13"/>
    </row>
    <row r="557" spans="2:6" hidden="1">
      <c r="B557" s="13"/>
      <c r="C557" s="13"/>
      <c r="D557" s="13"/>
      <c r="E557" s="13"/>
      <c r="F557" s="13"/>
    </row>
    <row r="558" spans="2:6" hidden="1">
      <c r="B558" s="13"/>
      <c r="C558" s="13"/>
      <c r="D558" s="13"/>
      <c r="E558" s="13"/>
      <c r="F558" s="13"/>
    </row>
    <row r="559" spans="2:6" hidden="1">
      <c r="B559" s="13"/>
      <c r="C559" s="13"/>
      <c r="D559" s="13"/>
      <c r="E559" s="13"/>
      <c r="F559" s="13"/>
    </row>
    <row r="560" spans="2:6" hidden="1">
      <c r="B560" s="13"/>
      <c r="C560" s="13"/>
      <c r="D560" s="13"/>
      <c r="E560" s="13"/>
      <c r="F560" s="13"/>
    </row>
    <row r="561" spans="2:6" hidden="1">
      <c r="B561" s="13"/>
      <c r="C561" s="13"/>
      <c r="D561" s="13"/>
      <c r="E561" s="13"/>
      <c r="F561" s="13"/>
    </row>
    <row r="562" spans="2:6" hidden="1">
      <c r="B562" s="13"/>
      <c r="C562" s="13"/>
      <c r="D562" s="13"/>
      <c r="E562" s="13"/>
      <c r="F562" s="13"/>
    </row>
    <row r="563" spans="2:6" hidden="1">
      <c r="B563" s="13"/>
      <c r="C563" s="13"/>
      <c r="D563" s="13"/>
      <c r="E563" s="13"/>
      <c r="F563" s="13"/>
    </row>
    <row r="564" spans="2:6" hidden="1">
      <c r="B564" s="13"/>
      <c r="C564" s="13"/>
      <c r="D564" s="13"/>
      <c r="E564" s="13"/>
      <c r="F564" s="13"/>
    </row>
    <row r="565" spans="2:6" hidden="1">
      <c r="B565" s="13"/>
      <c r="C565" s="13"/>
      <c r="D565" s="13"/>
      <c r="E565" s="13"/>
      <c r="F565" s="13"/>
    </row>
    <row r="566" spans="2:6" hidden="1">
      <c r="B566" s="13"/>
      <c r="C566" s="13"/>
      <c r="D566" s="13"/>
      <c r="E566" s="13"/>
      <c r="F566" s="13"/>
    </row>
    <row r="567" spans="2:6" hidden="1">
      <c r="B567" s="13"/>
      <c r="C567" s="13"/>
      <c r="D567" s="13"/>
      <c r="E567" s="13"/>
      <c r="F567" s="13"/>
    </row>
    <row r="568" spans="2:6" hidden="1">
      <c r="B568" s="13"/>
      <c r="C568" s="13"/>
      <c r="D568" s="13"/>
      <c r="E568" s="13"/>
      <c r="F568" s="13"/>
    </row>
    <row r="569" spans="2:6" hidden="1">
      <c r="B569" s="13"/>
      <c r="C569" s="13"/>
      <c r="D569" s="13"/>
      <c r="E569" s="13"/>
      <c r="F569" s="13"/>
    </row>
    <row r="570" spans="2:6" hidden="1">
      <c r="B570" s="13"/>
      <c r="C570" s="13"/>
      <c r="D570" s="13"/>
      <c r="E570" s="13"/>
      <c r="F570" s="13"/>
    </row>
    <row r="571" spans="2:6" hidden="1">
      <c r="B571" s="13"/>
      <c r="C571" s="13"/>
      <c r="D571" s="13"/>
      <c r="E571" s="13"/>
      <c r="F571" s="13"/>
    </row>
    <row r="572" spans="2:6" hidden="1">
      <c r="B572" s="13"/>
      <c r="C572" s="13"/>
      <c r="D572" s="13"/>
      <c r="E572" s="13"/>
      <c r="F572" s="13"/>
    </row>
    <row r="573" spans="2:6" hidden="1">
      <c r="B573" s="13"/>
      <c r="C573" s="13"/>
      <c r="D573" s="13"/>
      <c r="E573" s="13"/>
      <c r="F573" s="13"/>
    </row>
    <row r="574" spans="2:6" hidden="1">
      <c r="B574" s="13"/>
      <c r="C574" s="13"/>
      <c r="D574" s="13"/>
      <c r="E574" s="13"/>
      <c r="F574" s="13"/>
    </row>
    <row r="575" spans="2:6" hidden="1">
      <c r="B575" s="13"/>
      <c r="C575" s="13"/>
      <c r="D575" s="13"/>
      <c r="E575" s="13"/>
      <c r="F575" s="13"/>
    </row>
    <row r="576" spans="2:6" hidden="1">
      <c r="B576" s="13"/>
      <c r="C576" s="13"/>
      <c r="D576" s="13"/>
      <c r="E576" s="13"/>
      <c r="F576" s="13"/>
    </row>
    <row r="577" spans="2:6" hidden="1">
      <c r="B577" s="13"/>
      <c r="C577" s="13"/>
      <c r="D577" s="13"/>
      <c r="E577" s="13"/>
      <c r="F577" s="13"/>
    </row>
    <row r="578" spans="2:6" hidden="1">
      <c r="B578" s="13"/>
      <c r="C578" s="13"/>
      <c r="D578" s="13"/>
      <c r="E578" s="13"/>
      <c r="F578" s="13"/>
    </row>
    <row r="579" spans="2:6" hidden="1">
      <c r="B579" s="13"/>
      <c r="C579" s="13"/>
      <c r="D579" s="13"/>
      <c r="E579" s="13"/>
      <c r="F579" s="13"/>
    </row>
    <row r="580" spans="2:6" hidden="1">
      <c r="B580" s="13"/>
      <c r="C580" s="13"/>
      <c r="D580" s="13"/>
      <c r="E580" s="13"/>
      <c r="F580" s="13"/>
    </row>
    <row r="581" spans="2:6" hidden="1">
      <c r="B581" s="13"/>
      <c r="C581" s="13"/>
      <c r="D581" s="13"/>
      <c r="E581" s="13"/>
      <c r="F581" s="13"/>
    </row>
    <row r="582" spans="2:6" hidden="1">
      <c r="B582" s="13"/>
      <c r="C582" s="13"/>
      <c r="D582" s="13"/>
      <c r="E582" s="13"/>
      <c r="F582" s="13"/>
    </row>
    <row r="583" spans="2:6" hidden="1">
      <c r="B583" s="13"/>
      <c r="C583" s="13"/>
      <c r="D583" s="13"/>
      <c r="E583" s="13"/>
      <c r="F583" s="13"/>
    </row>
    <row r="584" spans="2:6" hidden="1">
      <c r="B584" s="13"/>
      <c r="C584" s="13"/>
      <c r="D584" s="13"/>
      <c r="E584" s="13"/>
      <c r="F584" s="13"/>
    </row>
    <row r="585" spans="2:6" hidden="1">
      <c r="B585" s="13"/>
      <c r="C585" s="13"/>
      <c r="D585" s="13"/>
      <c r="E585" s="13"/>
      <c r="F585" s="13"/>
    </row>
    <row r="586" spans="2:6" hidden="1">
      <c r="B586" s="13"/>
      <c r="C586" s="13"/>
      <c r="D586" s="13"/>
      <c r="E586" s="13"/>
      <c r="F586" s="13"/>
    </row>
    <row r="587" spans="2:6" hidden="1">
      <c r="B587" s="13"/>
      <c r="C587" s="13"/>
      <c r="D587" s="13"/>
      <c r="E587" s="13"/>
      <c r="F587" s="13"/>
    </row>
    <row r="588" spans="2:6" hidden="1">
      <c r="B588" s="13"/>
      <c r="C588" s="13"/>
      <c r="D588" s="13"/>
      <c r="E588" s="13"/>
      <c r="F588" s="13"/>
    </row>
    <row r="589" spans="2:6" hidden="1">
      <c r="B589" s="13"/>
      <c r="C589" s="13"/>
      <c r="D589" s="13"/>
      <c r="E589" s="13"/>
      <c r="F589" s="13"/>
    </row>
    <row r="590" spans="2:6" hidden="1">
      <c r="B590" s="13"/>
      <c r="C590" s="13"/>
      <c r="D590" s="13"/>
      <c r="E590" s="13"/>
      <c r="F590" s="13"/>
    </row>
    <row r="591" spans="2:6" hidden="1">
      <c r="B591" s="13"/>
      <c r="C591" s="13"/>
      <c r="D591" s="13"/>
      <c r="E591" s="13"/>
      <c r="F591" s="13"/>
    </row>
    <row r="592" spans="2:6" hidden="1">
      <c r="B592" s="13"/>
      <c r="C592" s="13"/>
      <c r="D592" s="13"/>
      <c r="E592" s="13"/>
      <c r="F592" s="13"/>
    </row>
    <row r="593" spans="2:6" hidden="1">
      <c r="B593" s="13"/>
      <c r="C593" s="13"/>
      <c r="D593" s="13"/>
      <c r="E593" s="13"/>
      <c r="F593" s="13"/>
    </row>
    <row r="594" spans="2:6" hidden="1">
      <c r="B594" s="13"/>
      <c r="C594" s="13"/>
      <c r="D594" s="13"/>
      <c r="E594" s="13"/>
      <c r="F594" s="13"/>
    </row>
    <row r="595" spans="2:6" hidden="1">
      <c r="B595" s="13"/>
      <c r="C595" s="13"/>
      <c r="D595" s="13"/>
      <c r="E595" s="13"/>
      <c r="F595" s="13"/>
    </row>
    <row r="596" spans="2:6" hidden="1">
      <c r="B596" s="13"/>
      <c r="C596" s="13"/>
      <c r="D596" s="13"/>
      <c r="E596" s="13"/>
      <c r="F596" s="13"/>
    </row>
    <row r="597" spans="2:6" hidden="1">
      <c r="B597" s="13"/>
      <c r="C597" s="13"/>
      <c r="D597" s="13"/>
      <c r="E597" s="13"/>
      <c r="F597" s="13"/>
    </row>
    <row r="598" spans="2:6" hidden="1">
      <c r="B598" s="13"/>
      <c r="C598" s="13"/>
      <c r="D598" s="13"/>
      <c r="E598" s="13"/>
      <c r="F598" s="13"/>
    </row>
    <row r="599" spans="2:6" hidden="1">
      <c r="B599" s="13"/>
      <c r="C599" s="13"/>
      <c r="D599" s="13"/>
      <c r="E599" s="13"/>
      <c r="F599" s="13"/>
    </row>
    <row r="600" spans="2:6" hidden="1">
      <c r="B600" s="13"/>
      <c r="C600" s="13"/>
      <c r="D600" s="13"/>
      <c r="E600" s="13"/>
      <c r="F600" s="13"/>
    </row>
    <row r="601" spans="2:6" hidden="1">
      <c r="B601" s="13"/>
      <c r="C601" s="13"/>
      <c r="D601" s="13"/>
      <c r="E601" s="13"/>
      <c r="F601" s="13"/>
    </row>
    <row r="602" spans="2:6" hidden="1">
      <c r="B602" s="13"/>
      <c r="C602" s="13"/>
      <c r="D602" s="13"/>
      <c r="E602" s="13"/>
      <c r="F602" s="13"/>
    </row>
    <row r="603" spans="2:6" hidden="1">
      <c r="B603" s="13"/>
      <c r="C603" s="13"/>
      <c r="D603" s="13"/>
      <c r="E603" s="13"/>
      <c r="F603" s="13"/>
    </row>
    <row r="604" spans="2:6" hidden="1">
      <c r="B604" s="13"/>
      <c r="C604" s="13"/>
      <c r="D604" s="13"/>
      <c r="E604" s="13"/>
      <c r="F604" s="13"/>
    </row>
    <row r="605" spans="2:6" hidden="1">
      <c r="B605" s="13"/>
      <c r="C605" s="13"/>
      <c r="D605" s="13"/>
      <c r="E605" s="13"/>
      <c r="F605" s="13"/>
    </row>
    <row r="606" spans="2:6" hidden="1">
      <c r="B606" s="13"/>
      <c r="C606" s="13"/>
      <c r="D606" s="13"/>
      <c r="E606" s="13"/>
      <c r="F606" s="13"/>
    </row>
    <row r="607" spans="2:6" hidden="1">
      <c r="B607" s="13"/>
      <c r="C607" s="13"/>
      <c r="D607" s="13"/>
      <c r="E607" s="13"/>
      <c r="F607" s="13"/>
    </row>
    <row r="608" spans="2:6" hidden="1">
      <c r="B608" s="13"/>
      <c r="C608" s="13"/>
      <c r="D608" s="13"/>
      <c r="E608" s="13"/>
      <c r="F608" s="13"/>
    </row>
    <row r="609" spans="2:6" hidden="1">
      <c r="B609" s="13"/>
      <c r="C609" s="13"/>
      <c r="D609" s="13"/>
      <c r="E609" s="13"/>
      <c r="F609" s="13"/>
    </row>
    <row r="610" spans="2:6" hidden="1">
      <c r="B610" s="13"/>
      <c r="C610" s="13"/>
      <c r="D610" s="13"/>
      <c r="E610" s="13"/>
      <c r="F610" s="13"/>
    </row>
    <row r="611" spans="2:6" hidden="1">
      <c r="B611" s="13"/>
      <c r="C611" s="13"/>
      <c r="D611" s="13"/>
      <c r="E611" s="13"/>
      <c r="F611" s="13"/>
    </row>
    <row r="612" spans="2:6" hidden="1">
      <c r="B612" s="13"/>
      <c r="C612" s="13"/>
      <c r="D612" s="13"/>
      <c r="E612" s="13"/>
      <c r="F612" s="13"/>
    </row>
    <row r="613" spans="2:6" hidden="1">
      <c r="B613" s="13"/>
      <c r="C613" s="13"/>
      <c r="D613" s="13"/>
      <c r="E613" s="13"/>
      <c r="F613" s="13"/>
    </row>
    <row r="614" spans="2:6" hidden="1">
      <c r="B614" s="13"/>
      <c r="C614" s="13"/>
      <c r="D614" s="13"/>
      <c r="E614" s="13"/>
      <c r="F614" s="13"/>
    </row>
    <row r="615" spans="2:6" hidden="1">
      <c r="B615" s="13"/>
      <c r="C615" s="13"/>
      <c r="D615" s="13"/>
      <c r="E615" s="13"/>
      <c r="F615" s="13"/>
    </row>
    <row r="616" spans="2:6" hidden="1">
      <c r="B616" s="13"/>
      <c r="C616" s="13"/>
      <c r="D616" s="13"/>
      <c r="E616" s="13"/>
      <c r="F616" s="13"/>
    </row>
    <row r="617" spans="2:6" hidden="1">
      <c r="B617" s="13"/>
      <c r="C617" s="13"/>
      <c r="D617" s="13"/>
      <c r="E617" s="13"/>
      <c r="F617" s="13"/>
    </row>
    <row r="618" spans="2:6" hidden="1">
      <c r="B618" s="13"/>
      <c r="C618" s="13"/>
      <c r="D618" s="13"/>
      <c r="E618" s="13"/>
      <c r="F618" s="13"/>
    </row>
    <row r="619" spans="2:6" hidden="1">
      <c r="B619" s="13"/>
      <c r="C619" s="13"/>
      <c r="D619" s="13"/>
      <c r="E619" s="13"/>
      <c r="F619" s="13"/>
    </row>
    <row r="620" spans="2:6" hidden="1">
      <c r="B620" s="13"/>
      <c r="C620" s="13"/>
      <c r="D620" s="13"/>
      <c r="E620" s="13"/>
      <c r="F620" s="13"/>
    </row>
    <row r="621" spans="2:6" hidden="1">
      <c r="B621" s="13"/>
      <c r="C621" s="13"/>
      <c r="D621" s="13"/>
      <c r="E621" s="13"/>
      <c r="F621" s="13"/>
    </row>
    <row r="622" spans="2:6" hidden="1">
      <c r="B622" s="13"/>
      <c r="C622" s="13"/>
      <c r="D622" s="13"/>
      <c r="E622" s="13"/>
      <c r="F622" s="13"/>
    </row>
    <row r="623" spans="2:6" hidden="1">
      <c r="B623" s="13"/>
      <c r="C623" s="13"/>
      <c r="D623" s="13"/>
      <c r="E623" s="13"/>
      <c r="F623" s="13"/>
    </row>
    <row r="624" spans="2:6" hidden="1">
      <c r="B624" s="13"/>
      <c r="C624" s="13"/>
      <c r="D624" s="13"/>
      <c r="E624" s="13"/>
      <c r="F624" s="13"/>
    </row>
    <row r="625" spans="2:6" hidden="1">
      <c r="B625" s="13"/>
      <c r="C625" s="13"/>
      <c r="D625" s="13"/>
      <c r="E625" s="13"/>
      <c r="F625" s="13"/>
    </row>
    <row r="626" spans="2:6" hidden="1">
      <c r="B626" s="13"/>
      <c r="C626" s="13"/>
      <c r="D626" s="13"/>
      <c r="E626" s="13"/>
      <c r="F626" s="13"/>
    </row>
    <row r="627" spans="2:6" hidden="1">
      <c r="B627" s="13"/>
      <c r="C627" s="13"/>
      <c r="D627" s="13"/>
      <c r="E627" s="13"/>
      <c r="F627" s="13"/>
    </row>
    <row r="628" spans="2:6" hidden="1">
      <c r="B628" s="13"/>
      <c r="C628" s="13"/>
      <c r="D628" s="13"/>
      <c r="E628" s="13"/>
      <c r="F628" s="13"/>
    </row>
    <row r="629" spans="2:6" hidden="1">
      <c r="B629" s="13"/>
      <c r="C629" s="13"/>
      <c r="D629" s="13"/>
      <c r="E629" s="13"/>
      <c r="F629" s="13"/>
    </row>
    <row r="630" spans="2:6" hidden="1">
      <c r="B630" s="13"/>
      <c r="C630" s="13"/>
      <c r="D630" s="13"/>
      <c r="E630" s="13"/>
      <c r="F630" s="13"/>
    </row>
    <row r="631" spans="2:6" hidden="1">
      <c r="B631" s="13"/>
      <c r="C631" s="13"/>
      <c r="D631" s="13"/>
      <c r="E631" s="13"/>
      <c r="F631" s="13"/>
    </row>
    <row r="632" spans="2:6" hidden="1">
      <c r="B632" s="13"/>
      <c r="C632" s="13"/>
      <c r="D632" s="13"/>
      <c r="E632" s="13"/>
      <c r="F632" s="13"/>
    </row>
    <row r="633" spans="2:6" hidden="1">
      <c r="B633" s="13"/>
      <c r="C633" s="13"/>
      <c r="D633" s="13"/>
      <c r="E633" s="13"/>
      <c r="F633" s="13"/>
    </row>
    <row r="634" spans="2:6" hidden="1">
      <c r="B634" s="13"/>
      <c r="C634" s="13"/>
      <c r="D634" s="13"/>
      <c r="E634" s="13"/>
      <c r="F634" s="13"/>
    </row>
    <row r="635" spans="2:6" hidden="1">
      <c r="B635" s="13"/>
      <c r="C635" s="13"/>
      <c r="D635" s="13"/>
      <c r="E635" s="13"/>
      <c r="F635" s="13"/>
    </row>
    <row r="636" spans="2:6" hidden="1">
      <c r="B636" s="13"/>
      <c r="C636" s="13"/>
      <c r="D636" s="13"/>
      <c r="E636" s="13"/>
      <c r="F636" s="13"/>
    </row>
    <row r="637" spans="2:6" hidden="1">
      <c r="B637" s="13"/>
      <c r="C637" s="13"/>
      <c r="D637" s="13"/>
      <c r="E637" s="13"/>
      <c r="F637" s="13"/>
    </row>
    <row r="638" spans="2:6" hidden="1">
      <c r="B638" s="13"/>
      <c r="C638" s="13"/>
      <c r="D638" s="13"/>
      <c r="E638" s="13"/>
      <c r="F638" s="13"/>
    </row>
    <row r="639" spans="2:6" hidden="1">
      <c r="B639" s="13"/>
      <c r="C639" s="13"/>
      <c r="D639" s="13"/>
      <c r="E639" s="13"/>
      <c r="F639" s="13"/>
    </row>
    <row r="640" spans="2:6" hidden="1">
      <c r="B640" s="13"/>
      <c r="C640" s="13"/>
      <c r="D640" s="13"/>
      <c r="E640" s="13"/>
      <c r="F640" s="13"/>
    </row>
    <row r="641" spans="2:6" hidden="1">
      <c r="B641" s="13"/>
      <c r="C641" s="13"/>
      <c r="D641" s="13"/>
      <c r="E641" s="13"/>
      <c r="F641" s="13"/>
    </row>
    <row r="642" spans="2:6" hidden="1">
      <c r="B642" s="13"/>
      <c r="C642" s="13"/>
      <c r="D642" s="13"/>
      <c r="E642" s="13"/>
      <c r="F642" s="13"/>
    </row>
    <row r="643" spans="2:6" hidden="1">
      <c r="B643" s="13"/>
      <c r="C643" s="13"/>
      <c r="D643" s="13"/>
      <c r="E643" s="13"/>
      <c r="F643" s="13"/>
    </row>
    <row r="644" spans="2:6" hidden="1">
      <c r="B644" s="13"/>
      <c r="C644" s="13"/>
      <c r="D644" s="13"/>
      <c r="E644" s="13"/>
      <c r="F644" s="13"/>
    </row>
    <row r="645" spans="2:6" hidden="1">
      <c r="B645" s="13"/>
      <c r="C645" s="13"/>
      <c r="D645" s="13"/>
      <c r="E645" s="13"/>
      <c r="F645" s="13"/>
    </row>
    <row r="646" spans="2:6" hidden="1">
      <c r="B646" s="13"/>
      <c r="C646" s="13"/>
      <c r="D646" s="13"/>
      <c r="E646" s="13"/>
      <c r="F646" s="13"/>
    </row>
    <row r="647" spans="2:6" hidden="1">
      <c r="B647" s="13"/>
      <c r="C647" s="13"/>
      <c r="D647" s="13"/>
      <c r="E647" s="13"/>
      <c r="F647" s="13"/>
    </row>
    <row r="648" spans="2:6" hidden="1">
      <c r="B648" s="13"/>
      <c r="C648" s="13"/>
      <c r="D648" s="13"/>
      <c r="E648" s="13"/>
      <c r="F648" s="13"/>
    </row>
    <row r="649" spans="2:6" hidden="1">
      <c r="B649" s="13"/>
      <c r="C649" s="13"/>
      <c r="D649" s="13"/>
      <c r="E649" s="13"/>
      <c r="F649" s="13"/>
    </row>
    <row r="650" spans="2:6" hidden="1">
      <c r="B650" s="13"/>
      <c r="C650" s="13"/>
      <c r="D650" s="13"/>
      <c r="E650" s="13"/>
      <c r="F650" s="13"/>
    </row>
    <row r="651" spans="2:6" hidden="1">
      <c r="B651" s="13"/>
      <c r="C651" s="13"/>
      <c r="D651" s="13"/>
      <c r="E651" s="13"/>
      <c r="F651" s="13"/>
    </row>
    <row r="652" spans="2:6" hidden="1">
      <c r="B652" s="13"/>
      <c r="C652" s="13"/>
      <c r="D652" s="13"/>
      <c r="E652" s="13"/>
      <c r="F652" s="13"/>
    </row>
    <row r="653" spans="2:6" hidden="1">
      <c r="B653" s="13"/>
      <c r="C653" s="13"/>
      <c r="D653" s="13"/>
      <c r="E653" s="13"/>
      <c r="F653" s="13"/>
    </row>
    <row r="654" spans="2:6" hidden="1">
      <c r="B654" s="13"/>
      <c r="C654" s="13"/>
      <c r="D654" s="13"/>
      <c r="E654" s="13"/>
      <c r="F654" s="13"/>
    </row>
    <row r="655" spans="2:6" hidden="1">
      <c r="B655" s="13"/>
      <c r="C655" s="13"/>
      <c r="D655" s="13"/>
      <c r="E655" s="13"/>
      <c r="F655" s="13"/>
    </row>
    <row r="656" spans="2:6" hidden="1">
      <c r="B656" s="13"/>
      <c r="C656" s="13"/>
      <c r="D656" s="13"/>
      <c r="E656" s="13"/>
      <c r="F656" s="13"/>
    </row>
    <row r="657" spans="2:6" hidden="1">
      <c r="B657" s="13"/>
      <c r="C657" s="13"/>
      <c r="D657" s="13"/>
      <c r="E657" s="13"/>
      <c r="F657" s="13"/>
    </row>
    <row r="658" spans="2:6" hidden="1">
      <c r="B658" s="13"/>
      <c r="C658" s="13"/>
      <c r="D658" s="13"/>
      <c r="E658" s="13"/>
      <c r="F658" s="13"/>
    </row>
    <row r="659" spans="2:6" hidden="1">
      <c r="B659" s="13"/>
      <c r="C659" s="13"/>
      <c r="D659" s="13"/>
      <c r="E659" s="13"/>
      <c r="F659" s="13"/>
    </row>
    <row r="660" spans="2:6" hidden="1">
      <c r="B660" s="13"/>
      <c r="C660" s="13"/>
      <c r="D660" s="13"/>
      <c r="E660" s="13"/>
      <c r="F660" s="13"/>
    </row>
    <row r="661" spans="2:6" hidden="1">
      <c r="B661" s="13"/>
      <c r="C661" s="13"/>
      <c r="D661" s="13"/>
      <c r="E661" s="13"/>
      <c r="F661" s="13"/>
    </row>
    <row r="662" spans="2:6" hidden="1">
      <c r="B662" s="13"/>
      <c r="C662" s="13"/>
      <c r="D662" s="13"/>
      <c r="E662" s="13"/>
      <c r="F662" s="13"/>
    </row>
    <row r="663" spans="2:6" hidden="1">
      <c r="B663" s="13"/>
      <c r="C663" s="13"/>
      <c r="D663" s="13"/>
      <c r="E663" s="13"/>
      <c r="F663" s="13"/>
    </row>
    <row r="664" spans="2:6" hidden="1">
      <c r="B664" s="13"/>
      <c r="C664" s="13"/>
      <c r="D664" s="13"/>
      <c r="E664" s="13"/>
      <c r="F664" s="13"/>
    </row>
    <row r="665" spans="2:6" hidden="1">
      <c r="B665" s="13"/>
      <c r="C665" s="13"/>
      <c r="D665" s="13"/>
      <c r="E665" s="13"/>
      <c r="F665" s="13"/>
    </row>
    <row r="666" spans="2:6" hidden="1">
      <c r="B666" s="13"/>
      <c r="C666" s="13"/>
      <c r="D666" s="13"/>
      <c r="E666" s="13"/>
      <c r="F666" s="13"/>
    </row>
    <row r="667" spans="2:6" hidden="1">
      <c r="B667" s="13"/>
      <c r="C667" s="13"/>
      <c r="D667" s="13"/>
      <c r="E667" s="13"/>
      <c r="F667" s="13"/>
    </row>
    <row r="668" spans="2:6" hidden="1">
      <c r="B668" s="13"/>
      <c r="C668" s="13"/>
      <c r="D668" s="13"/>
      <c r="E668" s="13"/>
      <c r="F668" s="13"/>
    </row>
    <row r="669" spans="2:6" hidden="1">
      <c r="B669" s="13"/>
      <c r="C669" s="13"/>
      <c r="D669" s="13"/>
      <c r="E669" s="13"/>
      <c r="F669" s="13"/>
    </row>
    <row r="670" spans="2:6" hidden="1">
      <c r="B670" s="13"/>
      <c r="C670" s="13"/>
      <c r="D670" s="13"/>
      <c r="E670" s="13"/>
      <c r="F670" s="13"/>
    </row>
    <row r="671" spans="2:6" hidden="1">
      <c r="B671" s="13"/>
      <c r="C671" s="13"/>
      <c r="D671" s="13"/>
      <c r="E671" s="13"/>
      <c r="F671" s="13"/>
    </row>
    <row r="672" spans="2:6" hidden="1">
      <c r="B672" s="13"/>
      <c r="C672" s="13"/>
      <c r="D672" s="13"/>
      <c r="E672" s="13"/>
      <c r="F672" s="13"/>
    </row>
    <row r="673" spans="1:6" hidden="1">
      <c r="B673" s="13"/>
      <c r="C673" s="13"/>
      <c r="D673" s="13"/>
      <c r="E673" s="13"/>
      <c r="F673" s="13"/>
    </row>
    <row r="674" spans="1:6" hidden="1">
      <c r="A674" s="13"/>
      <c r="B674" s="13"/>
      <c r="C674" s="13"/>
      <c r="D674" s="13"/>
      <c r="E674" s="13"/>
      <c r="F674" s="13"/>
    </row>
    <row r="675" spans="1:6" hidden="1">
      <c r="A675" s="13"/>
      <c r="B675" s="13"/>
      <c r="C675" s="13"/>
      <c r="D675" s="13"/>
      <c r="E675" s="13"/>
      <c r="F675" s="13"/>
    </row>
    <row r="676" spans="1:6" hidden="1">
      <c r="A676" s="15"/>
      <c r="B676" s="13"/>
      <c r="C676" s="13"/>
      <c r="D676" s="13"/>
      <c r="E676" s="13"/>
      <c r="F676" s="13"/>
    </row>
    <row r="677" spans="1:6" hidden="1">
      <c r="B677" s="13"/>
      <c r="C677" s="13"/>
      <c r="D677" s="13"/>
      <c r="E677" s="13"/>
      <c r="F677" s="13"/>
    </row>
    <row r="678" spans="1:6" hidden="1">
      <c r="B678" s="13"/>
      <c r="C678" s="13"/>
      <c r="D678" s="13"/>
      <c r="E678" s="13"/>
      <c r="F678" s="13"/>
    </row>
    <row r="679" spans="1:6" hidden="1">
      <c r="B679" s="13"/>
      <c r="C679" s="13"/>
      <c r="D679" s="13"/>
      <c r="E679" s="13"/>
      <c r="F679" s="13"/>
    </row>
    <row r="680" spans="1:6" hidden="1">
      <c r="B680" s="13"/>
      <c r="C680" s="13"/>
      <c r="D680" s="13"/>
      <c r="E680" s="13"/>
      <c r="F680" s="13"/>
    </row>
    <row r="681" spans="1:6" hidden="1">
      <c r="B681" s="13"/>
      <c r="C681" s="13"/>
      <c r="D681" s="13"/>
      <c r="E681" s="13"/>
      <c r="F681" s="13"/>
    </row>
    <row r="682" spans="1:6" hidden="1">
      <c r="B682" s="13"/>
      <c r="C682" s="13"/>
      <c r="D682" s="13"/>
      <c r="E682" s="13"/>
      <c r="F682" s="13"/>
    </row>
    <row r="683" spans="1:6" hidden="1">
      <c r="B683" s="13"/>
      <c r="C683" s="13"/>
      <c r="D683" s="13"/>
      <c r="E683" s="13"/>
      <c r="F683" s="13"/>
    </row>
    <row r="684" spans="1:6" hidden="1">
      <c r="B684" s="13"/>
      <c r="C684" s="13"/>
      <c r="D684" s="13"/>
      <c r="E684" s="13"/>
      <c r="F684" s="13"/>
    </row>
    <row r="685" spans="1:6" hidden="1">
      <c r="B685" s="13"/>
      <c r="C685" s="13"/>
      <c r="D685" s="13"/>
      <c r="E685" s="13"/>
      <c r="F685" s="13"/>
    </row>
    <row r="686" spans="1:6" hidden="1">
      <c r="B686" s="13"/>
      <c r="C686" s="13"/>
      <c r="D686" s="13"/>
      <c r="E686" s="13"/>
      <c r="F686" s="13"/>
    </row>
    <row r="687" spans="1:6" hidden="1">
      <c r="B687" s="13"/>
      <c r="C687" s="13"/>
      <c r="D687" s="13"/>
      <c r="E687" s="13"/>
      <c r="F687" s="13"/>
    </row>
    <row r="688" spans="1:6" hidden="1">
      <c r="B688" s="13"/>
      <c r="C688" s="13"/>
      <c r="D688" s="13"/>
      <c r="E688" s="13"/>
      <c r="F688" s="13"/>
    </row>
    <row r="689" spans="2:6" hidden="1">
      <c r="B689" s="13"/>
      <c r="C689" s="13"/>
      <c r="D689" s="13"/>
      <c r="E689" s="13"/>
      <c r="F689" s="13"/>
    </row>
    <row r="690" spans="2:6" hidden="1">
      <c r="D690" s="13"/>
    </row>
    <row r="10000" spans="52:52" hidden="1">
      <c r="AZ10000"/>
    </row>
  </sheetData>
  <mergeCells count="1">
    <mergeCell ref="A5:T5"/>
  </mergeCells>
  <dataValidations count="6">
    <dataValidation allowBlank="1" showInputMessage="1" showErrorMessage="1" sqref="P7 B1:B4" xr:uid="{00000000-0002-0000-0300-000004000000}"/>
    <dataValidation type="list" allowBlank="1" showInputMessage="1" showErrorMessage="1" sqref="F10:F682" xr:uid="{00000000-0002-0000-0300-000000000000}">
      <formula1>#REF!</formula1>
    </dataValidation>
    <dataValidation type="list" allowBlank="1" showInputMessage="1" showErrorMessage="1" sqref="K10:K464" xr:uid="{00000000-0002-0000-0300-000001000000}">
      <formula1>#REF!</formula1>
    </dataValidation>
    <dataValidation type="list" allowBlank="1" showInputMessage="1" showErrorMessage="1" sqref="D10:D181" xr:uid="{00000000-0002-0000-0300-000002000000}">
      <formula1>#REF!</formula1>
    </dataValidation>
    <dataValidation type="list" allowBlank="1" showInputMessage="1" showErrorMessage="1" sqref="H10:H464" xr:uid="{00000000-0002-0000-0300-000003000000}">
      <formula1>#REF!</formula1>
    </dataValidation>
    <dataValidation type="list" allowBlank="1" showInputMessage="1" showErrorMessage="1" sqref="D182:D689" xr:uid="{00000000-0002-0000-0300-000005000000}">
      <formula1>#REF!</formula1>
    </dataValidation>
  </dataValidations>
  <pageMargins left="0" right="0" top="0.5" bottom="0.5" header="0" footer="0.25"/>
  <pageSetup paperSize="9" scale="43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1.85546875" style="12" customWidth="1"/>
    <col min="5" max="5" width="13.85546875" style="12" customWidth="1"/>
    <col min="6" max="6" width="11.85546875" style="13" customWidth="1"/>
    <col min="7" max="7" width="10.7109375" style="13" customWidth="1"/>
    <col min="8" max="8" width="11.140625" style="13" customWidth="1"/>
    <col min="9" max="9" width="15.140625" style="13" customWidth="1"/>
    <col min="10" max="10" width="10.7109375" style="13" customWidth="1"/>
    <col min="11" max="11" width="11.5703125" style="13" customWidth="1"/>
    <col min="12" max="12" width="13.85546875" style="13" customWidth="1"/>
    <col min="13" max="13" width="15.5703125" style="13" customWidth="1"/>
    <col min="14" max="14" width="14.7109375" style="13" customWidth="1"/>
    <col min="15" max="15" width="11.7109375" style="13" customWidth="1"/>
    <col min="16" max="16" width="31.140625" style="13" customWidth="1"/>
    <col min="17" max="17" width="14.7109375" style="13" customWidth="1"/>
    <col min="18" max="18" width="22.7109375" style="13" customWidth="1"/>
    <col min="19" max="19" width="26.85546875" style="13" customWidth="1"/>
    <col min="20" max="20" width="25.42578125" style="13" customWidth="1"/>
    <col min="21" max="21" width="7.5703125" style="13" hidden="1"/>
    <col min="22" max="22" width="6.7109375" style="13" hidden="1"/>
    <col min="23" max="23" width="7.7109375" style="13" hidden="1"/>
    <col min="24" max="24" width="7.140625" style="13" hidden="1"/>
    <col min="25" max="25" width="6" style="13" hidden="1"/>
    <col min="26" max="26" width="7.85546875" style="13" hidden="1"/>
    <col min="27" max="27" width="8.140625" style="13" hidden="1"/>
    <col min="28" max="28" width="6.28515625" style="13" hidden="1"/>
    <col min="29" max="29" width="8" style="13" hidden="1"/>
    <col min="30" max="30" width="8.7109375" style="13" hidden="1"/>
    <col min="31" max="31" width="10" style="13" hidden="1"/>
    <col min="32" max="32" width="9.5703125" style="13" hidden="1"/>
    <col min="33" max="33" width="6.140625" style="13" hidden="1"/>
    <col min="34" max="34" width="5.7109375" style="13" hidden="1"/>
    <col min="35" max="16384" width="9.140625" style="13" hidden="1"/>
  </cols>
  <sheetData>
    <row r="1" spans="1:22" s="1" customFormat="1">
      <c r="A1" s="2" t="s">
        <v>0</v>
      </c>
      <c r="B1" s="61" t="s">
        <v>3309</v>
      </c>
    </row>
    <row r="2" spans="1:22" s="1" customFormat="1">
      <c r="A2" s="2" t="s">
        <v>1</v>
      </c>
      <c r="B2" s="9" t="s">
        <v>2578</v>
      </c>
    </row>
    <row r="3" spans="1:22" s="1" customFormat="1">
      <c r="A3" s="2" t="s">
        <v>2</v>
      </c>
      <c r="B3" s="20" t="s">
        <v>2579</v>
      </c>
    </row>
    <row r="4" spans="1:22" s="1" customFormat="1">
      <c r="A4" s="2" t="s">
        <v>3</v>
      </c>
      <c r="B4" s="62">
        <v>1161</v>
      </c>
    </row>
    <row r="5" spans="1:22" ht="18.75">
      <c r="A5" s="82" t="s">
        <v>85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4"/>
    </row>
    <row r="6" spans="1:22" s="15" customFormat="1">
      <c r="A6" s="32" t="s">
        <v>45</v>
      </c>
      <c r="B6" s="33" t="s">
        <v>46</v>
      </c>
      <c r="C6" s="33" t="s">
        <v>66</v>
      </c>
      <c r="D6" s="33" t="s">
        <v>79</v>
      </c>
      <c r="E6" s="33" t="s">
        <v>47</v>
      </c>
      <c r="F6" s="33" t="s">
        <v>80</v>
      </c>
      <c r="G6" s="33" t="s">
        <v>48</v>
      </c>
      <c r="H6" s="33" t="s">
        <v>49</v>
      </c>
      <c r="I6" s="33" t="s">
        <v>67</v>
      </c>
      <c r="J6" s="33" t="s">
        <v>68</v>
      </c>
      <c r="K6" s="33" t="s">
        <v>50</v>
      </c>
      <c r="L6" s="33" t="s">
        <v>51</v>
      </c>
      <c r="M6" s="33" t="s">
        <v>52</v>
      </c>
      <c r="N6" s="35" t="s">
        <v>155</v>
      </c>
      <c r="O6" s="33" t="s">
        <v>156</v>
      </c>
      <c r="P6" s="108" t="s">
        <v>160</v>
      </c>
      <c r="Q6" s="33" t="s">
        <v>53</v>
      </c>
      <c r="R6" s="35" t="s">
        <v>69</v>
      </c>
      <c r="S6" s="33" t="s">
        <v>54</v>
      </c>
      <c r="T6" s="33" t="s">
        <v>151</v>
      </c>
      <c r="V6" s="13"/>
    </row>
    <row r="7" spans="1:22" s="15" customFormat="1">
      <c r="A7" s="99" t="s">
        <v>3310</v>
      </c>
      <c r="B7" s="100" t="s">
        <v>3310</v>
      </c>
      <c r="C7" s="100" t="s">
        <v>3310</v>
      </c>
      <c r="D7" s="100" t="s">
        <v>3310</v>
      </c>
      <c r="E7" s="100" t="s">
        <v>3310</v>
      </c>
      <c r="F7" s="100" t="s">
        <v>3310</v>
      </c>
      <c r="G7" s="100" t="s">
        <v>3310</v>
      </c>
      <c r="H7" s="100" t="s">
        <v>3310</v>
      </c>
      <c r="I7" s="21" t="s">
        <v>70</v>
      </c>
      <c r="J7" s="21" t="s">
        <v>71</v>
      </c>
      <c r="K7" s="100" t="s">
        <v>3310</v>
      </c>
      <c r="L7" s="21" t="s">
        <v>7</v>
      </c>
      <c r="M7" s="21" t="s">
        <v>7</v>
      </c>
      <c r="N7" s="21" t="s">
        <v>152</v>
      </c>
      <c r="O7" s="100" t="s">
        <v>3310</v>
      </c>
      <c r="P7" s="16" t="s">
        <v>153</v>
      </c>
      <c r="Q7" s="21" t="s">
        <v>6</v>
      </c>
      <c r="R7" s="16" t="s">
        <v>7</v>
      </c>
      <c r="S7" s="29" t="s">
        <v>7</v>
      </c>
      <c r="T7" s="29" t="s">
        <v>7</v>
      </c>
    </row>
    <row r="8" spans="1:22" s="17" customFormat="1" ht="20.25">
      <c r="A8" s="101" t="s">
        <v>3310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5" t="s">
        <v>63</v>
      </c>
      <c r="L8" s="5" t="s">
        <v>72</v>
      </c>
      <c r="M8" s="5" t="s">
        <v>73</v>
      </c>
      <c r="N8" s="5" t="s">
        <v>74</v>
      </c>
      <c r="O8" s="23" t="s">
        <v>75</v>
      </c>
      <c r="P8" s="5" t="s">
        <v>76</v>
      </c>
      <c r="Q8" s="5" t="s">
        <v>81</v>
      </c>
      <c r="R8" s="5" t="s">
        <v>82</v>
      </c>
      <c r="S8" s="5" t="s">
        <v>83</v>
      </c>
      <c r="T8" s="24" t="s">
        <v>154</v>
      </c>
      <c r="U8" s="25"/>
    </row>
    <row r="9" spans="1:22" s="17" customFormat="1" ht="20.25">
      <c r="A9" s="18" t="s">
        <v>86</v>
      </c>
      <c r="B9" s="102" t="s">
        <v>3310</v>
      </c>
      <c r="C9" s="102" t="s">
        <v>3310</v>
      </c>
      <c r="D9" s="102" t="s">
        <v>3310</v>
      </c>
      <c r="E9" s="102" t="s">
        <v>3310</v>
      </c>
      <c r="F9" s="102" t="s">
        <v>3310</v>
      </c>
      <c r="G9" s="102" t="s">
        <v>3310</v>
      </c>
      <c r="H9" s="102" t="s">
        <v>3310</v>
      </c>
      <c r="I9" s="102" t="s">
        <v>3310</v>
      </c>
      <c r="J9" s="53">
        <v>4.6100000000000003</v>
      </c>
      <c r="K9" s="102" t="s">
        <v>3310</v>
      </c>
      <c r="L9" s="102" t="s">
        <v>3310</v>
      </c>
      <c r="M9" s="54">
        <v>3.9E-2</v>
      </c>
      <c r="N9" s="53">
        <v>2668044.1</v>
      </c>
      <c r="O9" s="102" t="s">
        <v>3310</v>
      </c>
      <c r="P9" s="53">
        <v>16.582719999999998</v>
      </c>
      <c r="Q9" s="53">
        <v>3413.6228718513485</v>
      </c>
      <c r="R9" s="102" t="s">
        <v>3310</v>
      </c>
      <c r="S9" s="54">
        <v>1</v>
      </c>
      <c r="T9" s="54">
        <v>0.25309999999999999</v>
      </c>
      <c r="U9" s="25"/>
    </row>
    <row r="10" spans="1:22">
      <c r="A10" s="57" t="s">
        <v>172</v>
      </c>
      <c r="B10" s="107" t="s">
        <v>3310</v>
      </c>
      <c r="C10" s="107" t="s">
        <v>3310</v>
      </c>
      <c r="D10" s="107" t="s">
        <v>3310</v>
      </c>
      <c r="E10" s="107" t="s">
        <v>3310</v>
      </c>
      <c r="F10" s="107" t="s">
        <v>3310</v>
      </c>
      <c r="G10" s="107" t="s">
        <v>3310</v>
      </c>
      <c r="H10" s="107" t="s">
        <v>3310</v>
      </c>
      <c r="I10" s="107" t="s">
        <v>3310</v>
      </c>
      <c r="J10" s="59">
        <v>4.58</v>
      </c>
      <c r="K10" s="107" t="s">
        <v>3310</v>
      </c>
      <c r="L10" s="107" t="s">
        <v>3310</v>
      </c>
      <c r="M10" s="58">
        <v>3.39E-2</v>
      </c>
      <c r="N10" s="59">
        <v>2513175.21</v>
      </c>
      <c r="O10" s="107" t="s">
        <v>3310</v>
      </c>
      <c r="P10" s="59">
        <v>16.582719999999998</v>
      </c>
      <c r="Q10" s="59">
        <v>2832.029936721</v>
      </c>
      <c r="R10" s="107" t="s">
        <v>3310</v>
      </c>
      <c r="S10" s="58">
        <v>0.8296</v>
      </c>
      <c r="T10" s="58">
        <v>0.21</v>
      </c>
    </row>
    <row r="11" spans="1:22">
      <c r="A11" s="57" t="s">
        <v>304</v>
      </c>
      <c r="B11" s="107" t="s">
        <v>3310</v>
      </c>
      <c r="C11" s="107" t="s">
        <v>3310</v>
      </c>
      <c r="D11" s="107" t="s">
        <v>3310</v>
      </c>
      <c r="E11" s="107" t="s">
        <v>3310</v>
      </c>
      <c r="F11" s="107" t="s">
        <v>3310</v>
      </c>
      <c r="G11" s="107" t="s">
        <v>3310</v>
      </c>
      <c r="H11" s="107" t="s">
        <v>3310</v>
      </c>
      <c r="I11" s="107" t="s">
        <v>3310</v>
      </c>
      <c r="J11" s="59">
        <v>4.7</v>
      </c>
      <c r="K11" s="107" t="s">
        <v>3310</v>
      </c>
      <c r="L11" s="107" t="s">
        <v>3310</v>
      </c>
      <c r="M11" s="58">
        <v>3.04E-2</v>
      </c>
      <c r="N11" s="59">
        <v>2043606.42</v>
      </c>
      <c r="O11" s="107" t="s">
        <v>3310</v>
      </c>
      <c r="P11" s="59">
        <v>12.11566</v>
      </c>
      <c r="Q11" s="59">
        <v>2388.4522479900002</v>
      </c>
      <c r="R11" s="107" t="s">
        <v>3310</v>
      </c>
      <c r="S11" s="58">
        <v>0.69969999999999999</v>
      </c>
      <c r="T11" s="58">
        <v>0.17710000000000001</v>
      </c>
    </row>
    <row r="12" spans="1:22">
      <c r="A12" t="s">
        <v>308</v>
      </c>
      <c r="B12" t="s">
        <v>309</v>
      </c>
      <c r="C12" t="s">
        <v>96</v>
      </c>
      <c r="D12" t="s">
        <v>108</v>
      </c>
      <c r="E12" t="s">
        <v>310</v>
      </c>
      <c r="F12" t="s">
        <v>311</v>
      </c>
      <c r="G12" t="s">
        <v>312</v>
      </c>
      <c r="H12" t="s">
        <v>127</v>
      </c>
      <c r="I12" s="105" t="s">
        <v>3310</v>
      </c>
      <c r="J12" s="55">
        <v>5.16</v>
      </c>
      <c r="K12" t="s">
        <v>98</v>
      </c>
      <c r="L12" s="56">
        <v>1.9900000000000001E-2</v>
      </c>
      <c r="M12" s="56">
        <v>2.1000000000000001E-2</v>
      </c>
      <c r="N12" s="55">
        <v>1481.18</v>
      </c>
      <c r="O12" s="55">
        <v>99.46</v>
      </c>
      <c r="P12" s="55">
        <v>0</v>
      </c>
      <c r="Q12" s="55">
        <v>1.4731816280000001</v>
      </c>
      <c r="R12" s="56">
        <v>0</v>
      </c>
      <c r="S12" s="56">
        <v>4.0000000000000002E-4</v>
      </c>
      <c r="T12" s="56">
        <v>1E-4</v>
      </c>
    </row>
    <row r="13" spans="1:22">
      <c r="A13" t="s">
        <v>313</v>
      </c>
      <c r="B13" t="s">
        <v>314</v>
      </c>
      <c r="C13" t="s">
        <v>96</v>
      </c>
      <c r="D13" t="s">
        <v>108</v>
      </c>
      <c r="E13" t="s">
        <v>315</v>
      </c>
      <c r="F13" t="s">
        <v>110</v>
      </c>
      <c r="G13" t="s">
        <v>176</v>
      </c>
      <c r="H13" t="s">
        <v>177</v>
      </c>
      <c r="I13" s="105" t="s">
        <v>3310</v>
      </c>
      <c r="J13" s="55">
        <v>12.41</v>
      </c>
      <c r="K13" t="s">
        <v>98</v>
      </c>
      <c r="L13" s="56">
        <v>2.07E-2</v>
      </c>
      <c r="M13" s="56">
        <v>2.7699999999999999E-2</v>
      </c>
      <c r="N13" s="55">
        <v>46939.27</v>
      </c>
      <c r="O13" s="55">
        <v>100.85</v>
      </c>
      <c r="P13" s="55">
        <v>0</v>
      </c>
      <c r="Q13" s="55">
        <v>47.338253795</v>
      </c>
      <c r="R13" s="56">
        <v>0</v>
      </c>
      <c r="S13" s="56">
        <v>1.3899999999999999E-2</v>
      </c>
      <c r="T13" s="56">
        <v>3.5000000000000001E-3</v>
      </c>
    </row>
    <row r="14" spans="1:22">
      <c r="A14" t="s">
        <v>316</v>
      </c>
      <c r="B14" t="s">
        <v>317</v>
      </c>
      <c r="C14" t="s">
        <v>96</v>
      </c>
      <c r="D14" t="s">
        <v>108</v>
      </c>
      <c r="E14" t="s">
        <v>318</v>
      </c>
      <c r="F14" t="s">
        <v>319</v>
      </c>
      <c r="G14" t="s">
        <v>320</v>
      </c>
      <c r="H14" t="s">
        <v>127</v>
      </c>
      <c r="I14" s="105" t="s">
        <v>3310</v>
      </c>
      <c r="J14" s="55">
        <v>1.59</v>
      </c>
      <c r="K14" t="s">
        <v>98</v>
      </c>
      <c r="L14" s="56">
        <v>4.4999999999999998E-2</v>
      </c>
      <c r="M14" s="56">
        <v>2.1100000000000001E-2</v>
      </c>
      <c r="N14" s="55">
        <v>4622.7</v>
      </c>
      <c r="O14" s="55">
        <v>119.1</v>
      </c>
      <c r="P14" s="55">
        <v>0</v>
      </c>
      <c r="Q14" s="55">
        <v>5.5056357</v>
      </c>
      <c r="R14" s="56">
        <v>0</v>
      </c>
      <c r="S14" s="56">
        <v>1.6000000000000001E-3</v>
      </c>
      <c r="T14" s="56">
        <v>4.0000000000000002E-4</v>
      </c>
    </row>
    <row r="15" spans="1:22">
      <c r="A15" t="s">
        <v>321</v>
      </c>
      <c r="B15" t="s">
        <v>322</v>
      </c>
      <c r="C15" t="s">
        <v>96</v>
      </c>
      <c r="D15" t="s">
        <v>108</v>
      </c>
      <c r="E15" t="s">
        <v>318</v>
      </c>
      <c r="F15" t="s">
        <v>319</v>
      </c>
      <c r="G15" t="s">
        <v>320</v>
      </c>
      <c r="H15" t="s">
        <v>127</v>
      </c>
      <c r="I15" s="105" t="s">
        <v>3310</v>
      </c>
      <c r="J15" s="55">
        <v>4.0199999999999996</v>
      </c>
      <c r="K15" t="s">
        <v>98</v>
      </c>
      <c r="L15" s="56">
        <v>3.85E-2</v>
      </c>
      <c r="M15" s="56">
        <v>2.1499999999999998E-2</v>
      </c>
      <c r="N15" s="55">
        <v>35839.17</v>
      </c>
      <c r="O15" s="55">
        <v>121.06</v>
      </c>
      <c r="P15" s="55">
        <v>0</v>
      </c>
      <c r="Q15" s="55">
        <v>43.386899202000002</v>
      </c>
      <c r="R15" s="56">
        <v>0</v>
      </c>
      <c r="S15" s="56">
        <v>1.2699999999999999E-2</v>
      </c>
      <c r="T15" s="56">
        <v>3.2000000000000002E-3</v>
      </c>
    </row>
    <row r="16" spans="1:22">
      <c r="A16" t="s">
        <v>324</v>
      </c>
      <c r="B16" t="s">
        <v>325</v>
      </c>
      <c r="C16" t="s">
        <v>96</v>
      </c>
      <c r="D16" t="s">
        <v>108</v>
      </c>
      <c r="E16" t="s">
        <v>318</v>
      </c>
      <c r="F16" t="s">
        <v>319</v>
      </c>
      <c r="G16" t="s">
        <v>320</v>
      </c>
      <c r="H16" t="s">
        <v>127</v>
      </c>
      <c r="I16" s="105" t="s">
        <v>3310</v>
      </c>
      <c r="J16" s="55">
        <v>6.41</v>
      </c>
      <c r="K16" t="s">
        <v>98</v>
      </c>
      <c r="L16" s="56">
        <v>2.3900000000000001E-2</v>
      </c>
      <c r="M16" s="56">
        <v>2.5899999999999999E-2</v>
      </c>
      <c r="N16" s="55">
        <v>55908.92</v>
      </c>
      <c r="O16" s="55">
        <v>110.53</v>
      </c>
      <c r="P16" s="55">
        <v>0</v>
      </c>
      <c r="Q16" s="55">
        <v>61.796129276000002</v>
      </c>
      <c r="R16" s="56">
        <v>0</v>
      </c>
      <c r="S16" s="56">
        <v>1.8100000000000002E-2</v>
      </c>
      <c r="T16" s="56">
        <v>4.5999999999999999E-3</v>
      </c>
    </row>
    <row r="17" spans="1:20">
      <c r="A17" t="s">
        <v>326</v>
      </c>
      <c r="B17" t="s">
        <v>327</v>
      </c>
      <c r="C17" t="s">
        <v>96</v>
      </c>
      <c r="D17" t="s">
        <v>108</v>
      </c>
      <c r="E17" t="s">
        <v>318</v>
      </c>
      <c r="F17" t="s">
        <v>319</v>
      </c>
      <c r="G17" t="s">
        <v>320</v>
      </c>
      <c r="H17" t="s">
        <v>127</v>
      </c>
      <c r="I17" s="105" t="s">
        <v>3310</v>
      </c>
      <c r="J17" s="55">
        <v>3.49</v>
      </c>
      <c r="K17" t="s">
        <v>98</v>
      </c>
      <c r="L17" s="56">
        <v>0.01</v>
      </c>
      <c r="M17" s="56">
        <v>1.8800000000000001E-2</v>
      </c>
      <c r="N17" s="55">
        <v>4936.01</v>
      </c>
      <c r="O17" s="55">
        <v>106.97</v>
      </c>
      <c r="P17" s="55">
        <v>0</v>
      </c>
      <c r="Q17" s="55">
        <v>5.2800498969999996</v>
      </c>
      <c r="R17" s="56">
        <v>0</v>
      </c>
      <c r="S17" s="56">
        <v>1.5E-3</v>
      </c>
      <c r="T17" s="56">
        <v>4.0000000000000002E-4</v>
      </c>
    </row>
    <row r="18" spans="1:20">
      <c r="A18" t="s">
        <v>329</v>
      </c>
      <c r="B18" t="s">
        <v>330</v>
      </c>
      <c r="C18" t="s">
        <v>96</v>
      </c>
      <c r="D18" t="s">
        <v>108</v>
      </c>
      <c r="E18" t="s">
        <v>318</v>
      </c>
      <c r="F18" t="s">
        <v>319</v>
      </c>
      <c r="G18" t="s">
        <v>320</v>
      </c>
      <c r="H18" t="s">
        <v>127</v>
      </c>
      <c r="I18" s="105" t="s">
        <v>3310</v>
      </c>
      <c r="J18" s="55">
        <v>11.36</v>
      </c>
      <c r="K18" t="s">
        <v>98</v>
      </c>
      <c r="L18" s="56">
        <v>1.2500000000000001E-2</v>
      </c>
      <c r="M18" s="56">
        <v>3.0099999999999998E-2</v>
      </c>
      <c r="N18" s="55">
        <v>24105.75</v>
      </c>
      <c r="O18" s="55">
        <v>90.79</v>
      </c>
      <c r="P18" s="55">
        <v>0</v>
      </c>
      <c r="Q18" s="55">
        <v>21.885610424999999</v>
      </c>
      <c r="R18" s="56">
        <v>0</v>
      </c>
      <c r="S18" s="56">
        <v>6.4000000000000003E-3</v>
      </c>
      <c r="T18" s="56">
        <v>1.6000000000000001E-3</v>
      </c>
    </row>
    <row r="19" spans="1:20">
      <c r="A19" t="s">
        <v>332</v>
      </c>
      <c r="B19" t="s">
        <v>333</v>
      </c>
      <c r="C19" t="s">
        <v>96</v>
      </c>
      <c r="D19" t="s">
        <v>108</v>
      </c>
      <c r="E19" t="s">
        <v>318</v>
      </c>
      <c r="F19" t="s">
        <v>319</v>
      </c>
      <c r="G19" t="s">
        <v>320</v>
      </c>
      <c r="H19" t="s">
        <v>127</v>
      </c>
      <c r="I19" s="105" t="s">
        <v>3310</v>
      </c>
      <c r="J19" s="55">
        <v>8.2899999999999991</v>
      </c>
      <c r="K19" t="s">
        <v>98</v>
      </c>
      <c r="L19" s="56">
        <v>0.03</v>
      </c>
      <c r="M19" s="56">
        <v>2.8299999999999999E-2</v>
      </c>
      <c r="N19" s="55">
        <v>11386.73</v>
      </c>
      <c r="O19" s="55">
        <v>102.81</v>
      </c>
      <c r="P19" s="55">
        <v>0</v>
      </c>
      <c r="Q19" s="55">
        <v>11.706697113000001</v>
      </c>
      <c r="R19" s="56">
        <v>0</v>
      </c>
      <c r="S19" s="56">
        <v>3.3999999999999998E-3</v>
      </c>
      <c r="T19" s="56">
        <v>8.9999999999999998E-4</v>
      </c>
    </row>
    <row r="20" spans="1:20">
      <c r="A20" t="s">
        <v>334</v>
      </c>
      <c r="B20" t="s">
        <v>335</v>
      </c>
      <c r="C20" t="s">
        <v>96</v>
      </c>
      <c r="D20" t="s">
        <v>108</v>
      </c>
      <c r="E20" t="s">
        <v>318</v>
      </c>
      <c r="F20" t="s">
        <v>319</v>
      </c>
      <c r="G20" t="s">
        <v>320</v>
      </c>
      <c r="H20" t="s">
        <v>127</v>
      </c>
      <c r="I20" s="105" t="s">
        <v>3310</v>
      </c>
      <c r="J20" s="55">
        <v>11.04</v>
      </c>
      <c r="K20" t="s">
        <v>98</v>
      </c>
      <c r="L20" s="56">
        <v>3.2000000000000001E-2</v>
      </c>
      <c r="M20" s="56">
        <v>3.04E-2</v>
      </c>
      <c r="N20" s="55">
        <v>31363.9</v>
      </c>
      <c r="O20" s="55">
        <v>103.2</v>
      </c>
      <c r="P20" s="55">
        <v>0</v>
      </c>
      <c r="Q20" s="55">
        <v>32.367544799999997</v>
      </c>
      <c r="R20" s="56">
        <v>0</v>
      </c>
      <c r="S20" s="56">
        <v>9.4999999999999998E-3</v>
      </c>
      <c r="T20" s="56">
        <v>2.3999999999999998E-3</v>
      </c>
    </row>
    <row r="21" spans="1:20">
      <c r="A21" t="s">
        <v>336</v>
      </c>
      <c r="B21" t="s">
        <v>337</v>
      </c>
      <c r="C21" t="s">
        <v>96</v>
      </c>
      <c r="D21" t="s">
        <v>108</v>
      </c>
      <c r="E21" t="s">
        <v>338</v>
      </c>
      <c r="F21" t="s">
        <v>339</v>
      </c>
      <c r="G21" t="s">
        <v>320</v>
      </c>
      <c r="H21" t="s">
        <v>127</v>
      </c>
      <c r="I21" s="105" t="s">
        <v>3310</v>
      </c>
      <c r="J21" s="55">
        <v>3.38</v>
      </c>
      <c r="K21" t="s">
        <v>98</v>
      </c>
      <c r="L21" s="56">
        <v>1.34E-2</v>
      </c>
      <c r="M21" s="56">
        <v>2.5399999999999999E-2</v>
      </c>
      <c r="N21" s="55">
        <v>61504.12</v>
      </c>
      <c r="O21" s="55">
        <v>108.45</v>
      </c>
      <c r="P21" s="55">
        <v>5.8406200000000004</v>
      </c>
      <c r="Q21" s="55">
        <v>72.541838139999996</v>
      </c>
      <c r="R21" s="56">
        <v>0</v>
      </c>
      <c r="S21" s="56">
        <v>2.1299999999999999E-2</v>
      </c>
      <c r="T21" s="56">
        <v>5.4000000000000003E-3</v>
      </c>
    </row>
    <row r="22" spans="1:20">
      <c r="A22" t="s">
        <v>340</v>
      </c>
      <c r="B22" t="s">
        <v>341</v>
      </c>
      <c r="C22" t="s">
        <v>96</v>
      </c>
      <c r="D22" t="s">
        <v>108</v>
      </c>
      <c r="E22" t="s">
        <v>338</v>
      </c>
      <c r="F22" t="s">
        <v>339</v>
      </c>
      <c r="G22" t="s">
        <v>320</v>
      </c>
      <c r="H22" t="s">
        <v>127</v>
      </c>
      <c r="I22" s="105" t="s">
        <v>3310</v>
      </c>
      <c r="J22" s="55">
        <v>3.1</v>
      </c>
      <c r="K22" t="s">
        <v>98</v>
      </c>
      <c r="L22" s="56">
        <v>1.77E-2</v>
      </c>
      <c r="M22" s="56">
        <v>2.4E-2</v>
      </c>
      <c r="N22" s="55">
        <v>40079.07</v>
      </c>
      <c r="O22" s="55">
        <v>109.35</v>
      </c>
      <c r="P22" s="55">
        <v>0</v>
      </c>
      <c r="Q22" s="55">
        <v>43.826463044999997</v>
      </c>
      <c r="R22" s="56">
        <v>0</v>
      </c>
      <c r="S22" s="56">
        <v>1.2800000000000001E-2</v>
      </c>
      <c r="T22" s="56">
        <v>3.2000000000000002E-3</v>
      </c>
    </row>
    <row r="23" spans="1:20">
      <c r="A23" t="s">
        <v>342</v>
      </c>
      <c r="B23" t="s">
        <v>343</v>
      </c>
      <c r="C23" t="s">
        <v>96</v>
      </c>
      <c r="D23" t="s">
        <v>108</v>
      </c>
      <c r="E23" t="s">
        <v>338</v>
      </c>
      <c r="F23" t="s">
        <v>339</v>
      </c>
      <c r="G23" t="s">
        <v>320</v>
      </c>
      <c r="H23" t="s">
        <v>127</v>
      </c>
      <c r="I23" s="105" t="s">
        <v>3310</v>
      </c>
      <c r="J23" s="55">
        <v>6.16</v>
      </c>
      <c r="K23" t="s">
        <v>98</v>
      </c>
      <c r="L23" s="56">
        <v>2.4799999999999999E-2</v>
      </c>
      <c r="M23" s="56">
        <v>2.8500000000000001E-2</v>
      </c>
      <c r="N23" s="55">
        <v>75360.850000000006</v>
      </c>
      <c r="O23" s="55">
        <v>109.05</v>
      </c>
      <c r="P23" s="55">
        <v>0</v>
      </c>
      <c r="Q23" s="55">
        <v>82.181006925000005</v>
      </c>
      <c r="R23" s="56">
        <v>0</v>
      </c>
      <c r="S23" s="56">
        <v>2.41E-2</v>
      </c>
      <c r="T23" s="56">
        <v>6.1000000000000004E-3</v>
      </c>
    </row>
    <row r="24" spans="1:20">
      <c r="A24" t="s">
        <v>344</v>
      </c>
      <c r="B24" t="s">
        <v>345</v>
      </c>
      <c r="C24" t="s">
        <v>96</v>
      </c>
      <c r="D24" t="s">
        <v>108</v>
      </c>
      <c r="E24" t="s">
        <v>338</v>
      </c>
      <c r="F24" t="s">
        <v>339</v>
      </c>
      <c r="G24" t="s">
        <v>346</v>
      </c>
      <c r="H24" t="s">
        <v>177</v>
      </c>
      <c r="I24" s="105" t="s">
        <v>3310</v>
      </c>
      <c r="J24" s="55">
        <v>7.48</v>
      </c>
      <c r="K24" t="s">
        <v>98</v>
      </c>
      <c r="L24" s="56">
        <v>8.9999999999999993E-3</v>
      </c>
      <c r="M24" s="56">
        <v>3.04E-2</v>
      </c>
      <c r="N24" s="55">
        <v>44173.98</v>
      </c>
      <c r="O24" s="55">
        <v>93.65</v>
      </c>
      <c r="P24" s="55">
        <v>0.20354</v>
      </c>
      <c r="Q24" s="55">
        <v>41.572472269999999</v>
      </c>
      <c r="R24" s="56">
        <v>0</v>
      </c>
      <c r="S24" s="56">
        <v>1.2200000000000001E-2</v>
      </c>
      <c r="T24" s="56">
        <v>3.0999999999999999E-3</v>
      </c>
    </row>
    <row r="25" spans="1:20">
      <c r="A25" t="s">
        <v>347</v>
      </c>
      <c r="B25" t="s">
        <v>348</v>
      </c>
      <c r="C25" t="s">
        <v>96</v>
      </c>
      <c r="D25" t="s">
        <v>108</v>
      </c>
      <c r="E25" t="s">
        <v>338</v>
      </c>
      <c r="F25" t="s">
        <v>339</v>
      </c>
      <c r="G25" t="s">
        <v>346</v>
      </c>
      <c r="H25" t="s">
        <v>177</v>
      </c>
      <c r="I25" s="105" t="s">
        <v>3310</v>
      </c>
      <c r="J25" s="55">
        <v>11.02</v>
      </c>
      <c r="K25" t="s">
        <v>98</v>
      </c>
      <c r="L25" s="56">
        <v>1.6899999999999998E-2</v>
      </c>
      <c r="M25" s="56">
        <v>3.3700000000000001E-2</v>
      </c>
      <c r="N25" s="55">
        <v>89471.14</v>
      </c>
      <c r="O25" s="55">
        <v>91.53</v>
      </c>
      <c r="P25" s="55">
        <v>0.74761999999999995</v>
      </c>
      <c r="Q25" s="55">
        <v>82.640554441999996</v>
      </c>
      <c r="R25" s="56">
        <v>0</v>
      </c>
      <c r="S25" s="56">
        <v>2.4199999999999999E-2</v>
      </c>
      <c r="T25" s="56">
        <v>6.1000000000000004E-3</v>
      </c>
    </row>
    <row r="26" spans="1:20">
      <c r="A26" t="s">
        <v>349</v>
      </c>
      <c r="B26" t="s">
        <v>350</v>
      </c>
      <c r="C26" t="s">
        <v>96</v>
      </c>
      <c r="D26" t="s">
        <v>108</v>
      </c>
      <c r="E26" t="s">
        <v>351</v>
      </c>
      <c r="F26" t="s">
        <v>339</v>
      </c>
      <c r="G26" t="s">
        <v>352</v>
      </c>
      <c r="H26" t="s">
        <v>177</v>
      </c>
      <c r="I26" s="105" t="s">
        <v>3310</v>
      </c>
      <c r="J26" s="55">
        <v>4.07</v>
      </c>
      <c r="K26" t="s">
        <v>98</v>
      </c>
      <c r="L26" s="56">
        <v>5.0000000000000001E-3</v>
      </c>
      <c r="M26" s="56">
        <v>2.7199999999999998E-2</v>
      </c>
      <c r="N26" s="55">
        <v>13201.27</v>
      </c>
      <c r="O26" s="55">
        <v>101.54</v>
      </c>
      <c r="P26" s="55">
        <v>0</v>
      </c>
      <c r="Q26" s="55">
        <v>13.404569558</v>
      </c>
      <c r="R26" s="56">
        <v>0</v>
      </c>
      <c r="S26" s="56">
        <v>3.8999999999999998E-3</v>
      </c>
      <c r="T26" s="56">
        <v>1E-3</v>
      </c>
    </row>
    <row r="27" spans="1:20">
      <c r="A27" t="s">
        <v>353</v>
      </c>
      <c r="B27" t="s">
        <v>354</v>
      </c>
      <c r="C27" t="s">
        <v>96</v>
      </c>
      <c r="D27" t="s">
        <v>108</v>
      </c>
      <c r="E27" t="s">
        <v>351</v>
      </c>
      <c r="F27" t="s">
        <v>339</v>
      </c>
      <c r="G27" t="s">
        <v>352</v>
      </c>
      <c r="H27" t="s">
        <v>177</v>
      </c>
      <c r="I27" s="105" t="s">
        <v>3310</v>
      </c>
      <c r="J27" s="55">
        <v>5.89</v>
      </c>
      <c r="K27" t="s">
        <v>98</v>
      </c>
      <c r="L27" s="56">
        <v>5.8999999999999999E-3</v>
      </c>
      <c r="M27" s="56">
        <v>3.04E-2</v>
      </c>
      <c r="N27" s="55">
        <v>39985.72</v>
      </c>
      <c r="O27" s="55">
        <v>93.79</v>
      </c>
      <c r="P27" s="55">
        <v>0</v>
      </c>
      <c r="Q27" s="55">
        <v>37.502606788000001</v>
      </c>
      <c r="R27" s="56">
        <v>0</v>
      </c>
      <c r="S27" s="56">
        <v>1.0999999999999999E-2</v>
      </c>
      <c r="T27" s="56">
        <v>2.8E-3</v>
      </c>
    </row>
    <row r="28" spans="1:20">
      <c r="A28" t="s">
        <v>356</v>
      </c>
      <c r="B28" t="s">
        <v>357</v>
      </c>
      <c r="C28" t="s">
        <v>96</v>
      </c>
      <c r="D28" t="s">
        <v>108</v>
      </c>
      <c r="E28" t="s">
        <v>351</v>
      </c>
      <c r="F28" t="s">
        <v>339</v>
      </c>
      <c r="G28" t="s">
        <v>352</v>
      </c>
      <c r="H28" t="s">
        <v>177</v>
      </c>
      <c r="I28" s="105" t="s">
        <v>3310</v>
      </c>
      <c r="J28" s="55">
        <v>1.21</v>
      </c>
      <c r="K28" t="s">
        <v>98</v>
      </c>
      <c r="L28" s="56">
        <v>4.7500000000000001E-2</v>
      </c>
      <c r="M28" s="56">
        <v>2.5000000000000001E-2</v>
      </c>
      <c r="N28" s="55">
        <v>6016.84</v>
      </c>
      <c r="O28" s="55">
        <v>140.54</v>
      </c>
      <c r="P28" s="55">
        <v>0</v>
      </c>
      <c r="Q28" s="55">
        <v>8.4560669359999991</v>
      </c>
      <c r="R28" s="56">
        <v>0</v>
      </c>
      <c r="S28" s="56">
        <v>2.5000000000000001E-3</v>
      </c>
      <c r="T28" s="56">
        <v>5.9999999999999995E-4</v>
      </c>
    </row>
    <row r="29" spans="1:20">
      <c r="A29" t="s">
        <v>358</v>
      </c>
      <c r="B29" t="s">
        <v>359</v>
      </c>
      <c r="C29" t="s">
        <v>96</v>
      </c>
      <c r="D29" t="s">
        <v>108</v>
      </c>
      <c r="E29" t="s">
        <v>360</v>
      </c>
      <c r="F29" t="s">
        <v>339</v>
      </c>
      <c r="G29" t="s">
        <v>361</v>
      </c>
      <c r="H29" t="s">
        <v>127</v>
      </c>
      <c r="I29" s="105" t="s">
        <v>3310</v>
      </c>
      <c r="J29" s="55">
        <v>6.57</v>
      </c>
      <c r="K29" t="s">
        <v>98</v>
      </c>
      <c r="L29" s="56">
        <v>3.5000000000000001E-3</v>
      </c>
      <c r="M29" s="56">
        <v>3.0700000000000002E-2</v>
      </c>
      <c r="N29" s="55">
        <v>75682.31</v>
      </c>
      <c r="O29" s="55">
        <v>91.16</v>
      </c>
      <c r="P29" s="55">
        <v>0</v>
      </c>
      <c r="Q29" s="55">
        <v>68.991993796000003</v>
      </c>
      <c r="R29" s="56">
        <v>0</v>
      </c>
      <c r="S29" s="56">
        <v>2.0199999999999999E-2</v>
      </c>
      <c r="T29" s="56">
        <v>5.1000000000000004E-3</v>
      </c>
    </row>
    <row r="30" spans="1:20">
      <c r="A30" t="s">
        <v>363</v>
      </c>
      <c r="B30" t="s">
        <v>364</v>
      </c>
      <c r="C30" t="s">
        <v>96</v>
      </c>
      <c r="D30" t="s">
        <v>108</v>
      </c>
      <c r="E30" t="s">
        <v>360</v>
      </c>
      <c r="F30" t="s">
        <v>339</v>
      </c>
      <c r="G30" t="s">
        <v>352</v>
      </c>
      <c r="H30" t="s">
        <v>177</v>
      </c>
      <c r="I30" s="105" t="s">
        <v>3310</v>
      </c>
      <c r="J30" s="55">
        <v>2.46</v>
      </c>
      <c r="K30" t="s">
        <v>98</v>
      </c>
      <c r="L30" s="56">
        <v>2.4E-2</v>
      </c>
      <c r="M30" s="56">
        <v>2.3300000000000001E-2</v>
      </c>
      <c r="N30" s="55">
        <v>900.61</v>
      </c>
      <c r="O30" s="55">
        <v>112.98</v>
      </c>
      <c r="P30" s="55">
        <v>0</v>
      </c>
      <c r="Q30" s="55">
        <v>1.0175091780000001</v>
      </c>
      <c r="R30" s="56">
        <v>0</v>
      </c>
      <c r="S30" s="56">
        <v>2.9999999999999997E-4</v>
      </c>
      <c r="T30" s="56">
        <v>1E-4</v>
      </c>
    </row>
    <row r="31" spans="1:20">
      <c r="A31" t="s">
        <v>365</v>
      </c>
      <c r="B31" t="s">
        <v>366</v>
      </c>
      <c r="C31" t="s">
        <v>96</v>
      </c>
      <c r="D31" t="s">
        <v>108</v>
      </c>
      <c r="E31" t="s">
        <v>360</v>
      </c>
      <c r="F31" t="s">
        <v>339</v>
      </c>
      <c r="G31" t="s">
        <v>361</v>
      </c>
      <c r="H31" t="s">
        <v>127</v>
      </c>
      <c r="I31" s="105" t="s">
        <v>3310</v>
      </c>
      <c r="J31" s="55">
        <v>3.67</v>
      </c>
      <c r="K31" t="s">
        <v>98</v>
      </c>
      <c r="L31" s="56">
        <v>2.5999999999999999E-2</v>
      </c>
      <c r="M31" s="56">
        <v>2.2700000000000001E-2</v>
      </c>
      <c r="N31" s="55">
        <v>14347.58</v>
      </c>
      <c r="O31" s="55">
        <v>113.37</v>
      </c>
      <c r="P31" s="55">
        <v>0</v>
      </c>
      <c r="Q31" s="55">
        <v>16.265851445999999</v>
      </c>
      <c r="R31" s="56">
        <v>0</v>
      </c>
      <c r="S31" s="56">
        <v>4.7999999999999996E-3</v>
      </c>
      <c r="T31" s="56">
        <v>1.1999999999999999E-3</v>
      </c>
    </row>
    <row r="32" spans="1:20">
      <c r="A32" t="s">
        <v>367</v>
      </c>
      <c r="B32" t="s">
        <v>368</v>
      </c>
      <c r="C32" t="s">
        <v>96</v>
      </c>
      <c r="D32" t="s">
        <v>108</v>
      </c>
      <c r="E32" t="s">
        <v>360</v>
      </c>
      <c r="F32" t="s">
        <v>339</v>
      </c>
      <c r="G32" t="s">
        <v>361</v>
      </c>
      <c r="H32" t="s">
        <v>127</v>
      </c>
      <c r="I32" s="105" t="s">
        <v>3310</v>
      </c>
      <c r="J32" s="55">
        <v>4.1399999999999997</v>
      </c>
      <c r="K32" t="s">
        <v>98</v>
      </c>
      <c r="L32" s="56">
        <v>2.81E-2</v>
      </c>
      <c r="M32" s="56">
        <v>2.5899999999999999E-2</v>
      </c>
      <c r="N32" s="55">
        <v>3863.22</v>
      </c>
      <c r="O32" s="55">
        <v>113.83</v>
      </c>
      <c r="P32" s="55">
        <v>0</v>
      </c>
      <c r="Q32" s="55">
        <v>4.3975033259999998</v>
      </c>
      <c r="R32" s="56">
        <v>0</v>
      </c>
      <c r="S32" s="56">
        <v>1.2999999999999999E-3</v>
      </c>
      <c r="T32" s="56">
        <v>2.9999999999999997E-4</v>
      </c>
    </row>
    <row r="33" spans="1:20">
      <c r="A33" t="s">
        <v>369</v>
      </c>
      <c r="B33" t="s">
        <v>370</v>
      </c>
      <c r="C33" t="s">
        <v>96</v>
      </c>
      <c r="D33" t="s">
        <v>108</v>
      </c>
      <c r="E33" t="s">
        <v>360</v>
      </c>
      <c r="F33" t="s">
        <v>339</v>
      </c>
      <c r="G33" t="s">
        <v>361</v>
      </c>
      <c r="H33" t="s">
        <v>127</v>
      </c>
      <c r="I33" s="105" t="s">
        <v>3310</v>
      </c>
      <c r="J33" s="55">
        <v>2.39</v>
      </c>
      <c r="K33" t="s">
        <v>98</v>
      </c>
      <c r="L33" s="56">
        <v>3.6999999999999998E-2</v>
      </c>
      <c r="M33" s="56">
        <v>2.3599999999999999E-2</v>
      </c>
      <c r="N33" s="55">
        <v>1068.3499999999999</v>
      </c>
      <c r="O33" s="55">
        <v>115.14</v>
      </c>
      <c r="P33" s="55">
        <v>0</v>
      </c>
      <c r="Q33" s="55">
        <v>1.2300981900000001</v>
      </c>
      <c r="R33" s="56">
        <v>0</v>
      </c>
      <c r="S33" s="56">
        <v>4.0000000000000002E-4</v>
      </c>
      <c r="T33" s="56">
        <v>1E-4</v>
      </c>
    </row>
    <row r="34" spans="1:20">
      <c r="A34" t="s">
        <v>371</v>
      </c>
      <c r="B34" t="s">
        <v>372</v>
      </c>
      <c r="C34" t="s">
        <v>96</v>
      </c>
      <c r="D34" t="s">
        <v>108</v>
      </c>
      <c r="E34" t="s">
        <v>373</v>
      </c>
      <c r="F34" t="s">
        <v>339</v>
      </c>
      <c r="G34" t="s">
        <v>352</v>
      </c>
      <c r="H34" t="s">
        <v>177</v>
      </c>
      <c r="I34" s="105" t="s">
        <v>3310</v>
      </c>
      <c r="J34" s="55">
        <v>4.24</v>
      </c>
      <c r="K34" t="s">
        <v>98</v>
      </c>
      <c r="L34" s="56">
        <v>6.4999999999999997E-3</v>
      </c>
      <c r="M34" s="56">
        <v>2.3300000000000001E-2</v>
      </c>
      <c r="N34" s="55">
        <v>12841.66</v>
      </c>
      <c r="O34" s="55">
        <v>103.63</v>
      </c>
      <c r="P34" s="55">
        <v>0.20211000000000001</v>
      </c>
      <c r="Q34" s="55">
        <v>13.509922258</v>
      </c>
      <c r="R34" s="56">
        <v>0</v>
      </c>
      <c r="S34" s="56">
        <v>4.0000000000000001E-3</v>
      </c>
      <c r="T34" s="56">
        <v>1E-3</v>
      </c>
    </row>
    <row r="35" spans="1:20">
      <c r="A35" t="s">
        <v>374</v>
      </c>
      <c r="B35" t="s">
        <v>375</v>
      </c>
      <c r="C35" t="s">
        <v>96</v>
      </c>
      <c r="D35" t="s">
        <v>108</v>
      </c>
      <c r="E35" t="s">
        <v>373</v>
      </c>
      <c r="F35" t="s">
        <v>339</v>
      </c>
      <c r="G35" t="s">
        <v>352</v>
      </c>
      <c r="H35" t="s">
        <v>177</v>
      </c>
      <c r="I35" s="105" t="s">
        <v>3310</v>
      </c>
      <c r="J35" s="55">
        <v>5</v>
      </c>
      <c r="K35" t="s">
        <v>98</v>
      </c>
      <c r="L35" s="56">
        <v>1.43E-2</v>
      </c>
      <c r="M35" s="56">
        <v>2.69E-2</v>
      </c>
      <c r="N35" s="55">
        <v>206.44</v>
      </c>
      <c r="O35" s="55">
        <v>104.73</v>
      </c>
      <c r="P35" s="55">
        <v>4.13E-3</v>
      </c>
      <c r="Q35" s="55">
        <v>0.22033461200000001</v>
      </c>
      <c r="R35" s="56">
        <v>0</v>
      </c>
      <c r="S35" s="56">
        <v>1E-4</v>
      </c>
      <c r="T35" s="56">
        <v>0</v>
      </c>
    </row>
    <row r="36" spans="1:20">
      <c r="A36" t="s">
        <v>376</v>
      </c>
      <c r="B36" t="s">
        <v>377</v>
      </c>
      <c r="C36" t="s">
        <v>96</v>
      </c>
      <c r="D36" t="s">
        <v>108</v>
      </c>
      <c r="E36" t="s">
        <v>373</v>
      </c>
      <c r="F36" t="s">
        <v>339</v>
      </c>
      <c r="G36" t="s">
        <v>352</v>
      </c>
      <c r="H36" t="s">
        <v>177</v>
      </c>
      <c r="I36" s="105" t="s">
        <v>3310</v>
      </c>
      <c r="J36" s="55">
        <v>6.66</v>
      </c>
      <c r="K36" t="s">
        <v>98</v>
      </c>
      <c r="L36" s="56">
        <v>3.61E-2</v>
      </c>
      <c r="M36" s="56">
        <v>3.27E-2</v>
      </c>
      <c r="N36" s="55">
        <v>19617.59</v>
      </c>
      <c r="O36" s="55">
        <v>104.73</v>
      </c>
      <c r="P36" s="55">
        <v>0.56827000000000005</v>
      </c>
      <c r="Q36" s="55">
        <v>21.113772007000001</v>
      </c>
      <c r="R36" s="56">
        <v>0</v>
      </c>
      <c r="S36" s="56">
        <v>6.1999999999999998E-3</v>
      </c>
      <c r="T36" s="56">
        <v>1.6000000000000001E-3</v>
      </c>
    </row>
    <row r="37" spans="1:20">
      <c r="A37" t="s">
        <v>378</v>
      </c>
      <c r="B37" t="s">
        <v>379</v>
      </c>
      <c r="C37" t="s">
        <v>96</v>
      </c>
      <c r="D37" t="s">
        <v>108</v>
      </c>
      <c r="E37" t="s">
        <v>373</v>
      </c>
      <c r="F37" t="s">
        <v>339</v>
      </c>
      <c r="G37" t="s">
        <v>352</v>
      </c>
      <c r="H37" t="s">
        <v>177</v>
      </c>
      <c r="I37" s="105" t="s">
        <v>3310</v>
      </c>
      <c r="J37" s="55">
        <v>1.48</v>
      </c>
      <c r="K37" t="s">
        <v>98</v>
      </c>
      <c r="L37" s="56">
        <v>1.7600000000000001E-2</v>
      </c>
      <c r="M37" s="56">
        <v>2.1299999999999999E-2</v>
      </c>
      <c r="N37" s="55">
        <v>9134.3700000000008</v>
      </c>
      <c r="O37" s="55">
        <v>112.57</v>
      </c>
      <c r="P37" s="55">
        <v>0.21668999999999999</v>
      </c>
      <c r="Q37" s="55">
        <v>10.499250309000001</v>
      </c>
      <c r="R37" s="56">
        <v>0</v>
      </c>
      <c r="S37" s="56">
        <v>3.0999999999999999E-3</v>
      </c>
      <c r="T37" s="56">
        <v>8.0000000000000004E-4</v>
      </c>
    </row>
    <row r="38" spans="1:20">
      <c r="A38" t="s">
        <v>380</v>
      </c>
      <c r="B38" t="s">
        <v>381</v>
      </c>
      <c r="C38" t="s">
        <v>96</v>
      </c>
      <c r="D38" t="s">
        <v>108</v>
      </c>
      <c r="E38" t="s">
        <v>373</v>
      </c>
      <c r="F38" t="s">
        <v>339</v>
      </c>
      <c r="G38" t="s">
        <v>352</v>
      </c>
      <c r="H38" t="s">
        <v>177</v>
      </c>
      <c r="I38" s="105" t="s">
        <v>3310</v>
      </c>
      <c r="J38" s="55">
        <v>2.2000000000000002</v>
      </c>
      <c r="K38" t="s">
        <v>98</v>
      </c>
      <c r="L38" s="56">
        <v>2.1499999999999998E-2</v>
      </c>
      <c r="M38" s="56">
        <v>2.2499999999999999E-2</v>
      </c>
      <c r="N38" s="55">
        <v>12782.64</v>
      </c>
      <c r="O38" s="55">
        <v>113.66</v>
      </c>
      <c r="P38" s="55">
        <v>0</v>
      </c>
      <c r="Q38" s="55">
        <v>14.528748624</v>
      </c>
      <c r="R38" s="56">
        <v>0</v>
      </c>
      <c r="S38" s="56">
        <v>4.3E-3</v>
      </c>
      <c r="T38" s="56">
        <v>1.1000000000000001E-3</v>
      </c>
    </row>
    <row r="39" spans="1:20">
      <c r="A39" t="s">
        <v>382</v>
      </c>
      <c r="B39" t="s">
        <v>383</v>
      </c>
      <c r="C39" t="s">
        <v>96</v>
      </c>
      <c r="D39" t="s">
        <v>108</v>
      </c>
      <c r="E39" t="s">
        <v>373</v>
      </c>
      <c r="F39" t="s">
        <v>339</v>
      </c>
      <c r="G39" t="s">
        <v>352</v>
      </c>
      <c r="H39" t="s">
        <v>177</v>
      </c>
      <c r="I39" s="105" t="s">
        <v>3310</v>
      </c>
      <c r="J39" s="55">
        <v>4.3</v>
      </c>
      <c r="K39" t="s">
        <v>98</v>
      </c>
      <c r="L39" s="56">
        <v>2.2499999999999999E-2</v>
      </c>
      <c r="M39" s="56">
        <v>2.6100000000000002E-2</v>
      </c>
      <c r="N39" s="55">
        <v>34202.79</v>
      </c>
      <c r="O39" s="55">
        <v>111.23</v>
      </c>
      <c r="P39" s="55">
        <v>3.1451799999999999</v>
      </c>
      <c r="Q39" s="55">
        <v>41.188943317000003</v>
      </c>
      <c r="R39" s="56">
        <v>0</v>
      </c>
      <c r="S39" s="56">
        <v>1.21E-2</v>
      </c>
      <c r="T39" s="56">
        <v>3.0999999999999999E-3</v>
      </c>
    </row>
    <row r="40" spans="1:20">
      <c r="A40" t="s">
        <v>384</v>
      </c>
      <c r="B40" t="s">
        <v>385</v>
      </c>
      <c r="C40" t="s">
        <v>96</v>
      </c>
      <c r="D40" t="s">
        <v>108</v>
      </c>
      <c r="E40" t="s">
        <v>373</v>
      </c>
      <c r="F40" t="s">
        <v>339</v>
      </c>
      <c r="G40" t="s">
        <v>352</v>
      </c>
      <c r="H40" t="s">
        <v>177</v>
      </c>
      <c r="I40" s="105" t="s">
        <v>3310</v>
      </c>
      <c r="J40" s="55">
        <v>5.9</v>
      </c>
      <c r="K40" t="s">
        <v>98</v>
      </c>
      <c r="L40" s="56">
        <v>2.5000000000000001E-3</v>
      </c>
      <c r="M40" s="56">
        <v>2.69E-2</v>
      </c>
      <c r="N40" s="55">
        <v>29810.07</v>
      </c>
      <c r="O40" s="55">
        <v>94.78</v>
      </c>
      <c r="P40" s="55">
        <v>0.76592000000000005</v>
      </c>
      <c r="Q40" s="55">
        <v>29.019904346000001</v>
      </c>
      <c r="R40" s="56">
        <v>0</v>
      </c>
      <c r="S40" s="56">
        <v>8.5000000000000006E-3</v>
      </c>
      <c r="T40" s="56">
        <v>2.2000000000000001E-3</v>
      </c>
    </row>
    <row r="41" spans="1:20">
      <c r="A41" t="s">
        <v>387</v>
      </c>
      <c r="B41" t="s">
        <v>388</v>
      </c>
      <c r="C41" t="s">
        <v>96</v>
      </c>
      <c r="D41" t="s">
        <v>108</v>
      </c>
      <c r="E41" t="s">
        <v>373</v>
      </c>
      <c r="F41" t="s">
        <v>339</v>
      </c>
      <c r="G41" t="s">
        <v>352</v>
      </c>
      <c r="H41" t="s">
        <v>177</v>
      </c>
      <c r="I41" s="105" t="s">
        <v>3310</v>
      </c>
      <c r="J41" s="55">
        <v>3.01</v>
      </c>
      <c r="K41" t="s">
        <v>98</v>
      </c>
      <c r="L41" s="56">
        <v>2.35E-2</v>
      </c>
      <c r="M41" s="56">
        <v>2.2700000000000001E-2</v>
      </c>
      <c r="N41" s="55">
        <v>25619.59</v>
      </c>
      <c r="O41" s="55">
        <v>113.73</v>
      </c>
      <c r="P41" s="55">
        <v>0</v>
      </c>
      <c r="Q41" s="55">
        <v>29.137159706999999</v>
      </c>
      <c r="R41" s="56">
        <v>0</v>
      </c>
      <c r="S41" s="56">
        <v>8.5000000000000006E-3</v>
      </c>
      <c r="T41" s="56">
        <v>2.2000000000000001E-3</v>
      </c>
    </row>
    <row r="42" spans="1:20">
      <c r="A42" t="s">
        <v>389</v>
      </c>
      <c r="B42" t="s">
        <v>390</v>
      </c>
      <c r="C42" t="s">
        <v>96</v>
      </c>
      <c r="D42" t="s">
        <v>108</v>
      </c>
      <c r="E42" t="s">
        <v>391</v>
      </c>
      <c r="F42" t="s">
        <v>339</v>
      </c>
      <c r="G42" t="s">
        <v>352</v>
      </c>
      <c r="H42" t="s">
        <v>177</v>
      </c>
      <c r="I42" s="105" t="s">
        <v>3310</v>
      </c>
      <c r="J42" s="55">
        <v>2.96</v>
      </c>
      <c r="K42" t="s">
        <v>98</v>
      </c>
      <c r="L42" s="56">
        <v>1.4200000000000001E-2</v>
      </c>
      <c r="M42" s="56">
        <v>2.4899999999999999E-2</v>
      </c>
      <c r="N42" s="55">
        <v>15614.66</v>
      </c>
      <c r="O42" s="55">
        <v>108.25</v>
      </c>
      <c r="P42" s="55">
        <v>0</v>
      </c>
      <c r="Q42" s="55">
        <v>16.902869450000001</v>
      </c>
      <c r="R42" s="56">
        <v>0</v>
      </c>
      <c r="S42" s="56">
        <v>5.0000000000000001E-3</v>
      </c>
      <c r="T42" s="56">
        <v>1.2999999999999999E-3</v>
      </c>
    </row>
    <row r="43" spans="1:20">
      <c r="A43" t="s">
        <v>392</v>
      </c>
      <c r="B43" t="s">
        <v>393</v>
      </c>
      <c r="C43" t="s">
        <v>96</v>
      </c>
      <c r="D43" t="s">
        <v>108</v>
      </c>
      <c r="E43" t="s">
        <v>394</v>
      </c>
      <c r="F43" t="s">
        <v>339</v>
      </c>
      <c r="G43" t="s">
        <v>352</v>
      </c>
      <c r="H43" t="s">
        <v>177</v>
      </c>
      <c r="I43" s="105" t="s">
        <v>3310</v>
      </c>
      <c r="J43" s="55">
        <v>0.7</v>
      </c>
      <c r="K43" t="s">
        <v>98</v>
      </c>
      <c r="L43" s="56">
        <v>0.04</v>
      </c>
      <c r="M43" s="56">
        <v>2.5999999999999999E-2</v>
      </c>
      <c r="N43" s="55">
        <v>155.97</v>
      </c>
      <c r="O43" s="55">
        <v>113.55</v>
      </c>
      <c r="P43" s="55">
        <v>0</v>
      </c>
      <c r="Q43" s="55">
        <v>0.17710393499999999</v>
      </c>
      <c r="R43" s="56">
        <v>0</v>
      </c>
      <c r="S43" s="56">
        <v>1E-4</v>
      </c>
      <c r="T43" s="56">
        <v>0</v>
      </c>
    </row>
    <row r="44" spans="1:20">
      <c r="A44" t="s">
        <v>395</v>
      </c>
      <c r="B44" t="s">
        <v>396</v>
      </c>
      <c r="C44" t="s">
        <v>96</v>
      </c>
      <c r="D44" t="s">
        <v>108</v>
      </c>
      <c r="E44" t="s">
        <v>394</v>
      </c>
      <c r="F44" t="s">
        <v>339</v>
      </c>
      <c r="G44" t="s">
        <v>352</v>
      </c>
      <c r="H44" t="s">
        <v>177</v>
      </c>
      <c r="I44" s="105" t="s">
        <v>3310</v>
      </c>
      <c r="J44" s="55">
        <v>4.03</v>
      </c>
      <c r="K44" t="s">
        <v>98</v>
      </c>
      <c r="L44" s="56">
        <v>3.5000000000000003E-2</v>
      </c>
      <c r="M44" s="56">
        <v>2.6100000000000002E-2</v>
      </c>
      <c r="N44" s="55">
        <v>8497.07</v>
      </c>
      <c r="O44" s="55">
        <v>118.48</v>
      </c>
      <c r="P44" s="55">
        <v>0</v>
      </c>
      <c r="Q44" s="55">
        <v>10.067328536</v>
      </c>
      <c r="R44" s="56">
        <v>0</v>
      </c>
      <c r="S44" s="56">
        <v>2.8999999999999998E-3</v>
      </c>
      <c r="T44" s="56">
        <v>6.9999999999999999E-4</v>
      </c>
    </row>
    <row r="45" spans="1:20">
      <c r="A45" t="s">
        <v>398</v>
      </c>
      <c r="B45" t="s">
        <v>399</v>
      </c>
      <c r="C45" t="s">
        <v>96</v>
      </c>
      <c r="D45" t="s">
        <v>108</v>
      </c>
      <c r="E45" t="s">
        <v>394</v>
      </c>
      <c r="F45" t="s">
        <v>339</v>
      </c>
      <c r="G45" t="s">
        <v>352</v>
      </c>
      <c r="H45" t="s">
        <v>177</v>
      </c>
      <c r="I45" s="105" t="s">
        <v>3310</v>
      </c>
      <c r="J45" s="55">
        <v>6.58</v>
      </c>
      <c r="K45" t="s">
        <v>98</v>
      </c>
      <c r="L45" s="56">
        <v>2.5000000000000001E-2</v>
      </c>
      <c r="M45" s="56">
        <v>2.9000000000000001E-2</v>
      </c>
      <c r="N45" s="55">
        <v>14848.8</v>
      </c>
      <c r="O45" s="55">
        <v>109.47</v>
      </c>
      <c r="P45" s="55">
        <v>0</v>
      </c>
      <c r="Q45" s="55">
        <v>16.254981359999999</v>
      </c>
      <c r="R45" s="56">
        <v>0</v>
      </c>
      <c r="S45" s="56">
        <v>4.7999999999999996E-3</v>
      </c>
      <c r="T45" s="56">
        <v>1.1999999999999999E-3</v>
      </c>
    </row>
    <row r="46" spans="1:20">
      <c r="A46" t="s">
        <v>400</v>
      </c>
      <c r="B46" t="s">
        <v>401</v>
      </c>
      <c r="C46" t="s">
        <v>96</v>
      </c>
      <c r="D46" t="s">
        <v>108</v>
      </c>
      <c r="E46" t="s">
        <v>394</v>
      </c>
      <c r="F46" t="s">
        <v>339</v>
      </c>
      <c r="G46" t="s">
        <v>352</v>
      </c>
      <c r="H46" t="s">
        <v>177</v>
      </c>
      <c r="I46" s="105" t="s">
        <v>3310</v>
      </c>
      <c r="J46" s="55">
        <v>2.67</v>
      </c>
      <c r="K46" t="s">
        <v>98</v>
      </c>
      <c r="L46" s="56">
        <v>0.04</v>
      </c>
      <c r="M46" s="56">
        <v>2.3900000000000001E-2</v>
      </c>
      <c r="N46" s="55">
        <v>27266.240000000002</v>
      </c>
      <c r="O46" s="55">
        <v>118.24</v>
      </c>
      <c r="P46" s="55">
        <v>0</v>
      </c>
      <c r="Q46" s="55">
        <v>32.239602175999998</v>
      </c>
      <c r="R46" s="56">
        <v>0</v>
      </c>
      <c r="S46" s="56">
        <v>9.4000000000000004E-3</v>
      </c>
      <c r="T46" s="56">
        <v>2.3999999999999998E-3</v>
      </c>
    </row>
    <row r="47" spans="1:20">
      <c r="A47" t="s">
        <v>402</v>
      </c>
      <c r="B47" t="s">
        <v>403</v>
      </c>
      <c r="C47" t="s">
        <v>96</v>
      </c>
      <c r="D47" t="s">
        <v>108</v>
      </c>
      <c r="E47" t="s">
        <v>404</v>
      </c>
      <c r="F47" t="s">
        <v>339</v>
      </c>
      <c r="G47" t="s">
        <v>352</v>
      </c>
      <c r="H47" t="s">
        <v>177</v>
      </c>
      <c r="I47" s="105" t="s">
        <v>3310</v>
      </c>
      <c r="J47" s="55">
        <v>2.36</v>
      </c>
      <c r="K47" t="s">
        <v>98</v>
      </c>
      <c r="L47" s="56">
        <v>2.3400000000000001E-2</v>
      </c>
      <c r="M47" s="56">
        <v>2.53E-2</v>
      </c>
      <c r="N47" s="55">
        <v>16639.62</v>
      </c>
      <c r="O47" s="55">
        <v>112.87</v>
      </c>
      <c r="P47" s="55">
        <v>0</v>
      </c>
      <c r="Q47" s="55">
        <v>18.781139094</v>
      </c>
      <c r="R47" s="56">
        <v>0</v>
      </c>
      <c r="S47" s="56">
        <v>5.4999999999999997E-3</v>
      </c>
      <c r="T47" s="56">
        <v>1.4E-3</v>
      </c>
    </row>
    <row r="48" spans="1:20">
      <c r="A48" t="s">
        <v>405</v>
      </c>
      <c r="B48" t="s">
        <v>406</v>
      </c>
      <c r="C48" t="s">
        <v>96</v>
      </c>
      <c r="D48" t="s">
        <v>108</v>
      </c>
      <c r="E48" t="s">
        <v>407</v>
      </c>
      <c r="F48" t="s">
        <v>339</v>
      </c>
      <c r="G48" t="s">
        <v>361</v>
      </c>
      <c r="H48" t="s">
        <v>127</v>
      </c>
      <c r="I48" s="105" t="s">
        <v>3310</v>
      </c>
      <c r="J48" s="55">
        <v>2.27</v>
      </c>
      <c r="K48" t="s">
        <v>98</v>
      </c>
      <c r="L48" s="56">
        <v>3.2000000000000001E-2</v>
      </c>
      <c r="M48" s="56">
        <v>2.4500000000000001E-2</v>
      </c>
      <c r="N48" s="55">
        <v>24300.05</v>
      </c>
      <c r="O48" s="55">
        <v>114.84</v>
      </c>
      <c r="P48" s="55">
        <v>0</v>
      </c>
      <c r="Q48" s="55">
        <v>27.906177419999999</v>
      </c>
      <c r="R48" s="56">
        <v>0</v>
      </c>
      <c r="S48" s="56">
        <v>8.2000000000000007E-3</v>
      </c>
      <c r="T48" s="56">
        <v>2.0999999999999999E-3</v>
      </c>
    </row>
    <row r="49" spans="1:20">
      <c r="A49" t="s">
        <v>409</v>
      </c>
      <c r="B49" t="s">
        <v>410</v>
      </c>
      <c r="C49" t="s">
        <v>96</v>
      </c>
      <c r="D49" t="s">
        <v>108</v>
      </c>
      <c r="E49" t="s">
        <v>407</v>
      </c>
      <c r="F49" t="s">
        <v>339</v>
      </c>
      <c r="G49" t="s">
        <v>361</v>
      </c>
      <c r="H49" t="s">
        <v>127</v>
      </c>
      <c r="I49" s="105" t="s">
        <v>3310</v>
      </c>
      <c r="J49" s="55">
        <v>4.04</v>
      </c>
      <c r="K49" t="s">
        <v>98</v>
      </c>
      <c r="L49" s="56">
        <v>1.14E-2</v>
      </c>
      <c r="M49" s="56">
        <v>2.5999999999999999E-2</v>
      </c>
      <c r="N49" s="55">
        <v>26474.37</v>
      </c>
      <c r="O49" s="55">
        <v>103.86</v>
      </c>
      <c r="P49" s="55">
        <v>0</v>
      </c>
      <c r="Q49" s="55">
        <v>27.496280681999998</v>
      </c>
      <c r="R49" s="56">
        <v>0</v>
      </c>
      <c r="S49" s="56">
        <v>8.0999999999999996E-3</v>
      </c>
      <c r="T49" s="56">
        <v>2E-3</v>
      </c>
    </row>
    <row r="50" spans="1:20">
      <c r="A50" t="s">
        <v>411</v>
      </c>
      <c r="B50" t="s">
        <v>412</v>
      </c>
      <c r="C50" t="s">
        <v>96</v>
      </c>
      <c r="D50" t="s">
        <v>108</v>
      </c>
      <c r="E50" t="s">
        <v>407</v>
      </c>
      <c r="F50" t="s">
        <v>339</v>
      </c>
      <c r="G50" t="s">
        <v>361</v>
      </c>
      <c r="H50" t="s">
        <v>127</v>
      </c>
      <c r="I50" s="105" t="s">
        <v>3310</v>
      </c>
      <c r="J50" s="55">
        <v>6.3</v>
      </c>
      <c r="K50" t="s">
        <v>98</v>
      </c>
      <c r="L50" s="56">
        <v>9.1999999999999998E-3</v>
      </c>
      <c r="M50" s="56">
        <v>3.0200000000000001E-2</v>
      </c>
      <c r="N50" s="55">
        <v>37728.25</v>
      </c>
      <c r="O50" s="55">
        <v>97.97</v>
      </c>
      <c r="P50" s="55">
        <v>0.38749</v>
      </c>
      <c r="Q50" s="55">
        <v>37.349856525</v>
      </c>
      <c r="R50" s="56">
        <v>0</v>
      </c>
      <c r="S50" s="56">
        <v>1.09E-2</v>
      </c>
      <c r="T50" s="56">
        <v>2.8E-3</v>
      </c>
    </row>
    <row r="51" spans="1:20">
      <c r="A51" t="s">
        <v>414</v>
      </c>
      <c r="B51" t="s">
        <v>415</v>
      </c>
      <c r="C51" t="s">
        <v>96</v>
      </c>
      <c r="D51" t="s">
        <v>108</v>
      </c>
      <c r="E51" t="s">
        <v>404</v>
      </c>
      <c r="F51" t="s">
        <v>339</v>
      </c>
      <c r="G51" t="s">
        <v>352</v>
      </c>
      <c r="H51" t="s">
        <v>177</v>
      </c>
      <c r="I51" s="105" t="s">
        <v>3310</v>
      </c>
      <c r="J51" s="55">
        <v>5.66</v>
      </c>
      <c r="K51" t="s">
        <v>98</v>
      </c>
      <c r="L51" s="56">
        <v>6.4999999999999997E-3</v>
      </c>
      <c r="M51" s="56">
        <v>2.8799999999999999E-2</v>
      </c>
      <c r="N51" s="55">
        <v>53482.559999999998</v>
      </c>
      <c r="O51" s="55">
        <v>97.78</v>
      </c>
      <c r="P51" s="55">
        <v>0</v>
      </c>
      <c r="Q51" s="55">
        <v>52.295247168000003</v>
      </c>
      <c r="R51" s="56">
        <v>0</v>
      </c>
      <c r="S51" s="56">
        <v>1.5299999999999999E-2</v>
      </c>
      <c r="T51" s="56">
        <v>3.8999999999999998E-3</v>
      </c>
    </row>
    <row r="52" spans="1:20">
      <c r="A52" t="s">
        <v>416</v>
      </c>
      <c r="B52" t="s">
        <v>417</v>
      </c>
      <c r="C52" t="s">
        <v>96</v>
      </c>
      <c r="D52" t="s">
        <v>108</v>
      </c>
      <c r="E52" t="s">
        <v>404</v>
      </c>
      <c r="F52" t="s">
        <v>339</v>
      </c>
      <c r="G52" t="s">
        <v>352</v>
      </c>
      <c r="H52" t="s">
        <v>177</v>
      </c>
      <c r="I52" s="105" t="s">
        <v>3310</v>
      </c>
      <c r="J52" s="55">
        <v>8.67</v>
      </c>
      <c r="K52" t="s">
        <v>98</v>
      </c>
      <c r="L52" s="56">
        <v>2.64E-2</v>
      </c>
      <c r="M52" s="56">
        <v>2.9600000000000001E-2</v>
      </c>
      <c r="N52" s="55">
        <v>2342.11</v>
      </c>
      <c r="O52" s="55">
        <v>99.71</v>
      </c>
      <c r="P52" s="55">
        <v>0</v>
      </c>
      <c r="Q52" s="55">
        <v>2.3353178809999999</v>
      </c>
      <c r="R52" s="56">
        <v>0</v>
      </c>
      <c r="S52" s="56">
        <v>6.9999999999999999E-4</v>
      </c>
      <c r="T52" s="56">
        <v>2.0000000000000001E-4</v>
      </c>
    </row>
    <row r="53" spans="1:20">
      <c r="A53" t="s">
        <v>418</v>
      </c>
      <c r="B53" t="s">
        <v>419</v>
      </c>
      <c r="C53" t="s">
        <v>96</v>
      </c>
      <c r="D53" t="s">
        <v>108</v>
      </c>
      <c r="E53" t="s">
        <v>420</v>
      </c>
      <c r="F53" t="s">
        <v>339</v>
      </c>
      <c r="G53" t="s">
        <v>361</v>
      </c>
      <c r="H53" t="s">
        <v>127</v>
      </c>
      <c r="I53" s="105" t="s">
        <v>3310</v>
      </c>
      <c r="J53" s="55">
        <v>2.0099999999999998</v>
      </c>
      <c r="K53" t="s">
        <v>98</v>
      </c>
      <c r="L53" s="56">
        <v>1.34E-2</v>
      </c>
      <c r="M53" s="56">
        <v>2.1899999999999999E-2</v>
      </c>
      <c r="N53" s="55">
        <v>5743.8</v>
      </c>
      <c r="O53" s="55">
        <v>110.98</v>
      </c>
      <c r="P53" s="55">
        <v>0</v>
      </c>
      <c r="Q53" s="55">
        <v>6.3744692399999998</v>
      </c>
      <c r="R53" s="56">
        <v>0</v>
      </c>
      <c r="S53" s="56">
        <v>1.9E-3</v>
      </c>
      <c r="T53" s="56">
        <v>5.0000000000000001E-4</v>
      </c>
    </row>
    <row r="54" spans="1:20">
      <c r="A54" t="s">
        <v>421</v>
      </c>
      <c r="B54" t="s">
        <v>422</v>
      </c>
      <c r="C54" t="s">
        <v>96</v>
      </c>
      <c r="D54" t="s">
        <v>108</v>
      </c>
      <c r="E54" t="s">
        <v>420</v>
      </c>
      <c r="F54" t="s">
        <v>339</v>
      </c>
      <c r="G54" t="s">
        <v>352</v>
      </c>
      <c r="H54" t="s">
        <v>177</v>
      </c>
      <c r="I54" s="105" t="s">
        <v>3310</v>
      </c>
      <c r="J54" s="55">
        <v>3.61</v>
      </c>
      <c r="K54" t="s">
        <v>98</v>
      </c>
      <c r="L54" s="56">
        <v>1.8200000000000001E-2</v>
      </c>
      <c r="M54" s="56">
        <v>2.4299999999999999E-2</v>
      </c>
      <c r="N54" s="55">
        <v>14481.47</v>
      </c>
      <c r="O54" s="55">
        <v>109.37</v>
      </c>
      <c r="P54" s="55">
        <v>0</v>
      </c>
      <c r="Q54" s="55">
        <v>15.838383738999999</v>
      </c>
      <c r="R54" s="56">
        <v>0</v>
      </c>
      <c r="S54" s="56">
        <v>4.5999999999999999E-3</v>
      </c>
      <c r="T54" s="56">
        <v>1.1999999999999999E-3</v>
      </c>
    </row>
    <row r="55" spans="1:20">
      <c r="A55" t="s">
        <v>423</v>
      </c>
      <c r="B55" t="s">
        <v>424</v>
      </c>
      <c r="C55" t="s">
        <v>96</v>
      </c>
      <c r="D55" t="s">
        <v>108</v>
      </c>
      <c r="E55" t="s">
        <v>420</v>
      </c>
      <c r="F55" t="s">
        <v>339</v>
      </c>
      <c r="G55" t="s">
        <v>352</v>
      </c>
      <c r="H55" t="s">
        <v>177</v>
      </c>
      <c r="I55" s="105" t="s">
        <v>3310</v>
      </c>
      <c r="J55" s="55">
        <v>1.86</v>
      </c>
      <c r="K55" t="s">
        <v>98</v>
      </c>
      <c r="L55" s="56">
        <v>2E-3</v>
      </c>
      <c r="M55" s="56">
        <v>2.0299999999999999E-2</v>
      </c>
      <c r="N55" s="55">
        <v>11772.34</v>
      </c>
      <c r="O55" s="55">
        <v>106.67</v>
      </c>
      <c r="P55" s="55">
        <v>0</v>
      </c>
      <c r="Q55" s="55">
        <v>12.557555078</v>
      </c>
      <c r="R55" s="56">
        <v>0</v>
      </c>
      <c r="S55" s="56">
        <v>3.7000000000000002E-3</v>
      </c>
      <c r="T55" s="56">
        <v>8.9999999999999998E-4</v>
      </c>
    </row>
    <row r="56" spans="1:20">
      <c r="A56" t="s">
        <v>425</v>
      </c>
      <c r="B56" t="s">
        <v>426</v>
      </c>
      <c r="C56" t="s">
        <v>96</v>
      </c>
      <c r="D56" t="s">
        <v>108</v>
      </c>
      <c r="E56" t="s">
        <v>427</v>
      </c>
      <c r="F56" t="s">
        <v>428</v>
      </c>
      <c r="G56" t="s">
        <v>361</v>
      </c>
      <c r="H56" t="s">
        <v>127</v>
      </c>
      <c r="I56" s="105" t="s">
        <v>3310</v>
      </c>
      <c r="J56" s="55">
        <v>5.03</v>
      </c>
      <c r="K56" t="s">
        <v>98</v>
      </c>
      <c r="L56" s="56">
        <v>4.4000000000000003E-3</v>
      </c>
      <c r="M56" s="56">
        <v>2.47E-2</v>
      </c>
      <c r="N56" s="55">
        <v>8179.4</v>
      </c>
      <c r="O56" s="55">
        <v>100.57</v>
      </c>
      <c r="P56" s="55">
        <v>0</v>
      </c>
      <c r="Q56" s="55">
        <v>8.2260225800000004</v>
      </c>
      <c r="R56" s="56">
        <v>0</v>
      </c>
      <c r="S56" s="56">
        <v>2.3999999999999998E-3</v>
      </c>
      <c r="T56" s="56">
        <v>5.9999999999999995E-4</v>
      </c>
    </row>
    <row r="57" spans="1:20">
      <c r="A57" t="s">
        <v>429</v>
      </c>
      <c r="B57" t="s">
        <v>430</v>
      </c>
      <c r="C57" t="s">
        <v>96</v>
      </c>
      <c r="D57" t="s">
        <v>108</v>
      </c>
      <c r="E57" t="s">
        <v>431</v>
      </c>
      <c r="F57" t="s">
        <v>339</v>
      </c>
      <c r="G57" t="s">
        <v>361</v>
      </c>
      <c r="H57" t="s">
        <v>127</v>
      </c>
      <c r="I57" s="105" t="s">
        <v>3310</v>
      </c>
      <c r="J57" s="55">
        <v>2.83</v>
      </c>
      <c r="K57" t="s">
        <v>98</v>
      </c>
      <c r="L57" s="56">
        <v>1.5800000000000002E-2</v>
      </c>
      <c r="M57" s="56">
        <v>2.1999999999999999E-2</v>
      </c>
      <c r="N57" s="55">
        <v>15424.21</v>
      </c>
      <c r="O57" s="55">
        <v>110.84</v>
      </c>
      <c r="P57" s="55">
        <v>0</v>
      </c>
      <c r="Q57" s="55">
        <v>17.096194363999999</v>
      </c>
      <c r="R57" s="56">
        <v>0</v>
      </c>
      <c r="S57" s="56">
        <v>5.0000000000000001E-3</v>
      </c>
      <c r="T57" s="56">
        <v>1.2999999999999999E-3</v>
      </c>
    </row>
    <row r="58" spans="1:20">
      <c r="A58" t="s">
        <v>432</v>
      </c>
      <c r="B58" t="s">
        <v>433</v>
      </c>
      <c r="C58" t="s">
        <v>96</v>
      </c>
      <c r="D58" t="s">
        <v>108</v>
      </c>
      <c r="E58" t="s">
        <v>431</v>
      </c>
      <c r="F58" t="s">
        <v>339</v>
      </c>
      <c r="G58" t="s">
        <v>361</v>
      </c>
      <c r="H58" t="s">
        <v>127</v>
      </c>
      <c r="I58" s="105" t="s">
        <v>3310</v>
      </c>
      <c r="J58" s="55">
        <v>5.47</v>
      </c>
      <c r="K58" t="s">
        <v>98</v>
      </c>
      <c r="L58" s="56">
        <v>8.3999999999999995E-3</v>
      </c>
      <c r="M58" s="56">
        <v>2.5499999999999998E-2</v>
      </c>
      <c r="N58" s="55">
        <v>12004.2</v>
      </c>
      <c r="O58" s="55">
        <v>100.94</v>
      </c>
      <c r="P58" s="55">
        <v>0</v>
      </c>
      <c r="Q58" s="55">
        <v>12.117039480000001</v>
      </c>
      <c r="R58" s="56">
        <v>0</v>
      </c>
      <c r="S58" s="56">
        <v>3.5000000000000001E-3</v>
      </c>
      <c r="T58" s="56">
        <v>8.9999999999999998E-4</v>
      </c>
    </row>
    <row r="59" spans="1:20">
      <c r="A59" t="s">
        <v>434</v>
      </c>
      <c r="B59" t="s">
        <v>435</v>
      </c>
      <c r="C59" t="s">
        <v>96</v>
      </c>
      <c r="D59" t="s">
        <v>108</v>
      </c>
      <c r="E59" t="s">
        <v>436</v>
      </c>
      <c r="F59" t="s">
        <v>311</v>
      </c>
      <c r="G59" t="s">
        <v>352</v>
      </c>
      <c r="H59" t="s">
        <v>177</v>
      </c>
      <c r="I59" s="105" t="s">
        <v>3310</v>
      </c>
      <c r="J59" s="55">
        <v>1.1299999999999999</v>
      </c>
      <c r="K59" t="s">
        <v>98</v>
      </c>
      <c r="L59" s="56">
        <v>2.4199999999999999E-2</v>
      </c>
      <c r="M59" s="56">
        <v>3.3399999999999999E-2</v>
      </c>
      <c r="N59" s="55">
        <v>0.31</v>
      </c>
      <c r="O59" s="55">
        <v>5626366</v>
      </c>
      <c r="P59" s="55">
        <v>0</v>
      </c>
      <c r="Q59" s="55">
        <v>17.4417346</v>
      </c>
      <c r="R59" s="56">
        <v>0</v>
      </c>
      <c r="S59" s="56">
        <v>5.1000000000000004E-3</v>
      </c>
      <c r="T59" s="56">
        <v>1.2999999999999999E-3</v>
      </c>
    </row>
    <row r="60" spans="1:20">
      <c r="A60" t="s">
        <v>437</v>
      </c>
      <c r="B60" t="s">
        <v>438</v>
      </c>
      <c r="C60" t="s">
        <v>96</v>
      </c>
      <c r="D60" t="s">
        <v>108</v>
      </c>
      <c r="E60" t="s">
        <v>436</v>
      </c>
      <c r="F60" t="s">
        <v>311</v>
      </c>
      <c r="G60" t="s">
        <v>352</v>
      </c>
      <c r="H60" t="s">
        <v>177</v>
      </c>
      <c r="I60" s="105" t="s">
        <v>3310</v>
      </c>
      <c r="J60" s="55">
        <v>0.74</v>
      </c>
      <c r="K60" t="s">
        <v>98</v>
      </c>
      <c r="L60" s="56">
        <v>1.95E-2</v>
      </c>
      <c r="M60" s="56">
        <v>3.4299999999999997E-2</v>
      </c>
      <c r="N60" s="55">
        <v>0.08</v>
      </c>
      <c r="O60" s="55">
        <v>5456707</v>
      </c>
      <c r="P60" s="55">
        <v>0</v>
      </c>
      <c r="Q60" s="55">
        <v>4.3653655999999996</v>
      </c>
      <c r="R60" s="56">
        <v>0</v>
      </c>
      <c r="S60" s="56">
        <v>1.2999999999999999E-3</v>
      </c>
      <c r="T60" s="56">
        <v>2.9999999999999997E-4</v>
      </c>
    </row>
    <row r="61" spans="1:20">
      <c r="A61" t="s">
        <v>439</v>
      </c>
      <c r="B61" t="s">
        <v>440</v>
      </c>
      <c r="C61" t="s">
        <v>96</v>
      </c>
      <c r="D61" t="s">
        <v>108</v>
      </c>
      <c r="E61" t="s">
        <v>436</v>
      </c>
      <c r="F61" t="s">
        <v>311</v>
      </c>
      <c r="G61" t="s">
        <v>361</v>
      </c>
      <c r="H61" t="s">
        <v>127</v>
      </c>
      <c r="I61" s="105" t="s">
        <v>3310</v>
      </c>
      <c r="J61" s="55">
        <v>4.08</v>
      </c>
      <c r="K61" t="s">
        <v>98</v>
      </c>
      <c r="L61" s="56">
        <v>1.4999999999999999E-2</v>
      </c>
      <c r="M61" s="56">
        <v>3.0300000000000001E-2</v>
      </c>
      <c r="N61" s="55">
        <v>0.26</v>
      </c>
      <c r="O61" s="55">
        <v>5115050</v>
      </c>
      <c r="P61" s="55">
        <v>0</v>
      </c>
      <c r="Q61" s="55">
        <v>13.29913</v>
      </c>
      <c r="R61" s="56">
        <v>0</v>
      </c>
      <c r="S61" s="56">
        <v>3.8999999999999998E-3</v>
      </c>
      <c r="T61" s="56">
        <v>1E-3</v>
      </c>
    </row>
    <row r="62" spans="1:20">
      <c r="A62" t="s">
        <v>442</v>
      </c>
      <c r="B62" t="s">
        <v>443</v>
      </c>
      <c r="C62" t="s">
        <v>96</v>
      </c>
      <c r="D62" t="s">
        <v>108</v>
      </c>
      <c r="E62" t="s">
        <v>436</v>
      </c>
      <c r="F62" t="s">
        <v>311</v>
      </c>
      <c r="G62" t="s">
        <v>352</v>
      </c>
      <c r="H62" t="s">
        <v>177</v>
      </c>
      <c r="I62" s="105" t="s">
        <v>3310</v>
      </c>
      <c r="J62" s="55">
        <v>4.29</v>
      </c>
      <c r="K62" t="s">
        <v>98</v>
      </c>
      <c r="L62" s="56">
        <v>2.7799999999999998E-2</v>
      </c>
      <c r="M62" s="56">
        <v>3.1E-2</v>
      </c>
      <c r="N62" s="55">
        <v>0.08</v>
      </c>
      <c r="O62" s="55">
        <v>5529999</v>
      </c>
      <c r="P62" s="55">
        <v>0</v>
      </c>
      <c r="Q62" s="55">
        <v>4.4239991999999999</v>
      </c>
      <c r="R62" s="56">
        <v>0</v>
      </c>
      <c r="S62" s="56">
        <v>1.2999999999999999E-3</v>
      </c>
      <c r="T62" s="56">
        <v>2.9999999999999997E-4</v>
      </c>
    </row>
    <row r="63" spans="1:20">
      <c r="A63" t="s">
        <v>444</v>
      </c>
      <c r="B63" t="s">
        <v>445</v>
      </c>
      <c r="C63" t="s">
        <v>96</v>
      </c>
      <c r="D63" t="s">
        <v>108</v>
      </c>
      <c r="E63" t="s">
        <v>446</v>
      </c>
      <c r="F63" t="s">
        <v>311</v>
      </c>
      <c r="G63" t="s">
        <v>361</v>
      </c>
      <c r="H63" t="s">
        <v>127</v>
      </c>
      <c r="I63" s="105" t="s">
        <v>3310</v>
      </c>
      <c r="J63" s="55">
        <v>2.29</v>
      </c>
      <c r="K63" t="s">
        <v>98</v>
      </c>
      <c r="L63" s="56">
        <v>2.5899999999999999E-2</v>
      </c>
      <c r="M63" s="56">
        <v>2.75E-2</v>
      </c>
      <c r="N63" s="55">
        <v>0.4</v>
      </c>
      <c r="O63" s="55">
        <v>5628861</v>
      </c>
      <c r="P63" s="55">
        <v>0</v>
      </c>
      <c r="Q63" s="55">
        <v>22.515443999999999</v>
      </c>
      <c r="R63" s="56">
        <v>0</v>
      </c>
      <c r="S63" s="56">
        <v>6.6E-3</v>
      </c>
      <c r="T63" s="56">
        <v>1.6999999999999999E-3</v>
      </c>
    </row>
    <row r="64" spans="1:20">
      <c r="A64" t="s">
        <v>447</v>
      </c>
      <c r="B64" t="s">
        <v>448</v>
      </c>
      <c r="C64" t="s">
        <v>96</v>
      </c>
      <c r="D64" t="s">
        <v>108</v>
      </c>
      <c r="E64" t="s">
        <v>446</v>
      </c>
      <c r="F64" t="s">
        <v>311</v>
      </c>
      <c r="G64" t="s">
        <v>361</v>
      </c>
      <c r="H64" t="s">
        <v>127</v>
      </c>
      <c r="I64" s="105" t="s">
        <v>3310</v>
      </c>
      <c r="J64" s="55">
        <v>5.42</v>
      </c>
      <c r="K64" t="s">
        <v>98</v>
      </c>
      <c r="L64" s="56">
        <v>3.7100000000000001E-2</v>
      </c>
      <c r="M64" s="56">
        <v>3.3399999999999999E-2</v>
      </c>
      <c r="N64" s="55">
        <v>0.15</v>
      </c>
      <c r="O64" s="55">
        <v>5095555</v>
      </c>
      <c r="P64" s="55">
        <v>0</v>
      </c>
      <c r="Q64" s="55">
        <v>7.6433324999999996</v>
      </c>
      <c r="R64" s="56">
        <v>0</v>
      </c>
      <c r="S64" s="56">
        <v>2.2000000000000001E-3</v>
      </c>
      <c r="T64" s="56">
        <v>5.9999999999999995E-4</v>
      </c>
    </row>
    <row r="65" spans="1:20">
      <c r="A65" t="s">
        <v>449</v>
      </c>
      <c r="B65" t="s">
        <v>450</v>
      </c>
      <c r="C65" t="s">
        <v>96</v>
      </c>
      <c r="D65" t="s">
        <v>108</v>
      </c>
      <c r="E65" t="s">
        <v>446</v>
      </c>
      <c r="F65" t="s">
        <v>311</v>
      </c>
      <c r="G65" t="s">
        <v>361</v>
      </c>
      <c r="H65" t="s">
        <v>127</v>
      </c>
      <c r="I65" s="105" t="s">
        <v>3310</v>
      </c>
      <c r="J65" s="55">
        <v>2.5299999999999998</v>
      </c>
      <c r="K65" t="s">
        <v>98</v>
      </c>
      <c r="L65" s="56">
        <v>2.9700000000000001E-2</v>
      </c>
      <c r="M65" s="56">
        <v>3.09E-2</v>
      </c>
      <c r="N65" s="55">
        <v>0.16</v>
      </c>
      <c r="O65" s="55">
        <v>5615315</v>
      </c>
      <c r="P65" s="55">
        <v>0</v>
      </c>
      <c r="Q65" s="55">
        <v>8.9845039999999994</v>
      </c>
      <c r="R65" s="56">
        <v>0</v>
      </c>
      <c r="S65" s="56">
        <v>2.5999999999999999E-3</v>
      </c>
      <c r="T65" s="56">
        <v>6.9999999999999999E-4</v>
      </c>
    </row>
    <row r="66" spans="1:20">
      <c r="A66" t="s">
        <v>451</v>
      </c>
      <c r="B66" t="s">
        <v>452</v>
      </c>
      <c r="C66" t="s">
        <v>96</v>
      </c>
      <c r="D66" t="s">
        <v>108</v>
      </c>
      <c r="E66" t="s">
        <v>446</v>
      </c>
      <c r="F66" t="s">
        <v>311</v>
      </c>
      <c r="G66" t="s">
        <v>361</v>
      </c>
      <c r="H66" t="s">
        <v>127</v>
      </c>
      <c r="I66" s="105" t="s">
        <v>3310</v>
      </c>
      <c r="J66" s="55">
        <v>4.0999999999999996</v>
      </c>
      <c r="K66" t="s">
        <v>98</v>
      </c>
      <c r="L66" s="56">
        <v>8.3999999999999995E-3</v>
      </c>
      <c r="M66" s="56">
        <v>2.9100000000000001E-2</v>
      </c>
      <c r="N66" s="55">
        <v>0.1</v>
      </c>
      <c r="O66" s="55">
        <v>5012995</v>
      </c>
      <c r="P66" s="55">
        <v>0</v>
      </c>
      <c r="Q66" s="55">
        <v>5.0129950000000001</v>
      </c>
      <c r="R66" s="56">
        <v>0</v>
      </c>
      <c r="S66" s="56">
        <v>1.5E-3</v>
      </c>
      <c r="T66" s="56">
        <v>4.0000000000000002E-4</v>
      </c>
    </row>
    <row r="67" spans="1:20">
      <c r="A67" t="s">
        <v>453</v>
      </c>
      <c r="B67" t="s">
        <v>454</v>
      </c>
      <c r="C67" t="s">
        <v>96</v>
      </c>
      <c r="D67" t="s">
        <v>108</v>
      </c>
      <c r="E67" t="s">
        <v>446</v>
      </c>
      <c r="F67" t="s">
        <v>311</v>
      </c>
      <c r="G67" t="s">
        <v>361</v>
      </c>
      <c r="H67" t="s">
        <v>127</v>
      </c>
      <c r="I67" s="105" t="s">
        <v>3310</v>
      </c>
      <c r="J67" s="55">
        <v>4.62</v>
      </c>
      <c r="K67" t="s">
        <v>98</v>
      </c>
      <c r="L67" s="56">
        <v>3.09E-2</v>
      </c>
      <c r="M67" s="56">
        <v>3.1699999999999999E-2</v>
      </c>
      <c r="N67" s="55">
        <v>0.24</v>
      </c>
      <c r="O67" s="55">
        <v>5168240</v>
      </c>
      <c r="P67" s="55">
        <v>0</v>
      </c>
      <c r="Q67" s="55">
        <v>12.403776000000001</v>
      </c>
      <c r="R67" s="56">
        <v>0</v>
      </c>
      <c r="S67" s="56">
        <v>3.5999999999999999E-3</v>
      </c>
      <c r="T67" s="56">
        <v>8.9999999999999998E-4</v>
      </c>
    </row>
    <row r="68" spans="1:20">
      <c r="A68" t="s">
        <v>455</v>
      </c>
      <c r="B68" t="s">
        <v>456</v>
      </c>
      <c r="C68" t="s">
        <v>96</v>
      </c>
      <c r="D68" t="s">
        <v>108</v>
      </c>
      <c r="E68" t="s">
        <v>446</v>
      </c>
      <c r="F68" t="s">
        <v>311</v>
      </c>
      <c r="G68" t="s">
        <v>361</v>
      </c>
      <c r="H68" t="s">
        <v>127</v>
      </c>
      <c r="I68" s="105" t="s">
        <v>3310</v>
      </c>
      <c r="J68" s="55">
        <v>1.23</v>
      </c>
      <c r="K68" t="s">
        <v>98</v>
      </c>
      <c r="L68" s="56">
        <v>2.0199999999999999E-2</v>
      </c>
      <c r="M68" s="56">
        <v>2.0500000000000001E-2</v>
      </c>
      <c r="N68" s="55">
        <v>0.18</v>
      </c>
      <c r="O68" s="55">
        <v>5652776</v>
      </c>
      <c r="P68" s="55">
        <v>0</v>
      </c>
      <c r="Q68" s="55">
        <v>10.174996800000001</v>
      </c>
      <c r="R68" s="56">
        <v>0</v>
      </c>
      <c r="S68" s="56">
        <v>3.0000000000000001E-3</v>
      </c>
      <c r="T68" s="56">
        <v>8.0000000000000004E-4</v>
      </c>
    </row>
    <row r="69" spans="1:20">
      <c r="A69" t="s">
        <v>457</v>
      </c>
      <c r="B69" t="s">
        <v>458</v>
      </c>
      <c r="C69" t="s">
        <v>96</v>
      </c>
      <c r="D69" t="s">
        <v>108</v>
      </c>
      <c r="E69" t="s">
        <v>459</v>
      </c>
      <c r="F69" t="s">
        <v>110</v>
      </c>
      <c r="G69" t="s">
        <v>352</v>
      </c>
      <c r="H69" t="s">
        <v>177</v>
      </c>
      <c r="I69" s="105" t="s">
        <v>3310</v>
      </c>
      <c r="J69" s="55">
        <v>1.32</v>
      </c>
      <c r="K69" t="s">
        <v>98</v>
      </c>
      <c r="L69" s="56">
        <v>1.7999999999999999E-2</v>
      </c>
      <c r="M69" s="56">
        <v>2.0899999999999998E-2</v>
      </c>
      <c r="N69" s="55">
        <v>7943.89</v>
      </c>
      <c r="O69" s="55">
        <v>111.63</v>
      </c>
      <c r="P69" s="55">
        <v>0</v>
      </c>
      <c r="Q69" s="55">
        <v>8.8677644069999992</v>
      </c>
      <c r="R69" s="56">
        <v>0</v>
      </c>
      <c r="S69" s="56">
        <v>2.5999999999999999E-3</v>
      </c>
      <c r="T69" s="56">
        <v>6.9999999999999999E-4</v>
      </c>
    </row>
    <row r="70" spans="1:20">
      <c r="A70" t="s">
        <v>460</v>
      </c>
      <c r="B70" t="s">
        <v>461</v>
      </c>
      <c r="C70" t="s">
        <v>96</v>
      </c>
      <c r="D70" t="s">
        <v>108</v>
      </c>
      <c r="E70" t="s">
        <v>459</v>
      </c>
      <c r="F70" t="s">
        <v>110</v>
      </c>
      <c r="G70" t="s">
        <v>352</v>
      </c>
      <c r="H70" t="s">
        <v>177</v>
      </c>
      <c r="I70" s="105" t="s">
        <v>3310</v>
      </c>
      <c r="J70" s="55">
        <v>3.83</v>
      </c>
      <c r="K70" t="s">
        <v>98</v>
      </c>
      <c r="L70" s="56">
        <v>2.1999999999999999E-2</v>
      </c>
      <c r="M70" s="56">
        <v>2.7900000000000001E-2</v>
      </c>
      <c r="N70" s="55">
        <v>6583.01</v>
      </c>
      <c r="O70" s="55">
        <v>100.93</v>
      </c>
      <c r="P70" s="55">
        <v>0</v>
      </c>
      <c r="Q70" s="55">
        <v>6.644231993</v>
      </c>
      <c r="R70" s="56">
        <v>0</v>
      </c>
      <c r="S70" s="56">
        <v>1.9E-3</v>
      </c>
      <c r="T70" s="56">
        <v>5.0000000000000001E-4</v>
      </c>
    </row>
    <row r="71" spans="1:20">
      <c r="A71" t="s">
        <v>462</v>
      </c>
      <c r="B71" t="s">
        <v>463</v>
      </c>
      <c r="C71" t="s">
        <v>96</v>
      </c>
      <c r="D71" t="s">
        <v>108</v>
      </c>
      <c r="E71" t="s">
        <v>464</v>
      </c>
      <c r="F71" t="s">
        <v>339</v>
      </c>
      <c r="G71" t="s">
        <v>465</v>
      </c>
      <c r="H71" t="s">
        <v>177</v>
      </c>
      <c r="I71" s="105" t="s">
        <v>3310</v>
      </c>
      <c r="J71" s="55">
        <v>1.99</v>
      </c>
      <c r="K71" t="s">
        <v>98</v>
      </c>
      <c r="L71" s="56">
        <v>1.4E-2</v>
      </c>
      <c r="M71" s="56">
        <v>2.6100000000000002E-2</v>
      </c>
      <c r="N71" s="55">
        <v>10127.879999999999</v>
      </c>
      <c r="O71" s="55">
        <v>109.74</v>
      </c>
      <c r="P71" s="55">
        <v>0</v>
      </c>
      <c r="Q71" s="55">
        <v>11.114335512</v>
      </c>
      <c r="R71" s="56">
        <v>0</v>
      </c>
      <c r="S71" s="56">
        <v>3.3E-3</v>
      </c>
      <c r="T71" s="56">
        <v>8.0000000000000004E-4</v>
      </c>
    </row>
    <row r="72" spans="1:20">
      <c r="A72" t="s">
        <v>466</v>
      </c>
      <c r="B72" t="s">
        <v>467</v>
      </c>
      <c r="C72" t="s">
        <v>96</v>
      </c>
      <c r="D72" t="s">
        <v>108</v>
      </c>
      <c r="E72" t="s">
        <v>391</v>
      </c>
      <c r="F72" t="s">
        <v>339</v>
      </c>
      <c r="G72" t="s">
        <v>465</v>
      </c>
      <c r="H72" t="s">
        <v>177</v>
      </c>
      <c r="I72" s="105" t="s">
        <v>3310</v>
      </c>
      <c r="J72" s="55">
        <v>1.94</v>
      </c>
      <c r="K72" t="s">
        <v>98</v>
      </c>
      <c r="L72" s="56">
        <v>2.1499999999999998E-2</v>
      </c>
      <c r="M72" s="56">
        <v>2.7E-2</v>
      </c>
      <c r="N72" s="55">
        <v>30017.47</v>
      </c>
      <c r="O72" s="55">
        <v>112.03</v>
      </c>
      <c r="P72" s="55">
        <v>0</v>
      </c>
      <c r="Q72" s="55">
        <v>33.628571641000001</v>
      </c>
      <c r="R72" s="56">
        <v>0</v>
      </c>
      <c r="S72" s="56">
        <v>9.9000000000000008E-3</v>
      </c>
      <c r="T72" s="56">
        <v>2.5000000000000001E-3</v>
      </c>
    </row>
    <row r="73" spans="1:20">
      <c r="A73" t="s">
        <v>468</v>
      </c>
      <c r="B73" t="s">
        <v>469</v>
      </c>
      <c r="C73" t="s">
        <v>96</v>
      </c>
      <c r="D73" t="s">
        <v>108</v>
      </c>
      <c r="E73" t="s">
        <v>391</v>
      </c>
      <c r="F73" t="s">
        <v>339</v>
      </c>
      <c r="G73" t="s">
        <v>465</v>
      </c>
      <c r="H73" t="s">
        <v>177</v>
      </c>
      <c r="I73" s="105" t="s">
        <v>3310</v>
      </c>
      <c r="J73" s="55">
        <v>6.99</v>
      </c>
      <c r="K73" t="s">
        <v>98</v>
      </c>
      <c r="L73" s="56">
        <v>1.15E-2</v>
      </c>
      <c r="M73" s="56">
        <v>3.5000000000000003E-2</v>
      </c>
      <c r="N73" s="55">
        <v>19291.82</v>
      </c>
      <c r="O73" s="55">
        <v>94.63</v>
      </c>
      <c r="P73" s="55">
        <v>0</v>
      </c>
      <c r="Q73" s="55">
        <v>18.255849265999998</v>
      </c>
      <c r="R73" s="56">
        <v>0</v>
      </c>
      <c r="S73" s="56">
        <v>5.3E-3</v>
      </c>
      <c r="T73" s="56">
        <v>1.4E-3</v>
      </c>
    </row>
    <row r="74" spans="1:20">
      <c r="A74" t="s">
        <v>471</v>
      </c>
      <c r="B74" t="s">
        <v>472</v>
      </c>
      <c r="C74" t="s">
        <v>96</v>
      </c>
      <c r="D74" t="s">
        <v>108</v>
      </c>
      <c r="E74" t="s">
        <v>473</v>
      </c>
      <c r="F74" t="s">
        <v>474</v>
      </c>
      <c r="G74" t="s">
        <v>465</v>
      </c>
      <c r="H74" t="s">
        <v>177</v>
      </c>
      <c r="I74" s="105" t="s">
        <v>3310</v>
      </c>
      <c r="J74" s="55">
        <v>5.92</v>
      </c>
      <c r="K74" t="s">
        <v>98</v>
      </c>
      <c r="L74" s="56">
        <v>5.1499999999999997E-2</v>
      </c>
      <c r="M74" s="56">
        <v>2.9499999999999998E-2</v>
      </c>
      <c r="N74" s="55">
        <v>38664.5</v>
      </c>
      <c r="O74" s="55">
        <v>153</v>
      </c>
      <c r="P74" s="55">
        <v>0</v>
      </c>
      <c r="Q74" s="55">
        <v>59.156685000000003</v>
      </c>
      <c r="R74" s="56">
        <v>0</v>
      </c>
      <c r="S74" s="56">
        <v>1.7299999999999999E-2</v>
      </c>
      <c r="T74" s="56">
        <v>4.4000000000000003E-3</v>
      </c>
    </row>
    <row r="75" spans="1:20">
      <c r="A75" t="s">
        <v>475</v>
      </c>
      <c r="B75" t="s">
        <v>476</v>
      </c>
      <c r="C75" t="s">
        <v>96</v>
      </c>
      <c r="D75" t="s">
        <v>108</v>
      </c>
      <c r="E75" t="s">
        <v>477</v>
      </c>
      <c r="F75" t="s">
        <v>113</v>
      </c>
      <c r="G75" t="s">
        <v>478</v>
      </c>
      <c r="H75" t="s">
        <v>127</v>
      </c>
      <c r="I75" s="105" t="s">
        <v>3310</v>
      </c>
      <c r="J75" s="55">
        <v>1.39</v>
      </c>
      <c r="K75" t="s">
        <v>98</v>
      </c>
      <c r="L75" s="56">
        <v>2.1999999999999999E-2</v>
      </c>
      <c r="M75" s="56">
        <v>1.72E-2</v>
      </c>
      <c r="N75" s="55">
        <v>130.41</v>
      </c>
      <c r="O75" s="55">
        <v>112.59</v>
      </c>
      <c r="P75" s="55">
        <v>0</v>
      </c>
      <c r="Q75" s="55">
        <v>0.14682861899999999</v>
      </c>
      <c r="R75" s="56">
        <v>0</v>
      </c>
      <c r="S75" s="56">
        <v>0</v>
      </c>
      <c r="T75" s="56">
        <v>0</v>
      </c>
    </row>
    <row r="76" spans="1:20">
      <c r="A76" t="s">
        <v>479</v>
      </c>
      <c r="B76" t="s">
        <v>480</v>
      </c>
      <c r="C76" t="s">
        <v>96</v>
      </c>
      <c r="D76" t="s">
        <v>108</v>
      </c>
      <c r="E76" t="s">
        <v>477</v>
      </c>
      <c r="F76" t="s">
        <v>113</v>
      </c>
      <c r="G76" t="s">
        <v>478</v>
      </c>
      <c r="H76" t="s">
        <v>127</v>
      </c>
      <c r="I76" s="105" t="s">
        <v>3310</v>
      </c>
      <c r="J76" s="55">
        <v>4.24</v>
      </c>
      <c r="K76" t="s">
        <v>98</v>
      </c>
      <c r="L76" s="56">
        <v>1.7000000000000001E-2</v>
      </c>
      <c r="M76" s="56">
        <v>2.23E-2</v>
      </c>
      <c r="N76" s="55">
        <v>185.15</v>
      </c>
      <c r="O76" s="55">
        <v>107.55</v>
      </c>
      <c r="P76" s="55">
        <v>0</v>
      </c>
      <c r="Q76" s="55">
        <v>0.19912882500000001</v>
      </c>
      <c r="R76" s="56">
        <v>0</v>
      </c>
      <c r="S76" s="56">
        <v>1E-4</v>
      </c>
      <c r="T76" s="56">
        <v>0</v>
      </c>
    </row>
    <row r="77" spans="1:20">
      <c r="A77" t="s">
        <v>481</v>
      </c>
      <c r="B77" t="s">
        <v>482</v>
      </c>
      <c r="C77" t="s">
        <v>96</v>
      </c>
      <c r="D77" t="s">
        <v>108</v>
      </c>
      <c r="E77" t="s">
        <v>477</v>
      </c>
      <c r="F77" t="s">
        <v>113</v>
      </c>
      <c r="G77" t="s">
        <v>478</v>
      </c>
      <c r="H77" t="s">
        <v>127</v>
      </c>
      <c r="I77" s="105" t="s">
        <v>3310</v>
      </c>
      <c r="J77" s="55">
        <v>9.08</v>
      </c>
      <c r="K77" t="s">
        <v>98</v>
      </c>
      <c r="L77" s="56">
        <v>5.7999999999999996E-3</v>
      </c>
      <c r="M77" s="56">
        <v>2.81E-2</v>
      </c>
      <c r="N77" s="55">
        <v>3485.95</v>
      </c>
      <c r="O77" s="55">
        <v>89.1</v>
      </c>
      <c r="P77" s="55">
        <v>0</v>
      </c>
      <c r="Q77" s="55">
        <v>3.1059814499999998</v>
      </c>
      <c r="R77" s="56">
        <v>0</v>
      </c>
      <c r="S77" s="56">
        <v>8.9999999999999998E-4</v>
      </c>
      <c r="T77" s="56">
        <v>2.0000000000000001E-4</v>
      </c>
    </row>
    <row r="78" spans="1:20">
      <c r="A78" t="s">
        <v>483</v>
      </c>
      <c r="B78" t="s">
        <v>484</v>
      </c>
      <c r="C78" t="s">
        <v>96</v>
      </c>
      <c r="D78" t="s">
        <v>108</v>
      </c>
      <c r="E78" t="s">
        <v>420</v>
      </c>
      <c r="F78" t="s">
        <v>339</v>
      </c>
      <c r="G78" t="s">
        <v>478</v>
      </c>
      <c r="H78" t="s">
        <v>127</v>
      </c>
      <c r="I78" s="105" t="s">
        <v>3310</v>
      </c>
      <c r="J78" s="55">
        <v>1.92</v>
      </c>
      <c r="K78" t="s">
        <v>98</v>
      </c>
      <c r="L78" s="56">
        <v>1.95E-2</v>
      </c>
      <c r="M78" s="56">
        <v>2.5100000000000001E-2</v>
      </c>
      <c r="N78" s="55">
        <v>8201.48</v>
      </c>
      <c r="O78" s="55">
        <v>111.32</v>
      </c>
      <c r="P78" s="55">
        <v>0</v>
      </c>
      <c r="Q78" s="55">
        <v>9.129887536</v>
      </c>
      <c r="R78" s="56">
        <v>0</v>
      </c>
      <c r="S78" s="56">
        <v>2.7000000000000001E-3</v>
      </c>
      <c r="T78" s="56">
        <v>6.9999999999999999E-4</v>
      </c>
    </row>
    <row r="79" spans="1:20">
      <c r="A79" t="s">
        <v>485</v>
      </c>
      <c r="B79" t="s">
        <v>486</v>
      </c>
      <c r="C79" t="s">
        <v>96</v>
      </c>
      <c r="D79" t="s">
        <v>108</v>
      </c>
      <c r="E79" t="s">
        <v>420</v>
      </c>
      <c r="F79" t="s">
        <v>339</v>
      </c>
      <c r="G79" t="s">
        <v>478</v>
      </c>
      <c r="H79" t="s">
        <v>127</v>
      </c>
      <c r="I79" s="105" t="s">
        <v>3310</v>
      </c>
      <c r="J79" s="55">
        <v>4.9000000000000004</v>
      </c>
      <c r="K79" t="s">
        <v>98</v>
      </c>
      <c r="L79" s="56">
        <v>1.17E-2</v>
      </c>
      <c r="M79" s="56">
        <v>3.39E-2</v>
      </c>
      <c r="N79" s="55">
        <v>2453.5100000000002</v>
      </c>
      <c r="O79" s="55">
        <v>100.03</v>
      </c>
      <c r="P79" s="55">
        <v>0</v>
      </c>
      <c r="Q79" s="55">
        <v>2.4542460529999999</v>
      </c>
      <c r="R79" s="56">
        <v>0</v>
      </c>
      <c r="S79" s="56">
        <v>6.9999999999999999E-4</v>
      </c>
      <c r="T79" s="56">
        <v>2.0000000000000001E-4</v>
      </c>
    </row>
    <row r="80" spans="1:20">
      <c r="A80" t="s">
        <v>487</v>
      </c>
      <c r="B80" t="s">
        <v>488</v>
      </c>
      <c r="C80" t="s">
        <v>96</v>
      </c>
      <c r="D80" t="s">
        <v>108</v>
      </c>
      <c r="E80" t="s">
        <v>420</v>
      </c>
      <c r="F80" t="s">
        <v>339</v>
      </c>
      <c r="G80" t="s">
        <v>478</v>
      </c>
      <c r="H80" t="s">
        <v>127</v>
      </c>
      <c r="I80" s="105" t="s">
        <v>3310</v>
      </c>
      <c r="J80" s="55">
        <v>4.92</v>
      </c>
      <c r="K80" t="s">
        <v>98</v>
      </c>
      <c r="L80" s="56">
        <v>1.3299999999999999E-2</v>
      </c>
      <c r="M80" s="56">
        <v>3.39E-2</v>
      </c>
      <c r="N80" s="55">
        <v>37364.53</v>
      </c>
      <c r="O80" s="55">
        <v>101.09</v>
      </c>
      <c r="P80" s="55">
        <v>0</v>
      </c>
      <c r="Q80" s="55">
        <v>37.771803376999998</v>
      </c>
      <c r="R80" s="56">
        <v>0</v>
      </c>
      <c r="S80" s="56">
        <v>1.11E-2</v>
      </c>
      <c r="T80" s="56">
        <v>2.8E-3</v>
      </c>
    </row>
    <row r="81" spans="1:20">
      <c r="A81" t="s">
        <v>489</v>
      </c>
      <c r="B81" t="s">
        <v>490</v>
      </c>
      <c r="C81" t="s">
        <v>96</v>
      </c>
      <c r="D81" t="s">
        <v>108</v>
      </c>
      <c r="E81" t="s">
        <v>420</v>
      </c>
      <c r="F81" t="s">
        <v>339</v>
      </c>
      <c r="G81" t="s">
        <v>465</v>
      </c>
      <c r="H81" t="s">
        <v>177</v>
      </c>
      <c r="I81" s="105" t="s">
        <v>3310</v>
      </c>
      <c r="J81" s="55">
        <v>5.6</v>
      </c>
      <c r="K81" t="s">
        <v>98</v>
      </c>
      <c r="L81" s="56">
        <v>1.8700000000000001E-2</v>
      </c>
      <c r="M81" s="56">
        <v>3.5200000000000002E-2</v>
      </c>
      <c r="N81" s="55">
        <v>20401.46</v>
      </c>
      <c r="O81" s="55">
        <v>97.98</v>
      </c>
      <c r="P81" s="55">
        <v>0</v>
      </c>
      <c r="Q81" s="55">
        <v>19.989350508000001</v>
      </c>
      <c r="R81" s="56">
        <v>0</v>
      </c>
      <c r="S81" s="56">
        <v>5.8999999999999999E-3</v>
      </c>
      <c r="T81" s="56">
        <v>1.5E-3</v>
      </c>
    </row>
    <row r="82" spans="1:20">
      <c r="A82" t="s">
        <v>491</v>
      </c>
      <c r="B82" t="s">
        <v>492</v>
      </c>
      <c r="C82" t="s">
        <v>96</v>
      </c>
      <c r="D82" t="s">
        <v>108</v>
      </c>
      <c r="E82" t="s">
        <v>420</v>
      </c>
      <c r="F82" t="s">
        <v>339</v>
      </c>
      <c r="G82" t="s">
        <v>478</v>
      </c>
      <c r="H82" t="s">
        <v>127</v>
      </c>
      <c r="I82" s="105" t="s">
        <v>3310</v>
      </c>
      <c r="J82" s="55">
        <v>3.24</v>
      </c>
      <c r="K82" t="s">
        <v>98</v>
      </c>
      <c r="L82" s="56">
        <v>3.3500000000000002E-2</v>
      </c>
      <c r="M82" s="56">
        <v>2.81E-2</v>
      </c>
      <c r="N82" s="55">
        <v>8445.2800000000007</v>
      </c>
      <c r="O82" s="55">
        <v>114.41</v>
      </c>
      <c r="P82" s="55">
        <v>0</v>
      </c>
      <c r="Q82" s="55">
        <v>9.6622448480000003</v>
      </c>
      <c r="R82" s="56">
        <v>0</v>
      </c>
      <c r="S82" s="56">
        <v>2.8E-3</v>
      </c>
      <c r="T82" s="56">
        <v>6.9999999999999999E-4</v>
      </c>
    </row>
    <row r="83" spans="1:20">
      <c r="A83" t="s">
        <v>493</v>
      </c>
      <c r="B83" t="s">
        <v>494</v>
      </c>
      <c r="C83" t="s">
        <v>96</v>
      </c>
      <c r="D83" t="s">
        <v>108</v>
      </c>
      <c r="E83" t="s">
        <v>495</v>
      </c>
      <c r="F83" t="s">
        <v>311</v>
      </c>
      <c r="G83" t="s">
        <v>478</v>
      </c>
      <c r="H83" t="s">
        <v>127</v>
      </c>
      <c r="I83" s="105" t="s">
        <v>3310</v>
      </c>
      <c r="J83" s="55">
        <v>4.13</v>
      </c>
      <c r="K83" t="s">
        <v>98</v>
      </c>
      <c r="L83" s="56">
        <v>1.09E-2</v>
      </c>
      <c r="M83" s="56">
        <v>3.4599999999999999E-2</v>
      </c>
      <c r="N83" s="55">
        <v>0.32</v>
      </c>
      <c r="O83" s="55">
        <v>4925250</v>
      </c>
      <c r="P83" s="55">
        <v>0</v>
      </c>
      <c r="Q83" s="55">
        <v>15.7608</v>
      </c>
      <c r="R83" s="56">
        <v>0</v>
      </c>
      <c r="S83" s="56">
        <v>4.5999999999999999E-3</v>
      </c>
      <c r="T83" s="56">
        <v>1.1999999999999999E-3</v>
      </c>
    </row>
    <row r="84" spans="1:20">
      <c r="A84" t="s">
        <v>496</v>
      </c>
      <c r="B84" t="s">
        <v>497</v>
      </c>
      <c r="C84" t="s">
        <v>96</v>
      </c>
      <c r="D84" t="s">
        <v>108</v>
      </c>
      <c r="E84" t="s">
        <v>495</v>
      </c>
      <c r="F84" t="s">
        <v>311</v>
      </c>
      <c r="G84" t="s">
        <v>478</v>
      </c>
      <c r="H84" t="s">
        <v>127</v>
      </c>
      <c r="I84" s="105" t="s">
        <v>3310</v>
      </c>
      <c r="J84" s="55">
        <v>4.7699999999999996</v>
      </c>
      <c r="K84" t="s">
        <v>98</v>
      </c>
      <c r="L84" s="56">
        <v>2.9899999999999999E-2</v>
      </c>
      <c r="M84" s="56">
        <v>3.4500000000000003E-2</v>
      </c>
      <c r="N84" s="55">
        <v>0.26</v>
      </c>
      <c r="O84" s="55">
        <v>5209470</v>
      </c>
      <c r="P84" s="55">
        <v>0</v>
      </c>
      <c r="Q84" s="55">
        <v>13.544622</v>
      </c>
      <c r="R84" s="56">
        <v>0</v>
      </c>
      <c r="S84" s="56">
        <v>4.0000000000000001E-3</v>
      </c>
      <c r="T84" s="56">
        <v>1E-3</v>
      </c>
    </row>
    <row r="85" spans="1:20">
      <c r="A85" t="s">
        <v>499</v>
      </c>
      <c r="B85" t="s">
        <v>500</v>
      </c>
      <c r="C85" t="s">
        <v>96</v>
      </c>
      <c r="D85" t="s">
        <v>108</v>
      </c>
      <c r="E85" t="s">
        <v>495</v>
      </c>
      <c r="F85" t="s">
        <v>311</v>
      </c>
      <c r="G85" t="s">
        <v>478</v>
      </c>
      <c r="H85" t="s">
        <v>127</v>
      </c>
      <c r="I85" s="105" t="s">
        <v>3310</v>
      </c>
      <c r="J85" s="55">
        <v>2.4</v>
      </c>
      <c r="K85" t="s">
        <v>98</v>
      </c>
      <c r="L85" s="56">
        <v>2.3199999999999998E-2</v>
      </c>
      <c r="M85" s="56">
        <v>2.5499999999999998E-2</v>
      </c>
      <c r="N85" s="55">
        <v>0.04</v>
      </c>
      <c r="O85" s="55">
        <v>5612952</v>
      </c>
      <c r="P85" s="55">
        <v>0</v>
      </c>
      <c r="Q85" s="55">
        <v>2.2451808</v>
      </c>
      <c r="R85" s="56">
        <v>0</v>
      </c>
      <c r="S85" s="56">
        <v>6.9999999999999999E-4</v>
      </c>
      <c r="T85" s="56">
        <v>2.0000000000000001E-4</v>
      </c>
    </row>
    <row r="86" spans="1:20">
      <c r="A86" t="s">
        <v>501</v>
      </c>
      <c r="B86" t="s">
        <v>502</v>
      </c>
      <c r="C86" t="s">
        <v>96</v>
      </c>
      <c r="D86" t="s">
        <v>108</v>
      </c>
      <c r="E86" t="s">
        <v>503</v>
      </c>
      <c r="F86" t="s">
        <v>311</v>
      </c>
      <c r="G86" t="s">
        <v>478</v>
      </c>
      <c r="H86" t="s">
        <v>127</v>
      </c>
      <c r="I86" s="105" t="s">
        <v>3310</v>
      </c>
      <c r="J86" s="55">
        <v>2.42</v>
      </c>
      <c r="K86" t="s">
        <v>98</v>
      </c>
      <c r="L86" s="56">
        <v>2.4199999999999999E-2</v>
      </c>
      <c r="M86" s="56">
        <v>2.86E-2</v>
      </c>
      <c r="N86" s="55">
        <v>0.37</v>
      </c>
      <c r="O86" s="55">
        <v>5585000</v>
      </c>
      <c r="P86" s="55">
        <v>0</v>
      </c>
      <c r="Q86" s="55">
        <v>20.6645</v>
      </c>
      <c r="R86" s="56">
        <v>0</v>
      </c>
      <c r="S86" s="56">
        <v>6.1000000000000004E-3</v>
      </c>
      <c r="T86" s="56">
        <v>1.5E-3</v>
      </c>
    </row>
    <row r="87" spans="1:20">
      <c r="A87" t="s">
        <v>504</v>
      </c>
      <c r="B87" t="s">
        <v>505</v>
      </c>
      <c r="C87" t="s">
        <v>96</v>
      </c>
      <c r="D87" t="s">
        <v>108</v>
      </c>
      <c r="E87" t="s">
        <v>503</v>
      </c>
      <c r="F87" t="s">
        <v>311</v>
      </c>
      <c r="G87" t="s">
        <v>478</v>
      </c>
      <c r="H87" t="s">
        <v>127</v>
      </c>
      <c r="I87" s="105" t="s">
        <v>3310</v>
      </c>
      <c r="J87" s="55">
        <v>1.8</v>
      </c>
      <c r="K87" t="s">
        <v>98</v>
      </c>
      <c r="L87" s="56">
        <v>1.46E-2</v>
      </c>
      <c r="M87" s="56">
        <v>2.4500000000000001E-2</v>
      </c>
      <c r="N87" s="55">
        <v>0.36</v>
      </c>
      <c r="O87" s="55">
        <v>5454999</v>
      </c>
      <c r="P87" s="55">
        <v>0</v>
      </c>
      <c r="Q87" s="55">
        <v>19.637996399999999</v>
      </c>
      <c r="R87" s="56">
        <v>0</v>
      </c>
      <c r="S87" s="56">
        <v>5.7999999999999996E-3</v>
      </c>
      <c r="T87" s="56">
        <v>1.5E-3</v>
      </c>
    </row>
    <row r="88" spans="1:20">
      <c r="A88" t="s">
        <v>506</v>
      </c>
      <c r="B88" t="s">
        <v>507</v>
      </c>
      <c r="C88" t="s">
        <v>96</v>
      </c>
      <c r="D88" t="s">
        <v>108</v>
      </c>
      <c r="E88" t="s">
        <v>503</v>
      </c>
      <c r="F88" t="s">
        <v>311</v>
      </c>
      <c r="G88" t="s">
        <v>478</v>
      </c>
      <c r="H88" t="s">
        <v>127</v>
      </c>
      <c r="I88" s="105" t="s">
        <v>3310</v>
      </c>
      <c r="J88" s="55">
        <v>3.81</v>
      </c>
      <c r="K88" t="s">
        <v>98</v>
      </c>
      <c r="L88" s="56">
        <v>2E-3</v>
      </c>
      <c r="M88" s="56">
        <v>3.0599999999999999E-2</v>
      </c>
      <c r="N88" s="55">
        <v>0.22</v>
      </c>
      <c r="O88" s="55">
        <v>4882000</v>
      </c>
      <c r="P88" s="55">
        <v>0</v>
      </c>
      <c r="Q88" s="55">
        <v>10.740399999999999</v>
      </c>
      <c r="R88" s="56">
        <v>0</v>
      </c>
      <c r="S88" s="56">
        <v>3.0999999999999999E-3</v>
      </c>
      <c r="T88" s="56">
        <v>8.0000000000000004E-4</v>
      </c>
    </row>
    <row r="89" spans="1:20">
      <c r="A89" t="s">
        <v>508</v>
      </c>
      <c r="B89" t="s">
        <v>509</v>
      </c>
      <c r="C89" t="s">
        <v>96</v>
      </c>
      <c r="D89" t="s">
        <v>108</v>
      </c>
      <c r="E89" t="s">
        <v>503</v>
      </c>
      <c r="F89" t="s">
        <v>311</v>
      </c>
      <c r="G89" t="s">
        <v>478</v>
      </c>
      <c r="H89" t="s">
        <v>127</v>
      </c>
      <c r="I89" s="105" t="s">
        <v>3310</v>
      </c>
      <c r="J89" s="55">
        <v>4.6100000000000003</v>
      </c>
      <c r="K89" t="s">
        <v>98</v>
      </c>
      <c r="L89" s="56">
        <v>3.1899999999999998E-2</v>
      </c>
      <c r="M89" s="56">
        <v>3.32E-2</v>
      </c>
      <c r="N89" s="55">
        <v>0.3</v>
      </c>
      <c r="O89" s="55">
        <v>5151111</v>
      </c>
      <c r="P89" s="55">
        <v>0</v>
      </c>
      <c r="Q89" s="55">
        <v>15.453333000000001</v>
      </c>
      <c r="R89" s="56">
        <v>0</v>
      </c>
      <c r="S89" s="56">
        <v>4.4999999999999997E-3</v>
      </c>
      <c r="T89" s="56">
        <v>1.1000000000000001E-3</v>
      </c>
    </row>
    <row r="90" spans="1:20">
      <c r="A90" t="s">
        <v>510</v>
      </c>
      <c r="B90" t="s">
        <v>511</v>
      </c>
      <c r="C90" t="s">
        <v>96</v>
      </c>
      <c r="D90" t="s">
        <v>108</v>
      </c>
      <c r="E90" t="s">
        <v>512</v>
      </c>
      <c r="F90" t="s">
        <v>428</v>
      </c>
      <c r="G90" t="s">
        <v>465</v>
      </c>
      <c r="H90" t="s">
        <v>177</v>
      </c>
      <c r="I90" s="105" t="s">
        <v>3310</v>
      </c>
      <c r="J90" s="55">
        <v>0.41</v>
      </c>
      <c r="K90" t="s">
        <v>98</v>
      </c>
      <c r="L90" s="56">
        <v>3.85E-2</v>
      </c>
      <c r="M90" s="56">
        <v>3.4599999999999999E-2</v>
      </c>
      <c r="N90" s="55">
        <v>5584.83</v>
      </c>
      <c r="O90" s="55">
        <v>115.64</v>
      </c>
      <c r="P90" s="55">
        <v>0</v>
      </c>
      <c r="Q90" s="55">
        <v>6.4582974120000003</v>
      </c>
      <c r="R90" s="56">
        <v>0</v>
      </c>
      <c r="S90" s="56">
        <v>1.9E-3</v>
      </c>
      <c r="T90" s="56">
        <v>5.0000000000000001E-4</v>
      </c>
    </row>
    <row r="91" spans="1:20">
      <c r="A91" t="s">
        <v>513</v>
      </c>
      <c r="B91" t="s">
        <v>514</v>
      </c>
      <c r="C91" t="s">
        <v>96</v>
      </c>
      <c r="D91" t="s">
        <v>108</v>
      </c>
      <c r="E91" t="s">
        <v>431</v>
      </c>
      <c r="F91" t="s">
        <v>339</v>
      </c>
      <c r="G91" t="s">
        <v>478</v>
      </c>
      <c r="H91" t="s">
        <v>127</v>
      </c>
      <c r="I91" s="105" t="s">
        <v>3310</v>
      </c>
      <c r="J91" s="55">
        <v>3.89</v>
      </c>
      <c r="K91" t="s">
        <v>98</v>
      </c>
      <c r="L91" s="56">
        <v>2.4E-2</v>
      </c>
      <c r="M91" s="56">
        <v>2.5600000000000001E-2</v>
      </c>
      <c r="N91" s="55">
        <v>17372.669999999998</v>
      </c>
      <c r="O91" s="55">
        <v>112.91</v>
      </c>
      <c r="P91" s="55">
        <v>0</v>
      </c>
      <c r="Q91" s="55">
        <v>19.615481697</v>
      </c>
      <c r="R91" s="56">
        <v>0</v>
      </c>
      <c r="S91" s="56">
        <v>5.7000000000000002E-3</v>
      </c>
      <c r="T91" s="56">
        <v>1.5E-3</v>
      </c>
    </row>
    <row r="92" spans="1:20">
      <c r="A92" t="s">
        <v>515</v>
      </c>
      <c r="B92" t="s">
        <v>516</v>
      </c>
      <c r="C92" t="s">
        <v>96</v>
      </c>
      <c r="D92" t="s">
        <v>108</v>
      </c>
      <c r="E92" t="s">
        <v>431</v>
      </c>
      <c r="F92" t="s">
        <v>339</v>
      </c>
      <c r="G92" t="s">
        <v>478</v>
      </c>
      <c r="H92" t="s">
        <v>127</v>
      </c>
      <c r="I92" s="105" t="s">
        <v>3310</v>
      </c>
      <c r="J92" s="55">
        <v>6.05</v>
      </c>
      <c r="K92" t="s">
        <v>98</v>
      </c>
      <c r="L92" s="56">
        <v>1.4999999999999999E-2</v>
      </c>
      <c r="M92" s="56">
        <v>3.0800000000000001E-2</v>
      </c>
      <c r="N92" s="55">
        <v>10467</v>
      </c>
      <c r="O92" s="55">
        <v>98.18</v>
      </c>
      <c r="P92" s="55">
        <v>0</v>
      </c>
      <c r="Q92" s="55">
        <v>10.2765006</v>
      </c>
      <c r="R92" s="56">
        <v>0</v>
      </c>
      <c r="S92" s="56">
        <v>3.0000000000000001E-3</v>
      </c>
      <c r="T92" s="56">
        <v>8.0000000000000004E-4</v>
      </c>
    </row>
    <row r="93" spans="1:20">
      <c r="A93" t="s">
        <v>517</v>
      </c>
      <c r="B93" t="s">
        <v>518</v>
      </c>
      <c r="C93" t="s">
        <v>96</v>
      </c>
      <c r="D93" t="s">
        <v>108</v>
      </c>
      <c r="E93" t="s">
        <v>519</v>
      </c>
      <c r="F93" t="s">
        <v>428</v>
      </c>
      <c r="G93" t="s">
        <v>478</v>
      </c>
      <c r="H93" t="s">
        <v>127</v>
      </c>
      <c r="I93" s="105" t="s">
        <v>3310</v>
      </c>
      <c r="J93" s="55">
        <v>1.54</v>
      </c>
      <c r="K93" t="s">
        <v>98</v>
      </c>
      <c r="L93" s="56">
        <v>2.4799999999999999E-2</v>
      </c>
      <c r="M93" s="56">
        <v>1.83E-2</v>
      </c>
      <c r="N93" s="55">
        <v>6859.58</v>
      </c>
      <c r="O93" s="55">
        <v>113.92</v>
      </c>
      <c r="P93" s="55">
        <v>0</v>
      </c>
      <c r="Q93" s="55">
        <v>7.8144335360000001</v>
      </c>
      <c r="R93" s="56">
        <v>0</v>
      </c>
      <c r="S93" s="56">
        <v>2.3E-3</v>
      </c>
      <c r="T93" s="56">
        <v>5.9999999999999995E-4</v>
      </c>
    </row>
    <row r="94" spans="1:20">
      <c r="A94" t="s">
        <v>520</v>
      </c>
      <c r="B94" t="s">
        <v>521</v>
      </c>
      <c r="C94" t="s">
        <v>96</v>
      </c>
      <c r="D94" t="s">
        <v>108</v>
      </c>
      <c r="E94" t="s">
        <v>310</v>
      </c>
      <c r="F94" t="s">
        <v>311</v>
      </c>
      <c r="G94" t="s">
        <v>478</v>
      </c>
      <c r="H94" t="s">
        <v>127</v>
      </c>
      <c r="I94" s="105" t="s">
        <v>3310</v>
      </c>
      <c r="J94" s="55">
        <v>0.97</v>
      </c>
      <c r="K94" t="s">
        <v>98</v>
      </c>
      <c r="L94" s="56">
        <v>1.9E-2</v>
      </c>
      <c r="M94" s="56">
        <v>2.1899999999999999E-2</v>
      </c>
      <c r="N94" s="55">
        <v>0.22</v>
      </c>
      <c r="O94" s="55">
        <v>5475488</v>
      </c>
      <c r="P94" s="55">
        <v>0</v>
      </c>
      <c r="Q94" s="55">
        <v>12.0460736</v>
      </c>
      <c r="R94" s="56">
        <v>0</v>
      </c>
      <c r="S94" s="56">
        <v>3.5000000000000001E-3</v>
      </c>
      <c r="T94" s="56">
        <v>8.9999999999999998E-4</v>
      </c>
    </row>
    <row r="95" spans="1:20">
      <c r="A95" t="s">
        <v>522</v>
      </c>
      <c r="B95" t="s">
        <v>523</v>
      </c>
      <c r="C95" t="s">
        <v>96</v>
      </c>
      <c r="D95" t="s">
        <v>108</v>
      </c>
      <c r="E95" t="s">
        <v>310</v>
      </c>
      <c r="F95" t="s">
        <v>311</v>
      </c>
      <c r="G95" t="s">
        <v>478</v>
      </c>
      <c r="H95" t="s">
        <v>127</v>
      </c>
      <c r="I95" s="105" t="s">
        <v>3310</v>
      </c>
      <c r="J95" s="55">
        <v>4.12</v>
      </c>
      <c r="K95" t="s">
        <v>98</v>
      </c>
      <c r="L95" s="56">
        <v>3.3099999999999997E-2</v>
      </c>
      <c r="M95" s="56">
        <v>3.61E-2</v>
      </c>
      <c r="N95" s="55">
        <v>0.23</v>
      </c>
      <c r="O95" s="55">
        <v>5205991</v>
      </c>
      <c r="P95" s="55">
        <v>0</v>
      </c>
      <c r="Q95" s="55">
        <v>11.9737793</v>
      </c>
      <c r="R95" s="56">
        <v>0</v>
      </c>
      <c r="S95" s="56">
        <v>3.5000000000000001E-3</v>
      </c>
      <c r="T95" s="56">
        <v>8.9999999999999998E-4</v>
      </c>
    </row>
    <row r="96" spans="1:20">
      <c r="A96" t="s">
        <v>525</v>
      </c>
      <c r="B96" t="s">
        <v>526</v>
      </c>
      <c r="C96" t="s">
        <v>96</v>
      </c>
      <c r="D96" t="s">
        <v>108</v>
      </c>
      <c r="E96" t="s">
        <v>310</v>
      </c>
      <c r="F96" t="s">
        <v>311</v>
      </c>
      <c r="G96" t="s">
        <v>478</v>
      </c>
      <c r="H96" t="s">
        <v>127</v>
      </c>
      <c r="I96" s="105" t="s">
        <v>3310</v>
      </c>
      <c r="J96" s="55">
        <v>5.08</v>
      </c>
      <c r="K96" t="s">
        <v>98</v>
      </c>
      <c r="L96" s="56">
        <v>3.3599999999999998E-2</v>
      </c>
      <c r="M96" s="56">
        <v>3.3799999999999997E-2</v>
      </c>
      <c r="N96" s="55">
        <v>0.15</v>
      </c>
      <c r="O96" s="55">
        <v>4999400</v>
      </c>
      <c r="P96" s="55">
        <v>0</v>
      </c>
      <c r="Q96" s="55">
        <v>7.4991000000000003</v>
      </c>
      <c r="R96" s="56">
        <v>0</v>
      </c>
      <c r="S96" s="56">
        <v>2.2000000000000001E-3</v>
      </c>
      <c r="T96" s="56">
        <v>5.9999999999999995E-4</v>
      </c>
    </row>
    <row r="97" spans="1:20">
      <c r="A97" t="s">
        <v>527</v>
      </c>
      <c r="B97" t="s">
        <v>528</v>
      </c>
      <c r="C97" t="s">
        <v>96</v>
      </c>
      <c r="D97" t="s">
        <v>108</v>
      </c>
      <c r="E97" t="s">
        <v>310</v>
      </c>
      <c r="F97" t="s">
        <v>311</v>
      </c>
      <c r="G97" t="s">
        <v>478</v>
      </c>
      <c r="H97" t="s">
        <v>127</v>
      </c>
      <c r="I97" s="105" t="s">
        <v>3310</v>
      </c>
      <c r="J97" s="55">
        <v>2.42</v>
      </c>
      <c r="K97" t="s">
        <v>98</v>
      </c>
      <c r="L97" s="56">
        <v>1.89E-2</v>
      </c>
      <c r="M97" s="56">
        <v>2.7699999999999999E-2</v>
      </c>
      <c r="N97" s="55">
        <v>0.15</v>
      </c>
      <c r="O97" s="55">
        <v>5510000</v>
      </c>
      <c r="P97" s="55">
        <v>0</v>
      </c>
      <c r="Q97" s="55">
        <v>8.2650000000000006</v>
      </c>
      <c r="R97" s="56">
        <v>0</v>
      </c>
      <c r="S97" s="56">
        <v>2.3999999999999998E-3</v>
      </c>
      <c r="T97" s="56">
        <v>5.9999999999999995E-4</v>
      </c>
    </row>
    <row r="98" spans="1:20">
      <c r="A98" t="s">
        <v>529</v>
      </c>
      <c r="B98" t="s">
        <v>530</v>
      </c>
      <c r="C98" t="s">
        <v>96</v>
      </c>
      <c r="D98" t="s">
        <v>108</v>
      </c>
      <c r="E98" t="s">
        <v>531</v>
      </c>
      <c r="F98" t="s">
        <v>339</v>
      </c>
      <c r="G98" t="s">
        <v>478</v>
      </c>
      <c r="H98" t="s">
        <v>127</v>
      </c>
      <c r="I98" s="105" t="s">
        <v>3310</v>
      </c>
      <c r="J98" s="55">
        <v>0.52</v>
      </c>
      <c r="K98" t="s">
        <v>98</v>
      </c>
      <c r="L98" s="56">
        <v>2.75E-2</v>
      </c>
      <c r="M98" s="56">
        <v>3.1800000000000002E-2</v>
      </c>
      <c r="N98" s="55">
        <v>1595.47</v>
      </c>
      <c r="O98" s="55">
        <v>113.88</v>
      </c>
      <c r="P98" s="55">
        <v>0</v>
      </c>
      <c r="Q98" s="55">
        <v>1.816921236</v>
      </c>
      <c r="R98" s="56">
        <v>0</v>
      </c>
      <c r="S98" s="56">
        <v>5.0000000000000001E-4</v>
      </c>
      <c r="T98" s="56">
        <v>1E-4</v>
      </c>
    </row>
    <row r="99" spans="1:20">
      <c r="A99" t="s">
        <v>532</v>
      </c>
      <c r="B99" t="s">
        <v>533</v>
      </c>
      <c r="C99" t="s">
        <v>96</v>
      </c>
      <c r="D99" t="s">
        <v>108</v>
      </c>
      <c r="E99" t="s">
        <v>531</v>
      </c>
      <c r="F99" t="s">
        <v>339</v>
      </c>
      <c r="G99" t="s">
        <v>478</v>
      </c>
      <c r="H99" t="s">
        <v>127</v>
      </c>
      <c r="I99" s="105" t="s">
        <v>3310</v>
      </c>
      <c r="J99" s="55">
        <v>3.62</v>
      </c>
      <c r="K99" t="s">
        <v>98</v>
      </c>
      <c r="L99" s="56">
        <v>1.9599999999999999E-2</v>
      </c>
      <c r="M99" s="56">
        <v>2.6599999999999999E-2</v>
      </c>
      <c r="N99" s="55">
        <v>11905.11</v>
      </c>
      <c r="O99" s="55">
        <v>109.84</v>
      </c>
      <c r="P99" s="55">
        <v>0</v>
      </c>
      <c r="Q99" s="55">
        <v>13.076572823999999</v>
      </c>
      <c r="R99" s="56">
        <v>0</v>
      </c>
      <c r="S99" s="56">
        <v>3.8E-3</v>
      </c>
      <c r="T99" s="56">
        <v>1E-3</v>
      </c>
    </row>
    <row r="100" spans="1:20">
      <c r="A100" t="s">
        <v>534</v>
      </c>
      <c r="B100" t="s">
        <v>535</v>
      </c>
      <c r="C100" t="s">
        <v>96</v>
      </c>
      <c r="D100" t="s">
        <v>108</v>
      </c>
      <c r="E100" t="s">
        <v>531</v>
      </c>
      <c r="F100" t="s">
        <v>339</v>
      </c>
      <c r="G100" t="s">
        <v>478</v>
      </c>
      <c r="H100" t="s">
        <v>127</v>
      </c>
      <c r="I100" s="105" t="s">
        <v>3310</v>
      </c>
      <c r="J100" s="55">
        <v>5.82</v>
      </c>
      <c r="K100" t="s">
        <v>98</v>
      </c>
      <c r="L100" s="56">
        <v>1.5800000000000002E-2</v>
      </c>
      <c r="M100" s="56">
        <v>3.0599999999999999E-2</v>
      </c>
      <c r="N100" s="55">
        <v>27328.27</v>
      </c>
      <c r="O100" s="55">
        <v>102.86</v>
      </c>
      <c r="P100" s="55">
        <v>0</v>
      </c>
      <c r="Q100" s="55">
        <v>28.109858522</v>
      </c>
      <c r="R100" s="56">
        <v>0</v>
      </c>
      <c r="S100" s="56">
        <v>8.2000000000000007E-3</v>
      </c>
      <c r="T100" s="56">
        <v>2.0999999999999999E-3</v>
      </c>
    </row>
    <row r="101" spans="1:20">
      <c r="A101" t="s">
        <v>536</v>
      </c>
      <c r="B101" t="s">
        <v>537</v>
      </c>
      <c r="C101" t="s">
        <v>96</v>
      </c>
      <c r="D101" t="s">
        <v>108</v>
      </c>
      <c r="E101" t="s">
        <v>538</v>
      </c>
      <c r="F101" t="s">
        <v>428</v>
      </c>
      <c r="G101" t="s">
        <v>478</v>
      </c>
      <c r="H101" t="s">
        <v>127</v>
      </c>
      <c r="I101" s="105" t="s">
        <v>3310</v>
      </c>
      <c r="J101" s="55">
        <v>2.75</v>
      </c>
      <c r="K101" t="s">
        <v>98</v>
      </c>
      <c r="L101" s="56">
        <v>2.2499999999999999E-2</v>
      </c>
      <c r="M101" s="56">
        <v>2.06E-2</v>
      </c>
      <c r="N101" s="55">
        <v>3496.05</v>
      </c>
      <c r="O101" s="55">
        <v>113.9</v>
      </c>
      <c r="P101" s="55">
        <v>0</v>
      </c>
      <c r="Q101" s="55">
        <v>3.9820009500000002</v>
      </c>
      <c r="R101" s="56">
        <v>0</v>
      </c>
      <c r="S101" s="56">
        <v>1.1999999999999999E-3</v>
      </c>
      <c r="T101" s="56">
        <v>2.9999999999999997E-4</v>
      </c>
    </row>
    <row r="102" spans="1:20">
      <c r="A102" t="s">
        <v>539</v>
      </c>
      <c r="B102" t="s">
        <v>540</v>
      </c>
      <c r="C102" t="s">
        <v>96</v>
      </c>
      <c r="D102" t="s">
        <v>108</v>
      </c>
      <c r="E102" t="s">
        <v>541</v>
      </c>
      <c r="F102" t="s">
        <v>103</v>
      </c>
      <c r="G102" t="s">
        <v>542</v>
      </c>
      <c r="H102" t="s">
        <v>177</v>
      </c>
      <c r="I102" s="105" t="s">
        <v>3310</v>
      </c>
      <c r="J102" s="55">
        <v>4.8499999999999996</v>
      </c>
      <c r="K102" t="s">
        <v>98</v>
      </c>
      <c r="L102" s="56">
        <v>7.4999999999999997E-3</v>
      </c>
      <c r="M102" s="56">
        <v>4.1700000000000001E-2</v>
      </c>
      <c r="N102" s="55">
        <v>15694.76</v>
      </c>
      <c r="O102" s="55">
        <v>91.87</v>
      </c>
      <c r="P102" s="55">
        <v>0</v>
      </c>
      <c r="Q102" s="55">
        <v>14.418776012</v>
      </c>
      <c r="R102" s="56">
        <v>0</v>
      </c>
      <c r="S102" s="56">
        <v>4.1999999999999997E-3</v>
      </c>
      <c r="T102" s="56">
        <v>1.1000000000000001E-3</v>
      </c>
    </row>
    <row r="103" spans="1:20">
      <c r="A103" t="s">
        <v>543</v>
      </c>
      <c r="B103" t="s">
        <v>544</v>
      </c>
      <c r="C103" t="s">
        <v>96</v>
      </c>
      <c r="D103" t="s">
        <v>108</v>
      </c>
      <c r="E103" t="s">
        <v>545</v>
      </c>
      <c r="F103" t="s">
        <v>546</v>
      </c>
      <c r="G103" t="s">
        <v>547</v>
      </c>
      <c r="H103" t="s">
        <v>127</v>
      </c>
      <c r="I103" s="105" t="s">
        <v>3310</v>
      </c>
      <c r="J103" s="55">
        <v>3.98</v>
      </c>
      <c r="K103" t="s">
        <v>98</v>
      </c>
      <c r="L103" s="56">
        <v>0.04</v>
      </c>
      <c r="M103" s="56">
        <v>5.3400000000000003E-2</v>
      </c>
      <c r="N103" s="55">
        <v>14811.76</v>
      </c>
      <c r="O103" s="55">
        <v>95.2</v>
      </c>
      <c r="P103" s="55">
        <v>0</v>
      </c>
      <c r="Q103" s="55">
        <v>14.10079552</v>
      </c>
      <c r="R103" s="56">
        <v>0</v>
      </c>
      <c r="S103" s="56">
        <v>4.1000000000000003E-3</v>
      </c>
      <c r="T103" s="56">
        <v>1E-3</v>
      </c>
    </row>
    <row r="104" spans="1:20">
      <c r="A104" t="s">
        <v>548</v>
      </c>
      <c r="B104" t="s">
        <v>549</v>
      </c>
      <c r="C104" t="s">
        <v>96</v>
      </c>
      <c r="D104" t="s">
        <v>108</v>
      </c>
      <c r="E104" t="s">
        <v>464</v>
      </c>
      <c r="F104" t="s">
        <v>339</v>
      </c>
      <c r="G104" t="s">
        <v>542</v>
      </c>
      <c r="H104" t="s">
        <v>177</v>
      </c>
      <c r="I104" s="105" t="s">
        <v>3310</v>
      </c>
      <c r="J104" s="55">
        <v>1.46</v>
      </c>
      <c r="K104" t="s">
        <v>98</v>
      </c>
      <c r="L104" s="56">
        <v>2.0500000000000001E-2</v>
      </c>
      <c r="M104" s="56">
        <v>2.8400000000000002E-2</v>
      </c>
      <c r="N104" s="55">
        <v>1379.6</v>
      </c>
      <c r="O104" s="55">
        <v>111.63</v>
      </c>
      <c r="P104" s="55">
        <v>0</v>
      </c>
      <c r="Q104" s="55">
        <v>1.5400474799999999</v>
      </c>
      <c r="R104" s="56">
        <v>0</v>
      </c>
      <c r="S104" s="56">
        <v>5.0000000000000001E-4</v>
      </c>
      <c r="T104" s="56">
        <v>1E-4</v>
      </c>
    </row>
    <row r="105" spans="1:20">
      <c r="A105" t="s">
        <v>550</v>
      </c>
      <c r="B105" t="s">
        <v>551</v>
      </c>
      <c r="C105" t="s">
        <v>96</v>
      </c>
      <c r="D105" t="s">
        <v>108</v>
      </c>
      <c r="E105" t="s">
        <v>464</v>
      </c>
      <c r="F105" t="s">
        <v>339</v>
      </c>
      <c r="G105" t="s">
        <v>542</v>
      </c>
      <c r="H105" t="s">
        <v>177</v>
      </c>
      <c r="I105" s="105" t="s">
        <v>3310</v>
      </c>
      <c r="J105" s="55">
        <v>2.29</v>
      </c>
      <c r="K105" t="s">
        <v>98</v>
      </c>
      <c r="L105" s="56">
        <v>2.0500000000000001E-2</v>
      </c>
      <c r="M105" s="56">
        <v>2.9899999999999999E-2</v>
      </c>
      <c r="N105" s="55">
        <v>7770.51</v>
      </c>
      <c r="O105" s="55">
        <v>111.3</v>
      </c>
      <c r="P105" s="55">
        <v>0</v>
      </c>
      <c r="Q105" s="55">
        <v>8.6485776300000001</v>
      </c>
      <c r="R105" s="56">
        <v>0</v>
      </c>
      <c r="S105" s="56">
        <v>2.5000000000000001E-3</v>
      </c>
      <c r="T105" s="56">
        <v>5.9999999999999995E-4</v>
      </c>
    </row>
    <row r="106" spans="1:20">
      <c r="A106" t="s">
        <v>552</v>
      </c>
      <c r="B106" t="s">
        <v>553</v>
      </c>
      <c r="C106" t="s">
        <v>96</v>
      </c>
      <c r="D106" t="s">
        <v>108</v>
      </c>
      <c r="E106" t="s">
        <v>464</v>
      </c>
      <c r="F106" t="s">
        <v>339</v>
      </c>
      <c r="G106" t="s">
        <v>542</v>
      </c>
      <c r="H106" t="s">
        <v>177</v>
      </c>
      <c r="I106" s="105" t="s">
        <v>3310</v>
      </c>
      <c r="J106" s="55">
        <v>5.01</v>
      </c>
      <c r="K106" t="s">
        <v>98</v>
      </c>
      <c r="L106" s="56">
        <v>8.3999999999999995E-3</v>
      </c>
      <c r="M106" s="56">
        <v>3.4000000000000002E-2</v>
      </c>
      <c r="N106" s="55">
        <v>21454.41</v>
      </c>
      <c r="O106" s="55">
        <v>98.31</v>
      </c>
      <c r="P106" s="55">
        <v>0</v>
      </c>
      <c r="Q106" s="55">
        <v>21.091830471000002</v>
      </c>
      <c r="R106" s="56">
        <v>0</v>
      </c>
      <c r="S106" s="56">
        <v>6.1999999999999998E-3</v>
      </c>
      <c r="T106" s="56">
        <v>1.6000000000000001E-3</v>
      </c>
    </row>
    <row r="107" spans="1:20">
      <c r="A107" t="s">
        <v>554</v>
      </c>
      <c r="B107" t="s">
        <v>555</v>
      </c>
      <c r="C107" t="s">
        <v>96</v>
      </c>
      <c r="D107" t="s">
        <v>108</v>
      </c>
      <c r="E107" t="s">
        <v>464</v>
      </c>
      <c r="F107" t="s">
        <v>339</v>
      </c>
      <c r="G107" t="s">
        <v>542</v>
      </c>
      <c r="H107" t="s">
        <v>177</v>
      </c>
      <c r="I107" s="105" t="s">
        <v>3310</v>
      </c>
      <c r="J107" s="55">
        <v>6.04</v>
      </c>
      <c r="K107" t="s">
        <v>98</v>
      </c>
      <c r="L107" s="56">
        <v>5.0000000000000001E-3</v>
      </c>
      <c r="M107" s="56">
        <v>3.4500000000000003E-2</v>
      </c>
      <c r="N107" s="55">
        <v>2755.47</v>
      </c>
      <c r="O107" s="55">
        <v>92.12</v>
      </c>
      <c r="P107" s="55">
        <v>0</v>
      </c>
      <c r="Q107" s="55">
        <v>2.5383389639999998</v>
      </c>
      <c r="R107" s="56">
        <v>0</v>
      </c>
      <c r="S107" s="56">
        <v>6.9999999999999999E-4</v>
      </c>
      <c r="T107" s="56">
        <v>2.0000000000000001E-4</v>
      </c>
    </row>
    <row r="108" spans="1:20">
      <c r="A108" t="s">
        <v>556</v>
      </c>
      <c r="B108" t="s">
        <v>557</v>
      </c>
      <c r="C108" t="s">
        <v>96</v>
      </c>
      <c r="D108" t="s">
        <v>108</v>
      </c>
      <c r="E108" t="s">
        <v>464</v>
      </c>
      <c r="F108" t="s">
        <v>339</v>
      </c>
      <c r="G108" t="s">
        <v>542</v>
      </c>
      <c r="H108" t="s">
        <v>177</v>
      </c>
      <c r="I108" s="105" t="s">
        <v>3310</v>
      </c>
      <c r="J108" s="55">
        <v>5.93</v>
      </c>
      <c r="K108" t="s">
        <v>98</v>
      </c>
      <c r="L108" s="56">
        <v>9.7000000000000003E-3</v>
      </c>
      <c r="M108" s="56">
        <v>3.8399999999999997E-2</v>
      </c>
      <c r="N108" s="55">
        <v>12695.18</v>
      </c>
      <c r="O108" s="55">
        <v>93.04</v>
      </c>
      <c r="P108" s="55">
        <v>0</v>
      </c>
      <c r="Q108" s="55">
        <v>11.811595472</v>
      </c>
      <c r="R108" s="56">
        <v>0</v>
      </c>
      <c r="S108" s="56">
        <v>3.5000000000000001E-3</v>
      </c>
      <c r="T108" s="56">
        <v>8.9999999999999998E-4</v>
      </c>
    </row>
    <row r="109" spans="1:20">
      <c r="A109" t="s">
        <v>558</v>
      </c>
      <c r="B109" t="s">
        <v>559</v>
      </c>
      <c r="C109" t="s">
        <v>96</v>
      </c>
      <c r="D109" t="s">
        <v>108</v>
      </c>
      <c r="E109" t="s">
        <v>560</v>
      </c>
      <c r="F109" t="s">
        <v>113</v>
      </c>
      <c r="G109" t="s">
        <v>542</v>
      </c>
      <c r="H109" t="s">
        <v>177</v>
      </c>
      <c r="I109" s="105" t="s">
        <v>3310</v>
      </c>
      <c r="J109" s="55">
        <v>0.5</v>
      </c>
      <c r="K109" t="s">
        <v>98</v>
      </c>
      <c r="L109" s="56">
        <v>1.9800000000000002E-2</v>
      </c>
      <c r="M109" s="56">
        <v>3.7699999999999997E-2</v>
      </c>
      <c r="N109" s="55">
        <v>3087.66</v>
      </c>
      <c r="O109" s="55">
        <v>110.52</v>
      </c>
      <c r="P109" s="55">
        <v>3.4090000000000002E-2</v>
      </c>
      <c r="Q109" s="55">
        <v>3.4465718320000001</v>
      </c>
      <c r="R109" s="56">
        <v>0</v>
      </c>
      <c r="S109" s="56">
        <v>1E-3</v>
      </c>
      <c r="T109" s="56">
        <v>2.9999999999999997E-4</v>
      </c>
    </row>
    <row r="110" spans="1:20">
      <c r="A110" t="s">
        <v>561</v>
      </c>
      <c r="B110" t="s">
        <v>562</v>
      </c>
      <c r="C110" t="s">
        <v>96</v>
      </c>
      <c r="D110" t="s">
        <v>108</v>
      </c>
      <c r="E110" t="s">
        <v>563</v>
      </c>
      <c r="F110" t="s">
        <v>319</v>
      </c>
      <c r="G110" t="s">
        <v>542</v>
      </c>
      <c r="H110" t="s">
        <v>177</v>
      </c>
      <c r="I110" s="105" t="s">
        <v>3310</v>
      </c>
      <c r="J110" s="55">
        <v>2.82</v>
      </c>
      <c r="K110" t="s">
        <v>98</v>
      </c>
      <c r="L110" s="56">
        <v>1.9400000000000001E-2</v>
      </c>
      <c r="M110" s="56">
        <v>2.1399999999999999E-2</v>
      </c>
      <c r="N110" s="55">
        <v>230.6</v>
      </c>
      <c r="O110" s="55">
        <v>111.9</v>
      </c>
      <c r="P110" s="55">
        <v>0</v>
      </c>
      <c r="Q110" s="55">
        <v>0.25804139999999998</v>
      </c>
      <c r="R110" s="56">
        <v>0</v>
      </c>
      <c r="S110" s="56">
        <v>1E-4</v>
      </c>
      <c r="T110" s="56">
        <v>0</v>
      </c>
    </row>
    <row r="111" spans="1:20">
      <c r="A111" t="s">
        <v>564</v>
      </c>
      <c r="B111" t="s">
        <v>565</v>
      </c>
      <c r="C111" t="s">
        <v>96</v>
      </c>
      <c r="D111" t="s">
        <v>108</v>
      </c>
      <c r="E111" t="s">
        <v>563</v>
      </c>
      <c r="F111" t="s">
        <v>319</v>
      </c>
      <c r="G111" t="s">
        <v>542</v>
      </c>
      <c r="H111" t="s">
        <v>177</v>
      </c>
      <c r="I111" s="105" t="s">
        <v>3310</v>
      </c>
      <c r="J111" s="55">
        <v>3.8</v>
      </c>
      <c r="K111" t="s">
        <v>98</v>
      </c>
      <c r="L111" s="56">
        <v>1.23E-2</v>
      </c>
      <c r="M111" s="56">
        <v>2.3300000000000001E-2</v>
      </c>
      <c r="N111" s="55">
        <v>16703.259999999998</v>
      </c>
      <c r="O111" s="55">
        <v>107.66</v>
      </c>
      <c r="P111" s="55">
        <v>0</v>
      </c>
      <c r="Q111" s="55">
        <v>17.982729716000001</v>
      </c>
      <c r="R111" s="56">
        <v>0</v>
      </c>
      <c r="S111" s="56">
        <v>5.3E-3</v>
      </c>
      <c r="T111" s="56">
        <v>1.2999999999999999E-3</v>
      </c>
    </row>
    <row r="112" spans="1:20">
      <c r="A112" t="s">
        <v>566</v>
      </c>
      <c r="B112" t="s">
        <v>567</v>
      </c>
      <c r="C112" t="s">
        <v>96</v>
      </c>
      <c r="D112" t="s">
        <v>108</v>
      </c>
      <c r="E112" t="s">
        <v>568</v>
      </c>
      <c r="F112" t="s">
        <v>110</v>
      </c>
      <c r="G112" t="s">
        <v>542</v>
      </c>
      <c r="H112" t="s">
        <v>177</v>
      </c>
      <c r="I112" s="105" t="s">
        <v>3310</v>
      </c>
      <c r="J112" s="55">
        <v>1.51</v>
      </c>
      <c r="K112" t="s">
        <v>98</v>
      </c>
      <c r="L112" s="56">
        <v>1.8499999999999999E-2</v>
      </c>
      <c r="M112" s="56">
        <v>2.98E-2</v>
      </c>
      <c r="N112" s="55">
        <v>1678.09</v>
      </c>
      <c r="O112" s="55">
        <v>108.37</v>
      </c>
      <c r="P112" s="55">
        <v>0</v>
      </c>
      <c r="Q112" s="55">
        <v>1.8185461329999999</v>
      </c>
      <c r="R112" s="56">
        <v>0</v>
      </c>
      <c r="S112" s="56">
        <v>5.0000000000000001E-4</v>
      </c>
      <c r="T112" s="56">
        <v>1E-4</v>
      </c>
    </row>
    <row r="113" spans="1:20">
      <c r="A113" t="s">
        <v>569</v>
      </c>
      <c r="B113" t="s">
        <v>570</v>
      </c>
      <c r="C113" t="s">
        <v>96</v>
      </c>
      <c r="D113" t="s">
        <v>108</v>
      </c>
      <c r="E113" t="s">
        <v>568</v>
      </c>
      <c r="F113" t="s">
        <v>110</v>
      </c>
      <c r="G113" t="s">
        <v>542</v>
      </c>
      <c r="H113" t="s">
        <v>177</v>
      </c>
      <c r="I113" s="105" t="s">
        <v>3310</v>
      </c>
      <c r="J113" s="55">
        <v>2.14</v>
      </c>
      <c r="K113" t="s">
        <v>98</v>
      </c>
      <c r="L113" s="56">
        <v>3.2000000000000001E-2</v>
      </c>
      <c r="M113" s="56">
        <v>3.2099999999999997E-2</v>
      </c>
      <c r="N113" s="55">
        <v>22278.99</v>
      </c>
      <c r="O113" s="55">
        <v>103.92</v>
      </c>
      <c r="P113" s="55">
        <v>0</v>
      </c>
      <c r="Q113" s="55">
        <v>23.152326408</v>
      </c>
      <c r="R113" s="56">
        <v>1E-4</v>
      </c>
      <c r="S113" s="56">
        <v>6.7999999999999996E-3</v>
      </c>
      <c r="T113" s="56">
        <v>1.6999999999999999E-3</v>
      </c>
    </row>
    <row r="114" spans="1:20">
      <c r="A114" t="s">
        <v>571</v>
      </c>
      <c r="B114" t="s">
        <v>572</v>
      </c>
      <c r="C114" t="s">
        <v>96</v>
      </c>
      <c r="D114" t="s">
        <v>108</v>
      </c>
      <c r="E114" t="s">
        <v>573</v>
      </c>
      <c r="F114" t="s">
        <v>110</v>
      </c>
      <c r="G114" t="s">
        <v>542</v>
      </c>
      <c r="H114" t="s">
        <v>177</v>
      </c>
      <c r="I114" s="105" t="s">
        <v>3310</v>
      </c>
      <c r="J114" s="55">
        <v>0.24</v>
      </c>
      <c r="K114" t="s">
        <v>98</v>
      </c>
      <c r="L114" s="56">
        <v>3.15E-2</v>
      </c>
      <c r="M114" s="56">
        <v>6.4799999999999996E-2</v>
      </c>
      <c r="N114" s="55">
        <v>5998.93</v>
      </c>
      <c r="O114" s="55">
        <v>111.21</v>
      </c>
      <c r="P114" s="55">
        <v>0</v>
      </c>
      <c r="Q114" s="55">
        <v>6.6714100529999998</v>
      </c>
      <c r="R114" s="56">
        <v>0</v>
      </c>
      <c r="S114" s="56">
        <v>2E-3</v>
      </c>
      <c r="T114" s="56">
        <v>5.0000000000000001E-4</v>
      </c>
    </row>
    <row r="115" spans="1:20">
      <c r="A115" t="s">
        <v>574</v>
      </c>
      <c r="B115" t="s">
        <v>575</v>
      </c>
      <c r="C115" t="s">
        <v>96</v>
      </c>
      <c r="D115" t="s">
        <v>108</v>
      </c>
      <c r="E115" t="s">
        <v>573</v>
      </c>
      <c r="F115" t="s">
        <v>110</v>
      </c>
      <c r="G115" t="s">
        <v>542</v>
      </c>
      <c r="H115" t="s">
        <v>177</v>
      </c>
      <c r="I115" s="105" t="s">
        <v>3310</v>
      </c>
      <c r="J115" s="55">
        <v>2.58</v>
      </c>
      <c r="K115" t="s">
        <v>98</v>
      </c>
      <c r="L115" s="56">
        <v>0.01</v>
      </c>
      <c r="M115" s="56">
        <v>3.6400000000000002E-2</v>
      </c>
      <c r="N115" s="55">
        <v>13601.42</v>
      </c>
      <c r="O115" s="55">
        <v>101.24</v>
      </c>
      <c r="P115" s="55">
        <v>0</v>
      </c>
      <c r="Q115" s="55">
        <v>13.770077607999999</v>
      </c>
      <c r="R115" s="56">
        <v>0</v>
      </c>
      <c r="S115" s="56">
        <v>4.0000000000000001E-3</v>
      </c>
      <c r="T115" s="56">
        <v>1E-3</v>
      </c>
    </row>
    <row r="116" spans="1:20">
      <c r="A116" t="s">
        <v>576</v>
      </c>
      <c r="B116" t="s">
        <v>577</v>
      </c>
      <c r="C116" t="s">
        <v>96</v>
      </c>
      <c r="D116" t="s">
        <v>108</v>
      </c>
      <c r="E116" t="s">
        <v>573</v>
      </c>
      <c r="F116" t="s">
        <v>110</v>
      </c>
      <c r="G116" t="s">
        <v>542</v>
      </c>
      <c r="H116" t="s">
        <v>177</v>
      </c>
      <c r="I116" s="105" t="s">
        <v>3310</v>
      </c>
      <c r="J116" s="55">
        <v>3.16</v>
      </c>
      <c r="K116" t="s">
        <v>98</v>
      </c>
      <c r="L116" s="56">
        <v>3.2300000000000002E-2</v>
      </c>
      <c r="M116" s="56">
        <v>3.7499999999999999E-2</v>
      </c>
      <c r="N116" s="55">
        <v>14967.22</v>
      </c>
      <c r="O116" s="55">
        <v>102.58</v>
      </c>
      <c r="P116" s="55">
        <v>0</v>
      </c>
      <c r="Q116" s="55">
        <v>15.353374276</v>
      </c>
      <c r="R116" s="56">
        <v>0</v>
      </c>
      <c r="S116" s="56">
        <v>4.4999999999999997E-3</v>
      </c>
      <c r="T116" s="56">
        <v>1.1000000000000001E-3</v>
      </c>
    </row>
    <row r="117" spans="1:20">
      <c r="A117" t="s">
        <v>578</v>
      </c>
      <c r="B117" t="s">
        <v>579</v>
      </c>
      <c r="C117" t="s">
        <v>96</v>
      </c>
      <c r="D117" t="s">
        <v>108</v>
      </c>
      <c r="E117" t="s">
        <v>580</v>
      </c>
      <c r="F117" t="s">
        <v>103</v>
      </c>
      <c r="G117" t="s">
        <v>542</v>
      </c>
      <c r="H117" t="s">
        <v>177</v>
      </c>
      <c r="I117" s="105" t="s">
        <v>3310</v>
      </c>
      <c r="J117" s="55">
        <v>4.67</v>
      </c>
      <c r="K117" t="s">
        <v>98</v>
      </c>
      <c r="L117" s="56">
        <v>0.03</v>
      </c>
      <c r="M117" s="56">
        <v>3.85E-2</v>
      </c>
      <c r="N117" s="55">
        <v>9009.25</v>
      </c>
      <c r="O117" s="55">
        <v>97.18</v>
      </c>
      <c r="P117" s="55">
        <v>0</v>
      </c>
      <c r="Q117" s="55">
        <v>8.7551891499999996</v>
      </c>
      <c r="R117" s="56">
        <v>0</v>
      </c>
      <c r="S117" s="56">
        <v>2.5999999999999999E-3</v>
      </c>
      <c r="T117" s="56">
        <v>5.9999999999999995E-4</v>
      </c>
    </row>
    <row r="118" spans="1:20">
      <c r="A118" t="s">
        <v>581</v>
      </c>
      <c r="B118" t="s">
        <v>582</v>
      </c>
      <c r="C118" t="s">
        <v>96</v>
      </c>
      <c r="D118" t="s">
        <v>108</v>
      </c>
      <c r="E118" t="s">
        <v>583</v>
      </c>
      <c r="F118" t="s">
        <v>339</v>
      </c>
      <c r="G118" t="s">
        <v>547</v>
      </c>
      <c r="H118" t="s">
        <v>127</v>
      </c>
      <c r="I118" s="105" t="s">
        <v>3310</v>
      </c>
      <c r="J118" s="55">
        <v>1.88</v>
      </c>
      <c r="K118" t="s">
        <v>98</v>
      </c>
      <c r="L118" s="56">
        <v>2.5000000000000001E-2</v>
      </c>
      <c r="M118" s="56">
        <v>2.6499999999999999E-2</v>
      </c>
      <c r="N118" s="55">
        <v>6571.51</v>
      </c>
      <c r="O118" s="55">
        <v>112.49</v>
      </c>
      <c r="P118" s="55">
        <v>0</v>
      </c>
      <c r="Q118" s="55">
        <v>7.392291599</v>
      </c>
      <c r="R118" s="56">
        <v>0</v>
      </c>
      <c r="S118" s="56">
        <v>2.2000000000000001E-3</v>
      </c>
      <c r="T118" s="56">
        <v>5.0000000000000001E-4</v>
      </c>
    </row>
    <row r="119" spans="1:20">
      <c r="A119" t="s">
        <v>584</v>
      </c>
      <c r="B119" t="s">
        <v>585</v>
      </c>
      <c r="C119" t="s">
        <v>96</v>
      </c>
      <c r="D119" t="s">
        <v>108</v>
      </c>
      <c r="E119" t="s">
        <v>583</v>
      </c>
      <c r="F119" t="s">
        <v>339</v>
      </c>
      <c r="G119" t="s">
        <v>547</v>
      </c>
      <c r="H119" t="s">
        <v>127</v>
      </c>
      <c r="I119" s="105" t="s">
        <v>3310</v>
      </c>
      <c r="J119" s="55">
        <v>5.3</v>
      </c>
      <c r="K119" t="s">
        <v>98</v>
      </c>
      <c r="L119" s="56">
        <v>1.9E-2</v>
      </c>
      <c r="M119" s="56">
        <v>3.4500000000000003E-2</v>
      </c>
      <c r="N119" s="55">
        <v>7620.35</v>
      </c>
      <c r="O119" s="55">
        <v>103.41</v>
      </c>
      <c r="P119" s="55">
        <v>0</v>
      </c>
      <c r="Q119" s="55">
        <v>7.8802039349999999</v>
      </c>
      <c r="R119" s="56">
        <v>0</v>
      </c>
      <c r="S119" s="56">
        <v>2.3E-3</v>
      </c>
      <c r="T119" s="56">
        <v>5.9999999999999995E-4</v>
      </c>
    </row>
    <row r="120" spans="1:20">
      <c r="A120" t="s">
        <v>586</v>
      </c>
      <c r="B120" t="s">
        <v>587</v>
      </c>
      <c r="C120" t="s">
        <v>96</v>
      </c>
      <c r="D120" t="s">
        <v>108</v>
      </c>
      <c r="E120" t="s">
        <v>583</v>
      </c>
      <c r="F120" t="s">
        <v>339</v>
      </c>
      <c r="G120" t="s">
        <v>547</v>
      </c>
      <c r="H120" t="s">
        <v>127</v>
      </c>
      <c r="I120" s="105" t="s">
        <v>3310</v>
      </c>
      <c r="J120" s="55">
        <v>7.13</v>
      </c>
      <c r="K120" t="s">
        <v>98</v>
      </c>
      <c r="L120" s="56">
        <v>3.8999999999999998E-3</v>
      </c>
      <c r="M120" s="56">
        <v>3.7499999999999999E-2</v>
      </c>
      <c r="N120" s="55">
        <v>8175.54</v>
      </c>
      <c r="O120" s="55">
        <v>85.22</v>
      </c>
      <c r="P120" s="55">
        <v>0</v>
      </c>
      <c r="Q120" s="55">
        <v>6.9671951879999998</v>
      </c>
      <c r="R120" s="56">
        <v>0</v>
      </c>
      <c r="S120" s="56">
        <v>2E-3</v>
      </c>
      <c r="T120" s="56">
        <v>5.0000000000000001E-4</v>
      </c>
    </row>
    <row r="121" spans="1:20">
      <c r="A121" t="s">
        <v>589</v>
      </c>
      <c r="B121" t="s">
        <v>590</v>
      </c>
      <c r="C121" t="s">
        <v>96</v>
      </c>
      <c r="D121" t="s">
        <v>108</v>
      </c>
      <c r="E121" t="s">
        <v>591</v>
      </c>
      <c r="F121" t="s">
        <v>592</v>
      </c>
      <c r="G121" t="s">
        <v>547</v>
      </c>
      <c r="H121" t="s">
        <v>127</v>
      </c>
      <c r="I121" s="105" t="s">
        <v>3310</v>
      </c>
      <c r="J121" s="55">
        <v>1.28</v>
      </c>
      <c r="K121" t="s">
        <v>98</v>
      </c>
      <c r="L121" s="56">
        <v>1.8499999999999999E-2</v>
      </c>
      <c r="M121" s="56">
        <v>2.0500000000000001E-2</v>
      </c>
      <c r="N121" s="55">
        <v>9026.56</v>
      </c>
      <c r="O121" s="55">
        <v>111.15</v>
      </c>
      <c r="P121" s="55">
        <v>0</v>
      </c>
      <c r="Q121" s="55">
        <v>10.033021440000001</v>
      </c>
      <c r="R121" s="56">
        <v>0</v>
      </c>
      <c r="S121" s="56">
        <v>2.8999999999999998E-3</v>
      </c>
      <c r="T121" s="56">
        <v>6.9999999999999999E-4</v>
      </c>
    </row>
    <row r="122" spans="1:20">
      <c r="A122" t="s">
        <v>593</v>
      </c>
      <c r="B122" t="s">
        <v>594</v>
      </c>
      <c r="C122" t="s">
        <v>96</v>
      </c>
      <c r="D122" t="s">
        <v>108</v>
      </c>
      <c r="E122" t="s">
        <v>591</v>
      </c>
      <c r="F122" t="s">
        <v>592</v>
      </c>
      <c r="G122" t="s">
        <v>547</v>
      </c>
      <c r="H122" t="s">
        <v>127</v>
      </c>
      <c r="I122" s="105" t="s">
        <v>3310</v>
      </c>
      <c r="J122" s="55">
        <v>3.68</v>
      </c>
      <c r="K122" t="s">
        <v>98</v>
      </c>
      <c r="L122" s="56">
        <v>0.01</v>
      </c>
      <c r="M122" s="56">
        <v>4.1099999999999998E-2</v>
      </c>
      <c r="N122" s="55">
        <v>29571.97</v>
      </c>
      <c r="O122" s="55">
        <v>97.46</v>
      </c>
      <c r="P122" s="55">
        <v>0</v>
      </c>
      <c r="Q122" s="55">
        <v>28.820841961999999</v>
      </c>
      <c r="R122" s="56">
        <v>0</v>
      </c>
      <c r="S122" s="56">
        <v>8.3999999999999995E-3</v>
      </c>
      <c r="T122" s="56">
        <v>2.0999999999999999E-3</v>
      </c>
    </row>
    <row r="123" spans="1:20">
      <c r="A123" t="s">
        <v>595</v>
      </c>
      <c r="B123" t="s">
        <v>596</v>
      </c>
      <c r="C123" t="s">
        <v>96</v>
      </c>
      <c r="D123" t="s">
        <v>108</v>
      </c>
      <c r="E123" t="s">
        <v>591</v>
      </c>
      <c r="F123" t="s">
        <v>592</v>
      </c>
      <c r="G123" t="s">
        <v>547</v>
      </c>
      <c r="H123" t="s">
        <v>127</v>
      </c>
      <c r="I123" s="105" t="s">
        <v>3310</v>
      </c>
      <c r="J123" s="55">
        <v>2.33</v>
      </c>
      <c r="K123" t="s">
        <v>98</v>
      </c>
      <c r="L123" s="56">
        <v>3.5400000000000001E-2</v>
      </c>
      <c r="M123" s="56">
        <v>3.73E-2</v>
      </c>
      <c r="N123" s="55">
        <v>28697.79</v>
      </c>
      <c r="O123" s="55">
        <v>103.99</v>
      </c>
      <c r="P123" s="55">
        <v>0</v>
      </c>
      <c r="Q123" s="55">
        <v>29.842831821000001</v>
      </c>
      <c r="R123" s="56">
        <v>0</v>
      </c>
      <c r="S123" s="56">
        <v>8.6999999999999994E-3</v>
      </c>
      <c r="T123" s="56">
        <v>2.2000000000000001E-3</v>
      </c>
    </row>
    <row r="124" spans="1:20">
      <c r="A124" t="s">
        <v>597</v>
      </c>
      <c r="B124" t="s">
        <v>598</v>
      </c>
      <c r="C124" t="s">
        <v>96</v>
      </c>
      <c r="D124" t="s">
        <v>108</v>
      </c>
      <c r="E124" t="s">
        <v>591</v>
      </c>
      <c r="F124" t="s">
        <v>592</v>
      </c>
      <c r="G124" t="s">
        <v>547</v>
      </c>
      <c r="H124" t="s">
        <v>127</v>
      </c>
      <c r="I124" s="105" t="s">
        <v>3310</v>
      </c>
      <c r="J124" s="55">
        <v>0.89</v>
      </c>
      <c r="K124" t="s">
        <v>98</v>
      </c>
      <c r="L124" s="56">
        <v>0.01</v>
      </c>
      <c r="M124" s="56">
        <v>2.9600000000000001E-2</v>
      </c>
      <c r="N124" s="55">
        <v>17844.87</v>
      </c>
      <c r="O124" s="55">
        <v>108.89</v>
      </c>
      <c r="P124" s="55">
        <v>0</v>
      </c>
      <c r="Q124" s="55">
        <v>19.431278942999999</v>
      </c>
      <c r="R124" s="56">
        <v>0</v>
      </c>
      <c r="S124" s="56">
        <v>5.7000000000000002E-3</v>
      </c>
      <c r="T124" s="56">
        <v>1.4E-3</v>
      </c>
    </row>
    <row r="125" spans="1:20">
      <c r="A125" t="s">
        <v>600</v>
      </c>
      <c r="B125" t="s">
        <v>601</v>
      </c>
      <c r="C125" t="s">
        <v>96</v>
      </c>
      <c r="D125" t="s">
        <v>108</v>
      </c>
      <c r="E125" t="s">
        <v>602</v>
      </c>
      <c r="F125" t="s">
        <v>339</v>
      </c>
      <c r="G125" t="s">
        <v>547</v>
      </c>
      <c r="H125" t="s">
        <v>127</v>
      </c>
      <c r="I125" s="105" t="s">
        <v>3310</v>
      </c>
      <c r="J125" s="55">
        <v>3.48</v>
      </c>
      <c r="K125" t="s">
        <v>98</v>
      </c>
      <c r="L125" s="56">
        <v>2.75E-2</v>
      </c>
      <c r="M125" s="56">
        <v>2.5700000000000001E-2</v>
      </c>
      <c r="N125" s="55">
        <v>14651.49</v>
      </c>
      <c r="O125" s="55">
        <v>111.53</v>
      </c>
      <c r="P125" s="55">
        <v>0</v>
      </c>
      <c r="Q125" s="55">
        <v>16.340806796999999</v>
      </c>
      <c r="R125" s="56">
        <v>0</v>
      </c>
      <c r="S125" s="56">
        <v>4.7999999999999996E-3</v>
      </c>
      <c r="T125" s="56">
        <v>1.1999999999999999E-3</v>
      </c>
    </row>
    <row r="126" spans="1:20">
      <c r="A126" t="s">
        <v>603</v>
      </c>
      <c r="B126" t="s">
        <v>604</v>
      </c>
      <c r="C126" t="s">
        <v>96</v>
      </c>
      <c r="D126" t="s">
        <v>108</v>
      </c>
      <c r="E126" t="s">
        <v>602</v>
      </c>
      <c r="F126" t="s">
        <v>339</v>
      </c>
      <c r="G126" t="s">
        <v>547</v>
      </c>
      <c r="H126" t="s">
        <v>127</v>
      </c>
      <c r="I126" s="105" t="s">
        <v>3310</v>
      </c>
      <c r="J126" s="55">
        <v>4.95</v>
      </c>
      <c r="K126" t="s">
        <v>98</v>
      </c>
      <c r="L126" s="56">
        <v>8.5000000000000006E-3</v>
      </c>
      <c r="M126" s="56">
        <v>2.9899999999999999E-2</v>
      </c>
      <c r="N126" s="55">
        <v>11934.96</v>
      </c>
      <c r="O126" s="55">
        <v>98.97</v>
      </c>
      <c r="P126" s="55">
        <v>0</v>
      </c>
      <c r="Q126" s="55">
        <v>11.812029912</v>
      </c>
      <c r="R126" s="56">
        <v>0</v>
      </c>
      <c r="S126" s="56">
        <v>3.5000000000000001E-3</v>
      </c>
      <c r="T126" s="56">
        <v>8.9999999999999998E-4</v>
      </c>
    </row>
    <row r="127" spans="1:20">
      <c r="A127" t="s">
        <v>605</v>
      </c>
      <c r="B127" t="s">
        <v>606</v>
      </c>
      <c r="C127" t="s">
        <v>96</v>
      </c>
      <c r="D127" t="s">
        <v>108</v>
      </c>
      <c r="E127" t="s">
        <v>602</v>
      </c>
      <c r="F127" t="s">
        <v>339</v>
      </c>
      <c r="G127" t="s">
        <v>547</v>
      </c>
      <c r="H127" t="s">
        <v>127</v>
      </c>
      <c r="I127" s="105" t="s">
        <v>3310</v>
      </c>
      <c r="J127" s="55">
        <v>6.41</v>
      </c>
      <c r="K127" t="s">
        <v>98</v>
      </c>
      <c r="L127" s="56">
        <v>3.1800000000000002E-2</v>
      </c>
      <c r="M127" s="56">
        <v>3.2500000000000001E-2</v>
      </c>
      <c r="N127" s="55">
        <v>11924.02</v>
      </c>
      <c r="O127" s="55">
        <v>102.29</v>
      </c>
      <c r="P127" s="55">
        <v>0</v>
      </c>
      <c r="Q127" s="55">
        <v>12.197080057999999</v>
      </c>
      <c r="R127" s="56">
        <v>1E-4</v>
      </c>
      <c r="S127" s="56">
        <v>3.5999999999999999E-3</v>
      </c>
      <c r="T127" s="56">
        <v>8.9999999999999998E-4</v>
      </c>
    </row>
    <row r="128" spans="1:20">
      <c r="A128" t="s">
        <v>607</v>
      </c>
      <c r="B128" t="s">
        <v>608</v>
      </c>
      <c r="C128" t="s">
        <v>96</v>
      </c>
      <c r="D128" t="s">
        <v>108</v>
      </c>
      <c r="E128" t="s">
        <v>609</v>
      </c>
      <c r="F128" t="s">
        <v>610</v>
      </c>
      <c r="G128" t="s">
        <v>611</v>
      </c>
      <c r="H128" t="s">
        <v>127</v>
      </c>
      <c r="I128" s="105" t="s">
        <v>3310</v>
      </c>
      <c r="J128" s="55">
        <v>3.89</v>
      </c>
      <c r="K128" t="s">
        <v>98</v>
      </c>
      <c r="L128" s="56">
        <v>3.2500000000000001E-2</v>
      </c>
      <c r="M128" s="56">
        <v>3.8899999999999997E-2</v>
      </c>
      <c r="N128" s="55">
        <v>15113.89</v>
      </c>
      <c r="O128" s="55">
        <v>102.69</v>
      </c>
      <c r="P128" s="55">
        <v>0</v>
      </c>
      <c r="Q128" s="55">
        <v>15.520453641</v>
      </c>
      <c r="R128" s="56">
        <v>1E-4</v>
      </c>
      <c r="S128" s="56">
        <v>4.4999999999999997E-3</v>
      </c>
      <c r="T128" s="56">
        <v>1.1999999999999999E-3</v>
      </c>
    </row>
    <row r="129" spans="1:20">
      <c r="A129" t="s">
        <v>612</v>
      </c>
      <c r="B129" t="s">
        <v>613</v>
      </c>
      <c r="C129" t="s">
        <v>96</v>
      </c>
      <c r="D129" t="s">
        <v>108</v>
      </c>
      <c r="E129" t="s">
        <v>614</v>
      </c>
      <c r="F129" t="s">
        <v>615</v>
      </c>
      <c r="G129" t="s">
        <v>611</v>
      </c>
      <c r="H129" t="s">
        <v>127</v>
      </c>
      <c r="I129" s="105" t="s">
        <v>3310</v>
      </c>
      <c r="J129" s="55">
        <v>2.1800000000000002</v>
      </c>
      <c r="K129" t="s">
        <v>98</v>
      </c>
      <c r="L129" s="56">
        <v>2.5700000000000001E-2</v>
      </c>
      <c r="M129" s="56">
        <v>3.2500000000000001E-2</v>
      </c>
      <c r="N129" s="55">
        <v>18922.87</v>
      </c>
      <c r="O129" s="55">
        <v>111.45</v>
      </c>
      <c r="P129" s="55">
        <v>0</v>
      </c>
      <c r="Q129" s="55">
        <v>21.089538614999999</v>
      </c>
      <c r="R129" s="56">
        <v>0</v>
      </c>
      <c r="S129" s="56">
        <v>6.1999999999999998E-3</v>
      </c>
      <c r="T129" s="56">
        <v>1.6000000000000001E-3</v>
      </c>
    </row>
    <row r="130" spans="1:20">
      <c r="A130" t="s">
        <v>616</v>
      </c>
      <c r="B130" t="s">
        <v>617</v>
      </c>
      <c r="C130" t="s">
        <v>96</v>
      </c>
      <c r="D130" t="s">
        <v>108</v>
      </c>
      <c r="E130" t="s">
        <v>614</v>
      </c>
      <c r="F130" t="s">
        <v>615</v>
      </c>
      <c r="G130" t="s">
        <v>611</v>
      </c>
      <c r="H130" t="s">
        <v>127</v>
      </c>
      <c r="I130" s="105" t="s">
        <v>3310</v>
      </c>
      <c r="J130" s="55">
        <v>4.01</v>
      </c>
      <c r="K130" t="s">
        <v>98</v>
      </c>
      <c r="L130" s="56">
        <v>0.04</v>
      </c>
      <c r="M130" s="56">
        <v>3.5200000000000002E-2</v>
      </c>
      <c r="N130" s="55">
        <v>10742.7</v>
      </c>
      <c r="O130" s="55">
        <v>103.87</v>
      </c>
      <c r="P130" s="55">
        <v>0</v>
      </c>
      <c r="Q130" s="55">
        <v>11.158442490000001</v>
      </c>
      <c r="R130" s="56">
        <v>0</v>
      </c>
      <c r="S130" s="56">
        <v>3.3E-3</v>
      </c>
      <c r="T130" s="56">
        <v>8.0000000000000004E-4</v>
      </c>
    </row>
    <row r="131" spans="1:20">
      <c r="A131" t="s">
        <v>618</v>
      </c>
      <c r="B131" t="s">
        <v>619</v>
      </c>
      <c r="C131" t="s">
        <v>96</v>
      </c>
      <c r="D131" t="s">
        <v>108</v>
      </c>
      <c r="E131" t="s">
        <v>614</v>
      </c>
      <c r="F131" t="s">
        <v>615</v>
      </c>
      <c r="G131" t="s">
        <v>611</v>
      </c>
      <c r="H131" t="s">
        <v>127</v>
      </c>
      <c r="I131" s="105" t="s">
        <v>3310</v>
      </c>
      <c r="J131" s="55">
        <v>0.98</v>
      </c>
      <c r="K131" t="s">
        <v>98</v>
      </c>
      <c r="L131" s="56">
        <v>1.2200000000000001E-2</v>
      </c>
      <c r="M131" s="56">
        <v>2.8299999999999999E-2</v>
      </c>
      <c r="N131" s="55">
        <v>2747.46</v>
      </c>
      <c r="O131" s="55">
        <v>109.7</v>
      </c>
      <c r="P131" s="55">
        <v>0</v>
      </c>
      <c r="Q131" s="55">
        <v>3.0139636200000002</v>
      </c>
      <c r="R131" s="56">
        <v>0</v>
      </c>
      <c r="S131" s="56">
        <v>8.9999999999999998E-4</v>
      </c>
      <c r="T131" s="56">
        <v>2.0000000000000001E-4</v>
      </c>
    </row>
    <row r="132" spans="1:20">
      <c r="A132" t="s">
        <v>620</v>
      </c>
      <c r="B132" t="s">
        <v>621</v>
      </c>
      <c r="C132" t="s">
        <v>96</v>
      </c>
      <c r="D132" t="s">
        <v>108</v>
      </c>
      <c r="E132" t="s">
        <v>614</v>
      </c>
      <c r="F132" t="s">
        <v>615</v>
      </c>
      <c r="G132" t="s">
        <v>611</v>
      </c>
      <c r="H132" t="s">
        <v>127</v>
      </c>
      <c r="I132" s="105" t="s">
        <v>3310</v>
      </c>
      <c r="J132" s="55">
        <v>4.8600000000000003</v>
      </c>
      <c r="K132" t="s">
        <v>98</v>
      </c>
      <c r="L132" s="56">
        <v>1.09E-2</v>
      </c>
      <c r="M132" s="56">
        <v>3.6600000000000001E-2</v>
      </c>
      <c r="N132" s="55">
        <v>9174.0300000000007</v>
      </c>
      <c r="O132" s="55">
        <v>97.27</v>
      </c>
      <c r="P132" s="55">
        <v>0</v>
      </c>
      <c r="Q132" s="55">
        <v>8.9235789810000004</v>
      </c>
      <c r="R132" s="56">
        <v>0</v>
      </c>
      <c r="S132" s="56">
        <v>2.5999999999999999E-3</v>
      </c>
      <c r="T132" s="56">
        <v>6.9999999999999999E-4</v>
      </c>
    </row>
    <row r="133" spans="1:20">
      <c r="A133" t="s">
        <v>622</v>
      </c>
      <c r="B133" t="s">
        <v>623</v>
      </c>
      <c r="C133" t="s">
        <v>96</v>
      </c>
      <c r="D133" t="s">
        <v>108</v>
      </c>
      <c r="E133" t="s">
        <v>614</v>
      </c>
      <c r="F133" t="s">
        <v>615</v>
      </c>
      <c r="G133" t="s">
        <v>611</v>
      </c>
      <c r="H133" t="s">
        <v>127</v>
      </c>
      <c r="I133" s="105" t="s">
        <v>3310</v>
      </c>
      <c r="J133" s="55">
        <v>5.81</v>
      </c>
      <c r="K133" t="s">
        <v>98</v>
      </c>
      <c r="L133" s="56">
        <v>1.54E-2</v>
      </c>
      <c r="M133" s="56">
        <v>3.8399999999999997E-2</v>
      </c>
      <c r="N133" s="55">
        <v>8201.0400000000009</v>
      </c>
      <c r="O133" s="55">
        <v>95.41</v>
      </c>
      <c r="P133" s="55">
        <v>0</v>
      </c>
      <c r="Q133" s="55">
        <v>7.8246122639999998</v>
      </c>
      <c r="R133" s="56">
        <v>0</v>
      </c>
      <c r="S133" s="56">
        <v>2.3E-3</v>
      </c>
      <c r="T133" s="56">
        <v>5.9999999999999995E-4</v>
      </c>
    </row>
    <row r="134" spans="1:20">
      <c r="A134" t="s">
        <v>624</v>
      </c>
      <c r="B134" t="s">
        <v>625</v>
      </c>
      <c r="C134" t="s">
        <v>96</v>
      </c>
      <c r="D134" t="s">
        <v>108</v>
      </c>
      <c r="E134" t="s">
        <v>626</v>
      </c>
      <c r="F134" t="s">
        <v>546</v>
      </c>
      <c r="G134" t="s">
        <v>627</v>
      </c>
      <c r="H134" t="s">
        <v>177</v>
      </c>
      <c r="I134" s="105" t="s">
        <v>3310</v>
      </c>
      <c r="J134" s="55">
        <v>4</v>
      </c>
      <c r="K134" t="s">
        <v>98</v>
      </c>
      <c r="L134" s="56">
        <v>7.4999999999999997E-3</v>
      </c>
      <c r="M134" s="56">
        <v>3.4099999999999998E-2</v>
      </c>
      <c r="N134" s="55">
        <v>41105.18</v>
      </c>
      <c r="O134" s="55">
        <v>97.97</v>
      </c>
      <c r="P134" s="55">
        <v>0</v>
      </c>
      <c r="Q134" s="55">
        <v>40.270744845999999</v>
      </c>
      <c r="R134" s="56">
        <v>0</v>
      </c>
      <c r="S134" s="56">
        <v>1.18E-2</v>
      </c>
      <c r="T134" s="56">
        <v>3.0000000000000001E-3</v>
      </c>
    </row>
    <row r="135" spans="1:20">
      <c r="A135" t="s">
        <v>628</v>
      </c>
      <c r="B135" t="s">
        <v>629</v>
      </c>
      <c r="C135" t="s">
        <v>96</v>
      </c>
      <c r="D135" t="s">
        <v>108</v>
      </c>
      <c r="E135" t="s">
        <v>626</v>
      </c>
      <c r="F135" t="s">
        <v>546</v>
      </c>
      <c r="G135" t="s">
        <v>627</v>
      </c>
      <c r="H135" t="s">
        <v>177</v>
      </c>
      <c r="I135" s="105" t="s">
        <v>3310</v>
      </c>
      <c r="J135" s="55">
        <v>6.11</v>
      </c>
      <c r="K135" t="s">
        <v>98</v>
      </c>
      <c r="L135" s="56">
        <v>4.0800000000000003E-2</v>
      </c>
      <c r="M135" s="56">
        <v>3.8899999999999997E-2</v>
      </c>
      <c r="N135" s="55">
        <v>10172.719999999999</v>
      </c>
      <c r="O135" s="55">
        <v>101.94</v>
      </c>
      <c r="P135" s="55">
        <v>0</v>
      </c>
      <c r="Q135" s="55">
        <v>10.370070768</v>
      </c>
      <c r="R135" s="56">
        <v>0</v>
      </c>
      <c r="S135" s="56">
        <v>3.0000000000000001E-3</v>
      </c>
      <c r="T135" s="56">
        <v>8.0000000000000004E-4</v>
      </c>
    </row>
    <row r="136" spans="1:20">
      <c r="A136" t="s">
        <v>630</v>
      </c>
      <c r="B136" t="s">
        <v>631</v>
      </c>
      <c r="C136" t="s">
        <v>96</v>
      </c>
      <c r="D136" t="s">
        <v>108</v>
      </c>
      <c r="E136" t="s">
        <v>632</v>
      </c>
      <c r="F136" t="s">
        <v>615</v>
      </c>
      <c r="G136" t="s">
        <v>611</v>
      </c>
      <c r="H136" t="s">
        <v>127</v>
      </c>
      <c r="I136" s="105" t="s">
        <v>3310</v>
      </c>
      <c r="J136" s="55">
        <v>3.08</v>
      </c>
      <c r="K136" t="s">
        <v>98</v>
      </c>
      <c r="L136" s="56">
        <v>1.3299999999999999E-2</v>
      </c>
      <c r="M136" s="56">
        <v>2.9700000000000001E-2</v>
      </c>
      <c r="N136" s="55">
        <v>9645.42</v>
      </c>
      <c r="O136" s="55">
        <v>106.5</v>
      </c>
      <c r="P136" s="55">
        <v>0</v>
      </c>
      <c r="Q136" s="55">
        <v>10.272372300000001</v>
      </c>
      <c r="R136" s="56">
        <v>0</v>
      </c>
      <c r="S136" s="56">
        <v>3.0000000000000001E-3</v>
      </c>
      <c r="T136" s="56">
        <v>8.0000000000000004E-4</v>
      </c>
    </row>
    <row r="137" spans="1:20">
      <c r="A137" t="s">
        <v>633</v>
      </c>
      <c r="B137" t="s">
        <v>634</v>
      </c>
      <c r="C137" t="s">
        <v>96</v>
      </c>
      <c r="D137" t="s">
        <v>108</v>
      </c>
      <c r="E137" t="s">
        <v>635</v>
      </c>
      <c r="F137" t="s">
        <v>339</v>
      </c>
      <c r="G137" t="s">
        <v>627</v>
      </c>
      <c r="H137" t="s">
        <v>177</v>
      </c>
      <c r="I137" s="105" t="s">
        <v>3310</v>
      </c>
      <c r="J137" s="55">
        <v>3.5</v>
      </c>
      <c r="K137" t="s">
        <v>98</v>
      </c>
      <c r="L137" s="56">
        <v>1.7999999999999999E-2</v>
      </c>
      <c r="M137" s="56">
        <v>2.8000000000000001E-2</v>
      </c>
      <c r="N137" s="55">
        <v>1029.29</v>
      </c>
      <c r="O137" s="55">
        <v>108.67</v>
      </c>
      <c r="P137" s="55">
        <v>0</v>
      </c>
      <c r="Q137" s="55">
        <v>1.1185294429999999</v>
      </c>
      <c r="R137" s="56">
        <v>0</v>
      </c>
      <c r="S137" s="56">
        <v>2.9999999999999997E-4</v>
      </c>
      <c r="T137" s="56">
        <v>1E-4</v>
      </c>
    </row>
    <row r="138" spans="1:20">
      <c r="A138" t="s">
        <v>636</v>
      </c>
      <c r="B138" t="s">
        <v>637</v>
      </c>
      <c r="C138" t="s">
        <v>96</v>
      </c>
      <c r="D138" t="s">
        <v>108</v>
      </c>
      <c r="E138" t="s">
        <v>638</v>
      </c>
      <c r="F138" t="s">
        <v>339</v>
      </c>
      <c r="G138" t="s">
        <v>627</v>
      </c>
      <c r="H138" t="s">
        <v>177</v>
      </c>
      <c r="I138" s="105" t="s">
        <v>3310</v>
      </c>
      <c r="J138" s="55">
        <v>4.6500000000000004</v>
      </c>
      <c r="K138" t="s">
        <v>98</v>
      </c>
      <c r="L138" s="56">
        <v>3.6200000000000003E-2</v>
      </c>
      <c r="M138" s="56">
        <v>3.8100000000000002E-2</v>
      </c>
      <c r="N138" s="55">
        <v>31423.33</v>
      </c>
      <c r="O138" s="55">
        <v>102</v>
      </c>
      <c r="P138" s="55">
        <v>0</v>
      </c>
      <c r="Q138" s="55">
        <v>32.051796600000003</v>
      </c>
      <c r="R138" s="56">
        <v>0</v>
      </c>
      <c r="S138" s="56">
        <v>9.4000000000000004E-3</v>
      </c>
      <c r="T138" s="56">
        <v>2.3999999999999998E-3</v>
      </c>
    </row>
    <row r="139" spans="1:20">
      <c r="A139" t="s">
        <v>639</v>
      </c>
      <c r="B139" t="s">
        <v>640</v>
      </c>
      <c r="C139" t="s">
        <v>96</v>
      </c>
      <c r="D139" t="s">
        <v>108</v>
      </c>
      <c r="E139" t="s">
        <v>641</v>
      </c>
      <c r="F139" t="s">
        <v>319</v>
      </c>
      <c r="G139" t="s">
        <v>642</v>
      </c>
      <c r="H139" t="s">
        <v>177</v>
      </c>
      <c r="I139" s="105" t="s">
        <v>3310</v>
      </c>
      <c r="J139" s="55">
        <v>3.33</v>
      </c>
      <c r="K139" t="s">
        <v>98</v>
      </c>
      <c r="L139" s="56">
        <v>2.75E-2</v>
      </c>
      <c r="M139" s="56">
        <v>3.04E-2</v>
      </c>
      <c r="N139" s="55">
        <v>19851.53</v>
      </c>
      <c r="O139" s="55">
        <v>110.65</v>
      </c>
      <c r="P139" s="55">
        <v>0</v>
      </c>
      <c r="Q139" s="55">
        <v>21.965717945000002</v>
      </c>
      <c r="R139" s="56">
        <v>0</v>
      </c>
      <c r="S139" s="56">
        <v>6.4000000000000003E-3</v>
      </c>
      <c r="T139" s="56">
        <v>1.6000000000000001E-3</v>
      </c>
    </row>
    <row r="140" spans="1:20">
      <c r="A140" t="s">
        <v>643</v>
      </c>
      <c r="B140" t="s">
        <v>644</v>
      </c>
      <c r="C140" t="s">
        <v>96</v>
      </c>
      <c r="D140" t="s">
        <v>108</v>
      </c>
      <c r="E140" t="s">
        <v>632</v>
      </c>
      <c r="F140" t="s">
        <v>615</v>
      </c>
      <c r="G140" t="s">
        <v>645</v>
      </c>
      <c r="H140" t="s">
        <v>127</v>
      </c>
      <c r="I140" s="105" t="s">
        <v>3310</v>
      </c>
      <c r="J140" s="55">
        <v>2.89</v>
      </c>
      <c r="K140" t="s">
        <v>98</v>
      </c>
      <c r="L140" s="56">
        <v>3.2800000000000003E-2</v>
      </c>
      <c r="M140" s="56">
        <v>6.8900000000000003E-2</v>
      </c>
      <c r="N140" s="55">
        <v>13934.94</v>
      </c>
      <c r="O140" s="55">
        <v>102.18</v>
      </c>
      <c r="P140" s="55">
        <v>0</v>
      </c>
      <c r="Q140" s="55">
        <v>14.238721692</v>
      </c>
      <c r="R140" s="56">
        <v>0</v>
      </c>
      <c r="S140" s="56">
        <v>4.1999999999999997E-3</v>
      </c>
      <c r="T140" s="56">
        <v>1.1000000000000001E-3</v>
      </c>
    </row>
    <row r="141" spans="1:20">
      <c r="A141" t="s">
        <v>646</v>
      </c>
      <c r="B141" t="s">
        <v>647</v>
      </c>
      <c r="C141" t="s">
        <v>96</v>
      </c>
      <c r="D141" t="s">
        <v>108</v>
      </c>
      <c r="E141" t="s">
        <v>632</v>
      </c>
      <c r="F141" t="s">
        <v>615</v>
      </c>
      <c r="G141" t="s">
        <v>645</v>
      </c>
      <c r="H141" t="s">
        <v>127</v>
      </c>
      <c r="I141" s="105" t="s">
        <v>3310</v>
      </c>
      <c r="J141" s="55">
        <v>4.43</v>
      </c>
      <c r="K141" t="s">
        <v>98</v>
      </c>
      <c r="L141" s="56">
        <v>5.5E-2</v>
      </c>
      <c r="M141" s="56">
        <v>6.3899999999999998E-2</v>
      </c>
      <c r="N141" s="55">
        <v>9257.35</v>
      </c>
      <c r="O141" s="55">
        <v>98.6</v>
      </c>
      <c r="P141" s="55">
        <v>0</v>
      </c>
      <c r="Q141" s="55">
        <v>9.1277471000000006</v>
      </c>
      <c r="R141" s="56">
        <v>0</v>
      </c>
      <c r="S141" s="56">
        <v>2.7000000000000001E-3</v>
      </c>
      <c r="T141" s="56">
        <v>6.9999999999999999E-4</v>
      </c>
    </row>
    <row r="142" spans="1:20">
      <c r="A142" t="s">
        <v>648</v>
      </c>
      <c r="B142" t="s">
        <v>649</v>
      </c>
      <c r="C142" t="s">
        <v>96</v>
      </c>
      <c r="D142" t="s">
        <v>108</v>
      </c>
      <c r="E142" t="s">
        <v>632</v>
      </c>
      <c r="F142" t="s">
        <v>615</v>
      </c>
      <c r="G142" t="s">
        <v>645</v>
      </c>
      <c r="H142" t="s">
        <v>127</v>
      </c>
      <c r="I142" s="105" t="s">
        <v>3310</v>
      </c>
      <c r="J142" s="55">
        <v>2.2000000000000002</v>
      </c>
      <c r="K142" t="s">
        <v>98</v>
      </c>
      <c r="L142" s="56">
        <v>0.04</v>
      </c>
      <c r="M142" s="56">
        <v>6.59E-2</v>
      </c>
      <c r="N142" s="55">
        <v>10047.08</v>
      </c>
      <c r="O142" s="55">
        <v>105.42</v>
      </c>
      <c r="P142" s="55">
        <v>0</v>
      </c>
      <c r="Q142" s="55">
        <v>10.591631736</v>
      </c>
      <c r="R142" s="56">
        <v>0</v>
      </c>
      <c r="S142" s="56">
        <v>3.0999999999999999E-3</v>
      </c>
      <c r="T142" s="56">
        <v>8.0000000000000004E-4</v>
      </c>
    </row>
    <row r="143" spans="1:20">
      <c r="A143" t="s">
        <v>650</v>
      </c>
      <c r="B143" t="s">
        <v>651</v>
      </c>
      <c r="C143" t="s">
        <v>96</v>
      </c>
      <c r="D143" t="s">
        <v>108</v>
      </c>
      <c r="E143" t="s">
        <v>632</v>
      </c>
      <c r="F143" t="s">
        <v>615</v>
      </c>
      <c r="G143" t="s">
        <v>645</v>
      </c>
      <c r="H143" t="s">
        <v>127</v>
      </c>
      <c r="I143" s="105" t="s">
        <v>3310</v>
      </c>
      <c r="J143" s="55">
        <v>4.7300000000000004</v>
      </c>
      <c r="K143" t="s">
        <v>98</v>
      </c>
      <c r="L143" s="56">
        <v>1.7899999999999999E-2</v>
      </c>
      <c r="M143" s="56">
        <v>6.5000000000000002E-2</v>
      </c>
      <c r="N143" s="55">
        <v>4742.96</v>
      </c>
      <c r="O143" s="55">
        <v>89.15</v>
      </c>
      <c r="P143" s="55">
        <v>0</v>
      </c>
      <c r="Q143" s="55">
        <v>4.2283488399999998</v>
      </c>
      <c r="R143" s="56">
        <v>0</v>
      </c>
      <c r="S143" s="56">
        <v>1.1999999999999999E-3</v>
      </c>
      <c r="T143" s="56">
        <v>2.9999999999999997E-4</v>
      </c>
    </row>
    <row r="144" spans="1:20">
      <c r="A144" t="s">
        <v>652</v>
      </c>
      <c r="B144" t="s">
        <v>653</v>
      </c>
      <c r="C144" t="s">
        <v>96</v>
      </c>
      <c r="D144" t="s">
        <v>108</v>
      </c>
      <c r="E144" t="s">
        <v>635</v>
      </c>
      <c r="F144" t="s">
        <v>339</v>
      </c>
      <c r="G144" t="s">
        <v>642</v>
      </c>
      <c r="H144" t="s">
        <v>177</v>
      </c>
      <c r="I144" s="105" t="s">
        <v>3310</v>
      </c>
      <c r="J144" s="55">
        <v>2.72</v>
      </c>
      <c r="K144" t="s">
        <v>98</v>
      </c>
      <c r="L144" s="56">
        <v>3.3000000000000002E-2</v>
      </c>
      <c r="M144" s="56">
        <v>4.2000000000000003E-2</v>
      </c>
      <c r="N144" s="55">
        <v>19210.36</v>
      </c>
      <c r="O144" s="55">
        <v>108.69</v>
      </c>
      <c r="P144" s="55">
        <v>0</v>
      </c>
      <c r="Q144" s="55">
        <v>20.879740284</v>
      </c>
      <c r="R144" s="56">
        <v>0</v>
      </c>
      <c r="S144" s="56">
        <v>6.1000000000000004E-3</v>
      </c>
      <c r="T144" s="56">
        <v>1.5E-3</v>
      </c>
    </row>
    <row r="145" spans="1:20">
      <c r="A145" t="s">
        <v>654</v>
      </c>
      <c r="B145" t="s">
        <v>655</v>
      </c>
      <c r="C145" t="s">
        <v>96</v>
      </c>
      <c r="D145" t="s">
        <v>108</v>
      </c>
      <c r="E145" t="s">
        <v>635</v>
      </c>
      <c r="F145" t="s">
        <v>339</v>
      </c>
      <c r="G145" t="s">
        <v>642</v>
      </c>
      <c r="H145" t="s">
        <v>177</v>
      </c>
      <c r="I145" s="105" t="s">
        <v>3310</v>
      </c>
      <c r="J145" s="55">
        <v>2.81</v>
      </c>
      <c r="K145" t="s">
        <v>98</v>
      </c>
      <c r="L145" s="56">
        <v>3.6499999999999998E-2</v>
      </c>
      <c r="M145" s="56">
        <v>4.3299999999999998E-2</v>
      </c>
      <c r="N145" s="55">
        <v>6919.26</v>
      </c>
      <c r="O145" s="55">
        <v>101.64</v>
      </c>
      <c r="P145" s="55">
        <v>0</v>
      </c>
      <c r="Q145" s="55">
        <v>7.0327358640000002</v>
      </c>
      <c r="R145" s="56">
        <v>0</v>
      </c>
      <c r="S145" s="56">
        <v>2.0999999999999999E-3</v>
      </c>
      <c r="T145" s="56">
        <v>5.0000000000000001E-4</v>
      </c>
    </row>
    <row r="146" spans="1:20">
      <c r="A146" t="s">
        <v>656</v>
      </c>
      <c r="B146" t="s">
        <v>657</v>
      </c>
      <c r="C146" t="s">
        <v>96</v>
      </c>
      <c r="D146" t="s">
        <v>108</v>
      </c>
      <c r="E146" t="s">
        <v>658</v>
      </c>
      <c r="F146" t="s">
        <v>339</v>
      </c>
      <c r="G146" t="s">
        <v>642</v>
      </c>
      <c r="H146" t="s">
        <v>177</v>
      </c>
      <c r="I146" s="105" t="s">
        <v>3310</v>
      </c>
      <c r="J146" s="55">
        <v>1.99</v>
      </c>
      <c r="K146" t="s">
        <v>98</v>
      </c>
      <c r="L146" s="56">
        <v>1E-3</v>
      </c>
      <c r="M146" s="56">
        <v>2.5999999999999999E-2</v>
      </c>
      <c r="N146" s="55">
        <v>18026.650000000001</v>
      </c>
      <c r="O146" s="55">
        <v>106.05</v>
      </c>
      <c r="P146" s="55">
        <v>0</v>
      </c>
      <c r="Q146" s="55">
        <v>19.117262324999999</v>
      </c>
      <c r="R146" s="56">
        <v>0</v>
      </c>
      <c r="S146" s="56">
        <v>5.5999999999999999E-3</v>
      </c>
      <c r="T146" s="56">
        <v>1.4E-3</v>
      </c>
    </row>
    <row r="147" spans="1:20">
      <c r="A147" t="s">
        <v>659</v>
      </c>
      <c r="B147" t="s">
        <v>660</v>
      </c>
      <c r="C147" t="s">
        <v>96</v>
      </c>
      <c r="D147" t="s">
        <v>108</v>
      </c>
      <c r="E147" t="s">
        <v>658</v>
      </c>
      <c r="F147" t="s">
        <v>339</v>
      </c>
      <c r="G147" t="s">
        <v>642</v>
      </c>
      <c r="H147" t="s">
        <v>177</v>
      </c>
      <c r="I147" s="105" t="s">
        <v>3310</v>
      </c>
      <c r="J147" s="55">
        <v>4.71</v>
      </c>
      <c r="K147" t="s">
        <v>98</v>
      </c>
      <c r="L147" s="56">
        <v>3.0000000000000001E-3</v>
      </c>
      <c r="M147" s="56">
        <v>3.5999999999999997E-2</v>
      </c>
      <c r="N147" s="55">
        <v>10165.870000000001</v>
      </c>
      <c r="O147" s="55">
        <v>94.75</v>
      </c>
      <c r="P147" s="55">
        <v>0</v>
      </c>
      <c r="Q147" s="55">
        <v>9.6321618250000007</v>
      </c>
      <c r="R147" s="56">
        <v>0</v>
      </c>
      <c r="S147" s="56">
        <v>2.8E-3</v>
      </c>
      <c r="T147" s="56">
        <v>6.9999999999999999E-4</v>
      </c>
    </row>
    <row r="148" spans="1:20">
      <c r="A148" t="s">
        <v>661</v>
      </c>
      <c r="B148" t="s">
        <v>662</v>
      </c>
      <c r="C148" t="s">
        <v>96</v>
      </c>
      <c r="D148" t="s">
        <v>108</v>
      </c>
      <c r="E148" t="s">
        <v>658</v>
      </c>
      <c r="F148" t="s">
        <v>339</v>
      </c>
      <c r="G148" t="s">
        <v>642</v>
      </c>
      <c r="H148" t="s">
        <v>177</v>
      </c>
      <c r="I148" s="105" t="s">
        <v>3310</v>
      </c>
      <c r="J148" s="55">
        <v>3.22</v>
      </c>
      <c r="K148" t="s">
        <v>98</v>
      </c>
      <c r="L148" s="56">
        <v>3.0000000000000001E-3</v>
      </c>
      <c r="M148" s="56">
        <v>3.3799999999999997E-2</v>
      </c>
      <c r="N148" s="55">
        <v>14765.1</v>
      </c>
      <c r="O148" s="55">
        <v>97.61</v>
      </c>
      <c r="P148" s="55">
        <v>0</v>
      </c>
      <c r="Q148" s="55">
        <v>14.412214110000001</v>
      </c>
      <c r="R148" s="56">
        <v>0</v>
      </c>
      <c r="S148" s="56">
        <v>4.1999999999999997E-3</v>
      </c>
      <c r="T148" s="56">
        <v>1.1000000000000001E-3</v>
      </c>
    </row>
    <row r="149" spans="1:20">
      <c r="A149" t="s">
        <v>664</v>
      </c>
      <c r="B149" t="s">
        <v>665</v>
      </c>
      <c r="C149" t="s">
        <v>96</v>
      </c>
      <c r="D149" t="s">
        <v>108</v>
      </c>
      <c r="E149" t="s">
        <v>658</v>
      </c>
      <c r="F149" t="s">
        <v>339</v>
      </c>
      <c r="G149" t="s">
        <v>642</v>
      </c>
      <c r="H149" t="s">
        <v>177</v>
      </c>
      <c r="I149" s="105" t="s">
        <v>3310</v>
      </c>
      <c r="J149" s="55">
        <v>2.73</v>
      </c>
      <c r="K149" t="s">
        <v>98</v>
      </c>
      <c r="L149" s="56">
        <v>3.0000000000000001E-3</v>
      </c>
      <c r="M149" s="56">
        <v>3.2599999999999997E-2</v>
      </c>
      <c r="N149" s="55">
        <v>5683.27</v>
      </c>
      <c r="O149" s="55">
        <v>95.51</v>
      </c>
      <c r="P149" s="55">
        <v>0</v>
      </c>
      <c r="Q149" s="55">
        <v>5.4280911769999998</v>
      </c>
      <c r="R149" s="56">
        <v>0</v>
      </c>
      <c r="S149" s="56">
        <v>1.6000000000000001E-3</v>
      </c>
      <c r="T149" s="56">
        <v>4.0000000000000002E-4</v>
      </c>
    </row>
    <row r="150" spans="1:20">
      <c r="A150" t="s">
        <v>666</v>
      </c>
      <c r="B150" t="s">
        <v>667</v>
      </c>
      <c r="C150" t="s">
        <v>96</v>
      </c>
      <c r="D150" t="s">
        <v>108</v>
      </c>
      <c r="E150" t="s">
        <v>668</v>
      </c>
      <c r="F150" t="s">
        <v>669</v>
      </c>
      <c r="G150" s="65" t="s">
        <v>3222</v>
      </c>
      <c r="H150" s="105" t="s">
        <v>3310</v>
      </c>
      <c r="I150" s="105" t="s">
        <v>3310</v>
      </c>
      <c r="J150" s="55">
        <v>3.01</v>
      </c>
      <c r="K150" t="s">
        <v>98</v>
      </c>
      <c r="L150" s="56">
        <v>1.4800000000000001E-2</v>
      </c>
      <c r="M150" s="56">
        <v>3.5099999999999999E-2</v>
      </c>
      <c r="N150" s="55">
        <v>22849.15</v>
      </c>
      <c r="O150" s="55">
        <v>102.99</v>
      </c>
      <c r="P150" s="55">
        <v>0</v>
      </c>
      <c r="Q150" s="55">
        <v>23.532339584999999</v>
      </c>
      <c r="R150" s="56">
        <v>0</v>
      </c>
      <c r="S150" s="56">
        <v>6.8999999999999999E-3</v>
      </c>
      <c r="T150" s="56">
        <v>1.6999999999999999E-3</v>
      </c>
    </row>
    <row r="151" spans="1:20">
      <c r="A151" t="s">
        <v>670</v>
      </c>
      <c r="B151" t="s">
        <v>671</v>
      </c>
      <c r="C151" t="s">
        <v>96</v>
      </c>
      <c r="D151" t="s">
        <v>108</v>
      </c>
      <c r="E151" t="s">
        <v>672</v>
      </c>
      <c r="F151" t="s">
        <v>103</v>
      </c>
      <c r="G151" s="65" t="s">
        <v>3222</v>
      </c>
      <c r="H151" s="105" t="s">
        <v>3310</v>
      </c>
      <c r="I151" s="105" t="s">
        <v>3310</v>
      </c>
      <c r="J151" s="55">
        <v>0.99</v>
      </c>
      <c r="K151" t="s">
        <v>98</v>
      </c>
      <c r="L151" s="56">
        <v>6.8000000000000005E-2</v>
      </c>
      <c r="M151" s="56">
        <v>0</v>
      </c>
      <c r="N151" s="55">
        <v>4973.84</v>
      </c>
      <c r="O151" s="55">
        <v>22.77</v>
      </c>
      <c r="P151" s="55">
        <v>0</v>
      </c>
      <c r="Q151" s="55">
        <v>1.1325433680000001</v>
      </c>
      <c r="R151" s="56">
        <v>0</v>
      </c>
      <c r="S151" s="56">
        <v>2.9999999999999997E-4</v>
      </c>
      <c r="T151" s="56">
        <v>1E-4</v>
      </c>
    </row>
    <row r="152" spans="1:20">
      <c r="A152" t="s">
        <v>673</v>
      </c>
      <c r="B152" t="s">
        <v>674</v>
      </c>
      <c r="C152" t="s">
        <v>96</v>
      </c>
      <c r="D152" t="s">
        <v>108</v>
      </c>
      <c r="E152" t="s">
        <v>675</v>
      </c>
      <c r="F152" t="s">
        <v>339</v>
      </c>
      <c r="G152" s="65" t="s">
        <v>3222</v>
      </c>
      <c r="H152" s="105" t="s">
        <v>3310</v>
      </c>
      <c r="I152" s="105" t="s">
        <v>3310</v>
      </c>
      <c r="J152" s="55">
        <v>2.98</v>
      </c>
      <c r="K152" t="s">
        <v>98</v>
      </c>
      <c r="L152" s="56">
        <v>1.9E-2</v>
      </c>
      <c r="M152" s="56">
        <v>3.3500000000000002E-2</v>
      </c>
      <c r="N152" s="55">
        <v>12738.11</v>
      </c>
      <c r="O152" s="55">
        <v>103</v>
      </c>
      <c r="P152" s="55">
        <v>0</v>
      </c>
      <c r="Q152" s="55">
        <v>13.1202533</v>
      </c>
      <c r="R152" s="56">
        <v>0</v>
      </c>
      <c r="S152" s="56">
        <v>3.8E-3</v>
      </c>
      <c r="T152" s="56">
        <v>1E-3</v>
      </c>
    </row>
    <row r="153" spans="1:20">
      <c r="A153" t="s">
        <v>676</v>
      </c>
      <c r="B153" t="s">
        <v>677</v>
      </c>
      <c r="C153" t="s">
        <v>96</v>
      </c>
      <c r="D153" t="s">
        <v>108</v>
      </c>
      <c r="E153" t="s">
        <v>678</v>
      </c>
      <c r="F153" t="s">
        <v>319</v>
      </c>
      <c r="G153" s="65" t="s">
        <v>3222</v>
      </c>
      <c r="H153" s="105" t="s">
        <v>3310</v>
      </c>
      <c r="I153" s="105" t="s">
        <v>3310</v>
      </c>
      <c r="J153" s="55">
        <v>2.09</v>
      </c>
      <c r="K153" t="s">
        <v>98</v>
      </c>
      <c r="L153" s="56">
        <v>1.6400000000000001E-2</v>
      </c>
      <c r="M153" s="56">
        <v>3.0300000000000001E-2</v>
      </c>
      <c r="N153" s="55">
        <v>2707.99</v>
      </c>
      <c r="O153" s="55">
        <v>108.85</v>
      </c>
      <c r="P153" s="55">
        <v>0</v>
      </c>
      <c r="Q153" s="55">
        <v>2.9476471150000001</v>
      </c>
      <c r="R153" s="56">
        <v>0</v>
      </c>
      <c r="S153" s="56">
        <v>8.9999999999999998E-4</v>
      </c>
      <c r="T153" s="56">
        <v>2.0000000000000001E-4</v>
      </c>
    </row>
    <row r="154" spans="1:20">
      <c r="A154" s="57" t="s">
        <v>221</v>
      </c>
      <c r="B154" s="107" t="s">
        <v>3310</v>
      </c>
      <c r="C154" s="107" t="s">
        <v>3310</v>
      </c>
      <c r="D154" s="107" t="s">
        <v>3310</v>
      </c>
      <c r="E154" s="107" t="s">
        <v>3310</v>
      </c>
      <c r="F154" s="107" t="s">
        <v>3310</v>
      </c>
      <c r="G154" s="107" t="s">
        <v>3310</v>
      </c>
      <c r="H154" s="107" t="s">
        <v>3310</v>
      </c>
      <c r="I154" s="107" t="s">
        <v>3310</v>
      </c>
      <c r="J154" s="59">
        <v>3.96</v>
      </c>
      <c r="K154" s="107" t="s">
        <v>3310</v>
      </c>
      <c r="L154" s="107" t="s">
        <v>3310</v>
      </c>
      <c r="M154" s="58">
        <v>5.2900000000000003E-2</v>
      </c>
      <c r="N154" s="59">
        <v>463282.69</v>
      </c>
      <c r="O154" s="107" t="s">
        <v>3310</v>
      </c>
      <c r="P154" s="59">
        <v>4.46706</v>
      </c>
      <c r="Q154" s="59">
        <v>437.103005731</v>
      </c>
      <c r="R154" s="107" t="s">
        <v>3310</v>
      </c>
      <c r="S154" s="58">
        <v>0.128</v>
      </c>
      <c r="T154" s="58">
        <v>3.2399999999999998E-2</v>
      </c>
    </row>
    <row r="155" spans="1:20">
      <c r="A155" t="s">
        <v>679</v>
      </c>
      <c r="B155" t="s">
        <v>680</v>
      </c>
      <c r="C155" t="s">
        <v>96</v>
      </c>
      <c r="D155" t="s">
        <v>108</v>
      </c>
      <c r="E155" t="s">
        <v>351</v>
      </c>
      <c r="F155" t="s">
        <v>339</v>
      </c>
      <c r="G155" t="s">
        <v>352</v>
      </c>
      <c r="H155" t="s">
        <v>177</v>
      </c>
      <c r="I155" s="105" t="s">
        <v>3310</v>
      </c>
      <c r="J155" s="55">
        <v>5.65</v>
      </c>
      <c r="K155" t="s">
        <v>98</v>
      </c>
      <c r="L155" s="56">
        <v>2.5499999999999998E-2</v>
      </c>
      <c r="M155" s="56">
        <v>5.04E-2</v>
      </c>
      <c r="N155" s="55">
        <v>27097.040000000001</v>
      </c>
      <c r="O155" s="55">
        <v>87.22</v>
      </c>
      <c r="P155" s="55">
        <v>0</v>
      </c>
      <c r="Q155" s="55">
        <v>23.634038287999999</v>
      </c>
      <c r="R155" s="56">
        <v>0</v>
      </c>
      <c r="S155" s="56">
        <v>6.8999999999999999E-3</v>
      </c>
      <c r="T155" s="56">
        <v>1.8E-3</v>
      </c>
    </row>
    <row r="156" spans="1:20">
      <c r="A156" t="s">
        <v>681</v>
      </c>
      <c r="B156" t="s">
        <v>682</v>
      </c>
      <c r="C156" t="s">
        <v>96</v>
      </c>
      <c r="D156" t="s">
        <v>108</v>
      </c>
      <c r="E156" t="s">
        <v>427</v>
      </c>
      <c r="F156" t="s">
        <v>428</v>
      </c>
      <c r="G156" t="s">
        <v>361</v>
      </c>
      <c r="H156" t="s">
        <v>127</v>
      </c>
      <c r="I156" s="105" t="s">
        <v>3310</v>
      </c>
      <c r="J156" s="55">
        <v>4.9800000000000004</v>
      </c>
      <c r="K156" t="s">
        <v>98</v>
      </c>
      <c r="L156" s="56">
        <v>1.9400000000000001E-2</v>
      </c>
      <c r="M156" s="56">
        <v>4.7199999999999999E-2</v>
      </c>
      <c r="N156" s="55">
        <v>3208.23</v>
      </c>
      <c r="O156" s="55">
        <v>87.3</v>
      </c>
      <c r="P156" s="55">
        <v>0</v>
      </c>
      <c r="Q156" s="55">
        <v>2.8007847899999998</v>
      </c>
      <c r="R156" s="56">
        <v>0</v>
      </c>
      <c r="S156" s="56">
        <v>8.0000000000000004E-4</v>
      </c>
      <c r="T156" s="56">
        <v>2.0000000000000001E-4</v>
      </c>
    </row>
    <row r="157" spans="1:20">
      <c r="A157" t="s">
        <v>684</v>
      </c>
      <c r="B157" t="s">
        <v>685</v>
      </c>
      <c r="C157" t="s">
        <v>96</v>
      </c>
      <c r="D157" t="s">
        <v>108</v>
      </c>
      <c r="E157" t="s">
        <v>686</v>
      </c>
      <c r="F157" t="s">
        <v>428</v>
      </c>
      <c r="G157" t="s">
        <v>361</v>
      </c>
      <c r="H157" t="s">
        <v>127</v>
      </c>
      <c r="I157" s="105" t="s">
        <v>3310</v>
      </c>
      <c r="J157" s="55">
        <v>5.49</v>
      </c>
      <c r="K157" t="s">
        <v>98</v>
      </c>
      <c r="L157" s="56">
        <v>1.95E-2</v>
      </c>
      <c r="M157" s="56">
        <v>4.8599999999999997E-2</v>
      </c>
      <c r="N157" s="55">
        <v>222.18</v>
      </c>
      <c r="O157" s="55">
        <v>85.34</v>
      </c>
      <c r="P157" s="55">
        <v>0</v>
      </c>
      <c r="Q157" s="55">
        <v>0.189608412</v>
      </c>
      <c r="R157" s="56">
        <v>0</v>
      </c>
      <c r="S157" s="56">
        <v>1E-4</v>
      </c>
      <c r="T157" s="56">
        <v>0</v>
      </c>
    </row>
    <row r="158" spans="1:20">
      <c r="A158" t="s">
        <v>687</v>
      </c>
      <c r="B158" t="s">
        <v>688</v>
      </c>
      <c r="C158" t="s">
        <v>96</v>
      </c>
      <c r="D158" t="s">
        <v>108</v>
      </c>
      <c r="E158" t="s">
        <v>689</v>
      </c>
      <c r="F158" t="s">
        <v>339</v>
      </c>
      <c r="G158" t="s">
        <v>352</v>
      </c>
      <c r="H158" t="s">
        <v>177</v>
      </c>
      <c r="I158" s="105" t="s">
        <v>3310</v>
      </c>
      <c r="J158" s="55">
        <v>0.8</v>
      </c>
      <c r="K158" t="s">
        <v>98</v>
      </c>
      <c r="L158" s="56">
        <v>2.5499999999999998E-2</v>
      </c>
      <c r="M158" s="56">
        <v>4.4400000000000002E-2</v>
      </c>
      <c r="N158" s="55">
        <v>3330.84</v>
      </c>
      <c r="O158" s="55">
        <v>98.58</v>
      </c>
      <c r="P158" s="55">
        <v>0</v>
      </c>
      <c r="Q158" s="55">
        <v>3.2835420719999999</v>
      </c>
      <c r="R158" s="56">
        <v>0</v>
      </c>
      <c r="S158" s="56">
        <v>1E-3</v>
      </c>
      <c r="T158" s="56">
        <v>2.0000000000000001E-4</v>
      </c>
    </row>
    <row r="159" spans="1:20">
      <c r="A159" t="s">
        <v>690</v>
      </c>
      <c r="B159" t="s">
        <v>691</v>
      </c>
      <c r="C159" t="s">
        <v>96</v>
      </c>
      <c r="D159" t="s">
        <v>108</v>
      </c>
      <c r="E159" t="s">
        <v>459</v>
      </c>
      <c r="F159" t="s">
        <v>110</v>
      </c>
      <c r="G159" t="s">
        <v>352</v>
      </c>
      <c r="H159" t="s">
        <v>177</v>
      </c>
      <c r="I159" s="105" t="s">
        <v>3310</v>
      </c>
      <c r="J159" s="55">
        <v>3.62</v>
      </c>
      <c r="K159" t="s">
        <v>98</v>
      </c>
      <c r="L159" s="56">
        <v>4.5600000000000002E-2</v>
      </c>
      <c r="M159" s="56">
        <v>5.0900000000000001E-2</v>
      </c>
      <c r="N159" s="55">
        <v>6440.81</v>
      </c>
      <c r="O159" s="55">
        <v>98.58</v>
      </c>
      <c r="P159" s="55">
        <v>0</v>
      </c>
      <c r="Q159" s="55">
        <v>6.3493504979999997</v>
      </c>
      <c r="R159" s="56">
        <v>0</v>
      </c>
      <c r="S159" s="56">
        <v>1.9E-3</v>
      </c>
      <c r="T159" s="56">
        <v>5.0000000000000001E-4</v>
      </c>
    </row>
    <row r="160" spans="1:20">
      <c r="A160" t="s">
        <v>692</v>
      </c>
      <c r="B160" t="s">
        <v>693</v>
      </c>
      <c r="C160" t="s">
        <v>96</v>
      </c>
      <c r="D160" t="s">
        <v>108</v>
      </c>
      <c r="E160" t="s">
        <v>477</v>
      </c>
      <c r="F160" t="s">
        <v>113</v>
      </c>
      <c r="G160" t="s">
        <v>478</v>
      </c>
      <c r="H160" t="s">
        <v>127</v>
      </c>
      <c r="I160" s="105" t="s">
        <v>3310</v>
      </c>
      <c r="J160" s="55">
        <v>8.5</v>
      </c>
      <c r="K160" t="s">
        <v>98</v>
      </c>
      <c r="L160" s="56">
        <v>2.7900000000000001E-2</v>
      </c>
      <c r="M160" s="56">
        <v>5.0099999999999999E-2</v>
      </c>
      <c r="N160" s="55">
        <v>6480.15</v>
      </c>
      <c r="O160" s="55">
        <v>83.51</v>
      </c>
      <c r="P160" s="55">
        <v>0</v>
      </c>
      <c r="Q160" s="55">
        <v>5.4115732650000004</v>
      </c>
      <c r="R160" s="56">
        <v>0</v>
      </c>
      <c r="S160" s="56">
        <v>1.6000000000000001E-3</v>
      </c>
      <c r="T160" s="56">
        <v>4.0000000000000002E-4</v>
      </c>
    </row>
    <row r="161" spans="1:20">
      <c r="A161" t="s">
        <v>694</v>
      </c>
      <c r="B161" t="s">
        <v>695</v>
      </c>
      <c r="C161" t="s">
        <v>96</v>
      </c>
      <c r="D161" t="s">
        <v>108</v>
      </c>
      <c r="E161" t="s">
        <v>696</v>
      </c>
      <c r="F161" t="s">
        <v>111</v>
      </c>
      <c r="G161" t="s">
        <v>478</v>
      </c>
      <c r="H161" t="s">
        <v>127</v>
      </c>
      <c r="I161" s="105" t="s">
        <v>3310</v>
      </c>
      <c r="J161" s="55">
        <v>1.29</v>
      </c>
      <c r="K161" t="s">
        <v>98</v>
      </c>
      <c r="L161" s="56">
        <v>6.0999999999999999E-2</v>
      </c>
      <c r="M161" s="56">
        <v>6.0100000000000001E-2</v>
      </c>
      <c r="N161" s="55">
        <v>13886.03</v>
      </c>
      <c r="O161" s="55">
        <v>101.47</v>
      </c>
      <c r="P161" s="55">
        <v>0</v>
      </c>
      <c r="Q161" s="55">
        <v>14.090154641</v>
      </c>
      <c r="R161" s="56">
        <v>0</v>
      </c>
      <c r="S161" s="56">
        <v>4.1000000000000003E-3</v>
      </c>
      <c r="T161" s="56">
        <v>1E-3</v>
      </c>
    </row>
    <row r="162" spans="1:20">
      <c r="A162" t="s">
        <v>697</v>
      </c>
      <c r="B162" t="s">
        <v>698</v>
      </c>
      <c r="C162" t="s">
        <v>96</v>
      </c>
      <c r="D162" t="s">
        <v>108</v>
      </c>
      <c r="E162" t="s">
        <v>512</v>
      </c>
      <c r="F162" t="s">
        <v>428</v>
      </c>
      <c r="G162" t="s">
        <v>478</v>
      </c>
      <c r="H162" t="s">
        <v>127</v>
      </c>
      <c r="I162" s="105" t="s">
        <v>3310</v>
      </c>
      <c r="J162" s="55">
        <v>7.07</v>
      </c>
      <c r="K162" t="s">
        <v>98</v>
      </c>
      <c r="L162" s="56">
        <v>3.0499999999999999E-2</v>
      </c>
      <c r="M162" s="56">
        <v>5.1700000000000003E-2</v>
      </c>
      <c r="N162" s="55">
        <v>9454.15</v>
      </c>
      <c r="O162" s="55">
        <v>86.63</v>
      </c>
      <c r="P162" s="55">
        <v>0</v>
      </c>
      <c r="Q162" s="55">
        <v>8.1901301449999995</v>
      </c>
      <c r="R162" s="56">
        <v>0</v>
      </c>
      <c r="S162" s="56">
        <v>2.3999999999999998E-3</v>
      </c>
      <c r="T162" s="56">
        <v>5.9999999999999995E-4</v>
      </c>
    </row>
    <row r="163" spans="1:20">
      <c r="A163" t="s">
        <v>699</v>
      </c>
      <c r="B163" t="s">
        <v>700</v>
      </c>
      <c r="C163" t="s">
        <v>96</v>
      </c>
      <c r="D163" t="s">
        <v>108</v>
      </c>
      <c r="E163" t="s">
        <v>512</v>
      </c>
      <c r="F163" t="s">
        <v>428</v>
      </c>
      <c r="G163" t="s">
        <v>478</v>
      </c>
      <c r="H163" t="s">
        <v>127</v>
      </c>
      <c r="I163" s="105" t="s">
        <v>3310</v>
      </c>
      <c r="J163" s="55">
        <v>2.42</v>
      </c>
      <c r="K163" t="s">
        <v>98</v>
      </c>
      <c r="L163" s="56">
        <v>2.9100000000000001E-2</v>
      </c>
      <c r="M163" s="56">
        <v>4.2700000000000002E-2</v>
      </c>
      <c r="N163" s="55">
        <v>4544.4799999999996</v>
      </c>
      <c r="O163" s="55">
        <v>96.93</v>
      </c>
      <c r="P163" s="55">
        <v>0</v>
      </c>
      <c r="Q163" s="55">
        <v>4.4049644639999999</v>
      </c>
      <c r="R163" s="56">
        <v>0</v>
      </c>
      <c r="S163" s="56">
        <v>1.2999999999999999E-3</v>
      </c>
      <c r="T163" s="56">
        <v>2.9999999999999997E-4</v>
      </c>
    </row>
    <row r="164" spans="1:20">
      <c r="A164" t="s">
        <v>701</v>
      </c>
      <c r="B164" t="s">
        <v>702</v>
      </c>
      <c r="C164" t="s">
        <v>96</v>
      </c>
      <c r="D164" t="s">
        <v>108</v>
      </c>
      <c r="E164" t="s">
        <v>512</v>
      </c>
      <c r="F164" t="s">
        <v>428</v>
      </c>
      <c r="G164" t="s">
        <v>478</v>
      </c>
      <c r="H164" t="s">
        <v>127</v>
      </c>
      <c r="I164" s="105" t="s">
        <v>3310</v>
      </c>
      <c r="J164" s="55">
        <v>6.3</v>
      </c>
      <c r="K164" t="s">
        <v>98</v>
      </c>
      <c r="L164" s="56">
        <v>3.0499999999999999E-2</v>
      </c>
      <c r="M164" s="56">
        <v>5.0599999999999999E-2</v>
      </c>
      <c r="N164" s="55">
        <v>15508.41</v>
      </c>
      <c r="O164" s="55">
        <v>88.63</v>
      </c>
      <c r="P164" s="55">
        <v>0</v>
      </c>
      <c r="Q164" s="55">
        <v>13.745103782999999</v>
      </c>
      <c r="R164" s="56">
        <v>0</v>
      </c>
      <c r="S164" s="56">
        <v>4.0000000000000001E-3</v>
      </c>
      <c r="T164" s="56">
        <v>1E-3</v>
      </c>
    </row>
    <row r="165" spans="1:20">
      <c r="A165" t="s">
        <v>703</v>
      </c>
      <c r="B165" t="s">
        <v>704</v>
      </c>
      <c r="C165" t="s">
        <v>96</v>
      </c>
      <c r="D165" t="s">
        <v>108</v>
      </c>
      <c r="E165" t="s">
        <v>512</v>
      </c>
      <c r="F165" t="s">
        <v>428</v>
      </c>
      <c r="G165" t="s">
        <v>478</v>
      </c>
      <c r="H165" t="s">
        <v>127</v>
      </c>
      <c r="I165" s="105" t="s">
        <v>3310</v>
      </c>
      <c r="J165" s="55">
        <v>7.94</v>
      </c>
      <c r="K165" t="s">
        <v>98</v>
      </c>
      <c r="L165" s="56">
        <v>2.63E-2</v>
      </c>
      <c r="M165" s="56">
        <v>5.2400000000000002E-2</v>
      </c>
      <c r="N165" s="55">
        <v>16663.23</v>
      </c>
      <c r="O165" s="55">
        <v>81.86</v>
      </c>
      <c r="P165" s="55">
        <v>0</v>
      </c>
      <c r="Q165" s="55">
        <v>13.640520078</v>
      </c>
      <c r="R165" s="56">
        <v>0</v>
      </c>
      <c r="S165" s="56">
        <v>4.0000000000000001E-3</v>
      </c>
      <c r="T165" s="56">
        <v>1E-3</v>
      </c>
    </row>
    <row r="166" spans="1:20">
      <c r="A166" t="s">
        <v>705</v>
      </c>
      <c r="B166" t="s">
        <v>706</v>
      </c>
      <c r="C166" t="s">
        <v>96</v>
      </c>
      <c r="D166" t="s">
        <v>108</v>
      </c>
      <c r="E166" t="s">
        <v>519</v>
      </c>
      <c r="F166" t="s">
        <v>428</v>
      </c>
      <c r="G166" t="s">
        <v>478</v>
      </c>
      <c r="H166" t="s">
        <v>127</v>
      </c>
      <c r="I166" s="105" t="s">
        <v>3310</v>
      </c>
      <c r="J166" s="55">
        <v>5.72</v>
      </c>
      <c r="K166" t="s">
        <v>98</v>
      </c>
      <c r="L166" s="56">
        <v>2.64E-2</v>
      </c>
      <c r="M166" s="56">
        <v>4.9599999999999998E-2</v>
      </c>
      <c r="N166" s="55">
        <v>25647.05</v>
      </c>
      <c r="O166" s="55">
        <v>88.65</v>
      </c>
      <c r="P166" s="55">
        <v>0</v>
      </c>
      <c r="Q166" s="55">
        <v>22.736109825</v>
      </c>
      <c r="R166" s="56">
        <v>0</v>
      </c>
      <c r="S166" s="56">
        <v>6.7000000000000002E-3</v>
      </c>
      <c r="T166" s="56">
        <v>1.6999999999999999E-3</v>
      </c>
    </row>
    <row r="167" spans="1:20">
      <c r="A167" t="s">
        <v>707</v>
      </c>
      <c r="B167" t="s">
        <v>708</v>
      </c>
      <c r="C167" t="s">
        <v>96</v>
      </c>
      <c r="D167" t="s">
        <v>108</v>
      </c>
      <c r="E167" t="s">
        <v>709</v>
      </c>
      <c r="F167" t="s">
        <v>428</v>
      </c>
      <c r="G167" t="s">
        <v>465</v>
      </c>
      <c r="H167" t="s">
        <v>177</v>
      </c>
      <c r="I167" s="105" t="s">
        <v>3310</v>
      </c>
      <c r="J167" s="55">
        <v>3.72</v>
      </c>
      <c r="K167" t="s">
        <v>98</v>
      </c>
      <c r="L167" s="56">
        <v>4.7E-2</v>
      </c>
      <c r="M167" s="56">
        <v>4.5400000000000003E-2</v>
      </c>
      <c r="N167" s="55">
        <v>8516.76</v>
      </c>
      <c r="O167" s="55">
        <v>104.73</v>
      </c>
      <c r="P167" s="55">
        <v>0</v>
      </c>
      <c r="Q167" s="55">
        <v>8.9196027480000009</v>
      </c>
      <c r="R167" s="56">
        <v>0</v>
      </c>
      <c r="S167" s="56">
        <v>2.5999999999999999E-3</v>
      </c>
      <c r="T167" s="56">
        <v>6.9999999999999999E-4</v>
      </c>
    </row>
    <row r="168" spans="1:20">
      <c r="A168" t="s">
        <v>710</v>
      </c>
      <c r="B168" t="s">
        <v>711</v>
      </c>
      <c r="C168" t="s">
        <v>96</v>
      </c>
      <c r="D168" t="s">
        <v>108</v>
      </c>
      <c r="E168" t="s">
        <v>519</v>
      </c>
      <c r="F168" t="s">
        <v>428</v>
      </c>
      <c r="G168" t="s">
        <v>478</v>
      </c>
      <c r="H168" t="s">
        <v>127</v>
      </c>
      <c r="I168" s="105" t="s">
        <v>3310</v>
      </c>
      <c r="J168" s="55">
        <v>7.35</v>
      </c>
      <c r="K168" t="s">
        <v>98</v>
      </c>
      <c r="L168" s="56">
        <v>2.5000000000000001E-2</v>
      </c>
      <c r="M168" s="56">
        <v>5.28E-2</v>
      </c>
      <c r="N168" s="55">
        <v>15345.71</v>
      </c>
      <c r="O168" s="55">
        <v>82.64</v>
      </c>
      <c r="P168" s="55">
        <v>0</v>
      </c>
      <c r="Q168" s="55">
        <v>12.681694744</v>
      </c>
      <c r="R168" s="56">
        <v>0</v>
      </c>
      <c r="S168" s="56">
        <v>3.7000000000000002E-3</v>
      </c>
      <c r="T168" s="56">
        <v>8.9999999999999998E-4</v>
      </c>
    </row>
    <row r="169" spans="1:20">
      <c r="A169" t="s">
        <v>712</v>
      </c>
      <c r="B169" t="s">
        <v>713</v>
      </c>
      <c r="C169" t="s">
        <v>96</v>
      </c>
      <c r="D169" t="s">
        <v>108</v>
      </c>
      <c r="E169" t="s">
        <v>714</v>
      </c>
      <c r="F169" t="s">
        <v>428</v>
      </c>
      <c r="G169" t="s">
        <v>478</v>
      </c>
      <c r="H169" t="s">
        <v>127</v>
      </c>
      <c r="I169" s="105" t="s">
        <v>3310</v>
      </c>
      <c r="J169" s="55">
        <v>6.33</v>
      </c>
      <c r="K169" t="s">
        <v>98</v>
      </c>
      <c r="L169" s="56">
        <v>2.98E-2</v>
      </c>
      <c r="M169" s="56">
        <v>4.9500000000000002E-2</v>
      </c>
      <c r="N169" s="55">
        <v>9042.39</v>
      </c>
      <c r="O169" s="55">
        <v>88.82</v>
      </c>
      <c r="P169" s="55">
        <v>0</v>
      </c>
      <c r="Q169" s="55">
        <v>8.0314507979999998</v>
      </c>
      <c r="R169" s="56">
        <v>0</v>
      </c>
      <c r="S169" s="56">
        <v>2.3999999999999998E-3</v>
      </c>
      <c r="T169" s="56">
        <v>5.9999999999999995E-4</v>
      </c>
    </row>
    <row r="170" spans="1:20">
      <c r="A170" t="s">
        <v>715</v>
      </c>
      <c r="B170" t="s">
        <v>716</v>
      </c>
      <c r="C170" t="s">
        <v>96</v>
      </c>
      <c r="D170" t="s">
        <v>108</v>
      </c>
      <c r="E170" t="s">
        <v>714</v>
      </c>
      <c r="F170" t="s">
        <v>428</v>
      </c>
      <c r="G170" t="s">
        <v>478</v>
      </c>
      <c r="H170" t="s">
        <v>127</v>
      </c>
      <c r="I170" s="105" t="s">
        <v>3310</v>
      </c>
      <c r="J170" s="55">
        <v>5.04</v>
      </c>
      <c r="K170" t="s">
        <v>98</v>
      </c>
      <c r="L170" s="56">
        <v>3.4299999999999997E-2</v>
      </c>
      <c r="M170" s="56">
        <v>4.6699999999999998E-2</v>
      </c>
      <c r="N170" s="55">
        <v>10104.549999999999</v>
      </c>
      <c r="O170" s="55">
        <v>94.3</v>
      </c>
      <c r="P170" s="55">
        <v>0</v>
      </c>
      <c r="Q170" s="55">
        <v>9.5285906499999999</v>
      </c>
      <c r="R170" s="56">
        <v>0</v>
      </c>
      <c r="S170" s="56">
        <v>2.8E-3</v>
      </c>
      <c r="T170" s="56">
        <v>6.9999999999999999E-4</v>
      </c>
    </row>
    <row r="171" spans="1:20">
      <c r="A171" t="s">
        <v>717</v>
      </c>
      <c r="B171" t="s">
        <v>718</v>
      </c>
      <c r="C171" t="s">
        <v>96</v>
      </c>
      <c r="D171" t="s">
        <v>108</v>
      </c>
      <c r="E171" t="s">
        <v>538</v>
      </c>
      <c r="F171" t="s">
        <v>428</v>
      </c>
      <c r="G171" t="s">
        <v>478</v>
      </c>
      <c r="H171" t="s">
        <v>127</v>
      </c>
      <c r="I171" s="105" t="s">
        <v>3310</v>
      </c>
      <c r="J171" s="55">
        <v>2.54</v>
      </c>
      <c r="K171" t="s">
        <v>98</v>
      </c>
      <c r="L171" s="56">
        <v>3.3000000000000002E-2</v>
      </c>
      <c r="M171" s="56">
        <v>4.2599999999999999E-2</v>
      </c>
      <c r="N171" s="55">
        <v>7445.27</v>
      </c>
      <c r="O171" s="55">
        <v>98.82</v>
      </c>
      <c r="P171" s="55">
        <v>0</v>
      </c>
      <c r="Q171" s="55">
        <v>7.3574158140000003</v>
      </c>
      <c r="R171" s="56">
        <v>0</v>
      </c>
      <c r="S171" s="56">
        <v>2.2000000000000001E-3</v>
      </c>
      <c r="T171" s="56">
        <v>5.0000000000000001E-4</v>
      </c>
    </row>
    <row r="172" spans="1:20">
      <c r="A172" t="s">
        <v>719</v>
      </c>
      <c r="B172" t="s">
        <v>720</v>
      </c>
      <c r="C172" t="s">
        <v>96</v>
      </c>
      <c r="D172" t="s">
        <v>108</v>
      </c>
      <c r="E172" t="s">
        <v>538</v>
      </c>
      <c r="F172" t="s">
        <v>428</v>
      </c>
      <c r="G172" t="s">
        <v>478</v>
      </c>
      <c r="H172" t="s">
        <v>127</v>
      </c>
      <c r="I172" s="105" t="s">
        <v>3310</v>
      </c>
      <c r="J172" s="55">
        <v>4.96</v>
      </c>
      <c r="K172" t="s">
        <v>98</v>
      </c>
      <c r="L172" s="56">
        <v>2.6200000000000001E-2</v>
      </c>
      <c r="M172" s="56">
        <v>4.7100000000000003E-2</v>
      </c>
      <c r="N172" s="55">
        <v>12684.56</v>
      </c>
      <c r="O172" s="55">
        <v>90.92</v>
      </c>
      <c r="P172" s="55">
        <v>0</v>
      </c>
      <c r="Q172" s="55">
        <v>11.532801952</v>
      </c>
      <c r="R172" s="56">
        <v>0</v>
      </c>
      <c r="S172" s="56">
        <v>3.3999999999999998E-3</v>
      </c>
      <c r="T172" s="56">
        <v>8.9999999999999998E-4</v>
      </c>
    </row>
    <row r="173" spans="1:20">
      <c r="A173" t="s">
        <v>721</v>
      </c>
      <c r="B173" t="s">
        <v>722</v>
      </c>
      <c r="C173" t="s">
        <v>96</v>
      </c>
      <c r="D173" t="s">
        <v>108</v>
      </c>
      <c r="E173" t="s">
        <v>723</v>
      </c>
      <c r="F173" t="s">
        <v>724</v>
      </c>
      <c r="G173" t="s">
        <v>465</v>
      </c>
      <c r="H173" t="s">
        <v>177</v>
      </c>
      <c r="I173" s="105" t="s">
        <v>3310</v>
      </c>
      <c r="J173" s="55">
        <v>0.28000000000000003</v>
      </c>
      <c r="K173" t="s">
        <v>98</v>
      </c>
      <c r="L173" s="56">
        <v>2.4E-2</v>
      </c>
      <c r="M173" s="56">
        <v>5.6599999999999998E-2</v>
      </c>
      <c r="N173" s="55">
        <v>441.51</v>
      </c>
      <c r="O173" s="55">
        <v>99.29</v>
      </c>
      <c r="P173" s="55">
        <v>0</v>
      </c>
      <c r="Q173" s="55">
        <v>0.43837527900000001</v>
      </c>
      <c r="R173" s="56">
        <v>0</v>
      </c>
      <c r="S173" s="56">
        <v>1E-4</v>
      </c>
      <c r="T173" s="56">
        <v>0</v>
      </c>
    </row>
    <row r="174" spans="1:20">
      <c r="A174" t="s">
        <v>725</v>
      </c>
      <c r="B174" t="s">
        <v>726</v>
      </c>
      <c r="C174" t="s">
        <v>96</v>
      </c>
      <c r="D174" t="s">
        <v>108</v>
      </c>
      <c r="E174" t="s">
        <v>723</v>
      </c>
      <c r="F174" t="s">
        <v>724</v>
      </c>
      <c r="G174" t="s">
        <v>465</v>
      </c>
      <c r="H174" t="s">
        <v>177</v>
      </c>
      <c r="I174" s="105" t="s">
        <v>3310</v>
      </c>
      <c r="J174" s="55">
        <v>2.2799999999999998</v>
      </c>
      <c r="K174" t="s">
        <v>98</v>
      </c>
      <c r="L174" s="56">
        <v>2.3E-2</v>
      </c>
      <c r="M174" s="56">
        <v>4.9599999999999998E-2</v>
      </c>
      <c r="N174" s="55">
        <v>5835.05</v>
      </c>
      <c r="O174" s="55">
        <v>95.03</v>
      </c>
      <c r="P174" s="55">
        <v>0</v>
      </c>
      <c r="Q174" s="55">
        <v>5.5450480149999999</v>
      </c>
      <c r="R174" s="56">
        <v>0</v>
      </c>
      <c r="S174" s="56">
        <v>1.6000000000000001E-3</v>
      </c>
      <c r="T174" s="56">
        <v>4.0000000000000002E-4</v>
      </c>
    </row>
    <row r="175" spans="1:20">
      <c r="A175" t="s">
        <v>727</v>
      </c>
      <c r="B175" t="s">
        <v>728</v>
      </c>
      <c r="C175" t="s">
        <v>96</v>
      </c>
      <c r="D175" t="s">
        <v>108</v>
      </c>
      <c r="E175" t="s">
        <v>723</v>
      </c>
      <c r="F175" t="s">
        <v>724</v>
      </c>
      <c r="G175" t="s">
        <v>465</v>
      </c>
      <c r="H175" t="s">
        <v>177</v>
      </c>
      <c r="I175" s="105" t="s">
        <v>3310</v>
      </c>
      <c r="J175" s="55">
        <v>1.36</v>
      </c>
      <c r="K175" t="s">
        <v>98</v>
      </c>
      <c r="L175" s="56">
        <v>2.75E-2</v>
      </c>
      <c r="M175" s="56">
        <v>4.9500000000000002E-2</v>
      </c>
      <c r="N175" s="55">
        <v>4298.49</v>
      </c>
      <c r="O175" s="55">
        <v>98.05</v>
      </c>
      <c r="P175" s="55">
        <v>0</v>
      </c>
      <c r="Q175" s="55">
        <v>4.2146694450000002</v>
      </c>
      <c r="R175" s="56">
        <v>0</v>
      </c>
      <c r="S175" s="56">
        <v>1.1999999999999999E-3</v>
      </c>
      <c r="T175" s="56">
        <v>2.9999999999999997E-4</v>
      </c>
    </row>
    <row r="176" spans="1:20">
      <c r="A176" t="s">
        <v>729</v>
      </c>
      <c r="B176" t="s">
        <v>730</v>
      </c>
      <c r="C176" t="s">
        <v>96</v>
      </c>
      <c r="D176" t="s">
        <v>108</v>
      </c>
      <c r="E176" t="s">
        <v>723</v>
      </c>
      <c r="F176" t="s">
        <v>724</v>
      </c>
      <c r="G176" t="s">
        <v>465</v>
      </c>
      <c r="H176" t="s">
        <v>177</v>
      </c>
      <c r="I176" s="105" t="s">
        <v>3310</v>
      </c>
      <c r="J176" s="55">
        <v>2.37</v>
      </c>
      <c r="K176" t="s">
        <v>98</v>
      </c>
      <c r="L176" s="56">
        <v>2.1499999999999998E-2</v>
      </c>
      <c r="M176" s="56">
        <v>5.1900000000000002E-2</v>
      </c>
      <c r="N176" s="55">
        <v>4339.88</v>
      </c>
      <c r="O176" s="55">
        <v>93.26</v>
      </c>
      <c r="P176" s="55">
        <v>0.25259999999999999</v>
      </c>
      <c r="Q176" s="55">
        <v>4.2999720879999996</v>
      </c>
      <c r="R176" s="56">
        <v>0</v>
      </c>
      <c r="S176" s="56">
        <v>1.2999999999999999E-3</v>
      </c>
      <c r="T176" s="56">
        <v>2.9999999999999997E-4</v>
      </c>
    </row>
    <row r="177" spans="1:20">
      <c r="A177" t="s">
        <v>731</v>
      </c>
      <c r="B177" t="s">
        <v>732</v>
      </c>
      <c r="C177" t="s">
        <v>96</v>
      </c>
      <c r="D177" t="s">
        <v>108</v>
      </c>
      <c r="E177" t="s">
        <v>545</v>
      </c>
      <c r="F177" t="s">
        <v>546</v>
      </c>
      <c r="G177" t="s">
        <v>547</v>
      </c>
      <c r="H177" t="s">
        <v>127</v>
      </c>
      <c r="I177" s="105" t="s">
        <v>3310</v>
      </c>
      <c r="J177" s="55">
        <v>0.81</v>
      </c>
      <c r="K177" t="s">
        <v>98</v>
      </c>
      <c r="L177" s="56">
        <v>3.0499999999999999E-2</v>
      </c>
      <c r="M177" s="56">
        <v>4.8500000000000001E-2</v>
      </c>
      <c r="N177" s="55">
        <v>339.09</v>
      </c>
      <c r="O177" s="55">
        <v>98.63</v>
      </c>
      <c r="P177" s="55">
        <v>0</v>
      </c>
      <c r="Q177" s="55">
        <v>0.33444446700000002</v>
      </c>
      <c r="R177" s="56">
        <v>0</v>
      </c>
      <c r="S177" s="56">
        <v>1E-4</v>
      </c>
      <c r="T177" s="56">
        <v>0</v>
      </c>
    </row>
    <row r="178" spans="1:20">
      <c r="A178" t="s">
        <v>733</v>
      </c>
      <c r="B178" t="s">
        <v>734</v>
      </c>
      <c r="C178" t="s">
        <v>96</v>
      </c>
      <c r="D178" t="s">
        <v>108</v>
      </c>
      <c r="E178" t="s">
        <v>545</v>
      </c>
      <c r="F178" t="s">
        <v>546</v>
      </c>
      <c r="G178" t="s">
        <v>547</v>
      </c>
      <c r="H178" t="s">
        <v>127</v>
      </c>
      <c r="I178" s="105" t="s">
        <v>3310</v>
      </c>
      <c r="J178" s="55">
        <v>2.8</v>
      </c>
      <c r="K178" t="s">
        <v>98</v>
      </c>
      <c r="L178" s="56">
        <v>2.58E-2</v>
      </c>
      <c r="M178" s="56">
        <v>5.0799999999999998E-2</v>
      </c>
      <c r="N178" s="55">
        <v>2725.86</v>
      </c>
      <c r="O178" s="55">
        <v>93.51</v>
      </c>
      <c r="P178" s="55">
        <v>0</v>
      </c>
      <c r="Q178" s="55">
        <v>2.5489516860000001</v>
      </c>
      <c r="R178" s="56">
        <v>0</v>
      </c>
      <c r="S178" s="56">
        <v>6.9999999999999999E-4</v>
      </c>
      <c r="T178" s="56">
        <v>2.0000000000000001E-4</v>
      </c>
    </row>
    <row r="179" spans="1:20">
      <c r="A179" t="s">
        <v>735</v>
      </c>
      <c r="B179" t="s">
        <v>736</v>
      </c>
      <c r="C179" t="s">
        <v>96</v>
      </c>
      <c r="D179" t="s">
        <v>108</v>
      </c>
      <c r="E179" t="s">
        <v>560</v>
      </c>
      <c r="F179" t="s">
        <v>113</v>
      </c>
      <c r="G179" t="s">
        <v>542</v>
      </c>
      <c r="H179" t="s">
        <v>177</v>
      </c>
      <c r="I179" s="105" t="s">
        <v>3310</v>
      </c>
      <c r="J179" s="55">
        <v>1.55</v>
      </c>
      <c r="K179" t="s">
        <v>98</v>
      </c>
      <c r="L179" s="56">
        <v>3.5499999999999997E-2</v>
      </c>
      <c r="M179" s="56">
        <v>4.9000000000000002E-2</v>
      </c>
      <c r="N179" s="55">
        <v>4618.93</v>
      </c>
      <c r="O179" s="55">
        <v>98.03</v>
      </c>
      <c r="P179" s="55">
        <v>8.1989999999999993E-2</v>
      </c>
      <c r="Q179" s="55">
        <v>4.6099270790000002</v>
      </c>
      <c r="R179" s="56">
        <v>0</v>
      </c>
      <c r="S179" s="56">
        <v>1.4E-3</v>
      </c>
      <c r="T179" s="56">
        <v>2.9999999999999997E-4</v>
      </c>
    </row>
    <row r="180" spans="1:20">
      <c r="A180" t="s">
        <v>737</v>
      </c>
      <c r="B180" t="s">
        <v>738</v>
      </c>
      <c r="C180" t="s">
        <v>96</v>
      </c>
      <c r="D180" t="s">
        <v>108</v>
      </c>
      <c r="E180" t="s">
        <v>560</v>
      </c>
      <c r="F180" t="s">
        <v>113</v>
      </c>
      <c r="G180" t="s">
        <v>542</v>
      </c>
      <c r="H180" t="s">
        <v>177</v>
      </c>
      <c r="I180" s="105" t="s">
        <v>3310</v>
      </c>
      <c r="J180" s="55">
        <v>2.56</v>
      </c>
      <c r="K180" t="s">
        <v>98</v>
      </c>
      <c r="L180" s="56">
        <v>2.5000000000000001E-2</v>
      </c>
      <c r="M180" s="56">
        <v>4.9099999999999998E-2</v>
      </c>
      <c r="N180" s="55">
        <v>16198.26</v>
      </c>
      <c r="O180" s="55">
        <v>94.18</v>
      </c>
      <c r="P180" s="55">
        <v>3.96278</v>
      </c>
      <c r="Q180" s="55">
        <v>19.218301268000001</v>
      </c>
      <c r="R180" s="56">
        <v>0</v>
      </c>
      <c r="S180" s="56">
        <v>5.5999999999999999E-3</v>
      </c>
      <c r="T180" s="56">
        <v>1.4E-3</v>
      </c>
    </row>
    <row r="181" spans="1:20">
      <c r="A181" t="s">
        <v>739</v>
      </c>
      <c r="B181" t="s">
        <v>740</v>
      </c>
      <c r="C181" t="s">
        <v>96</v>
      </c>
      <c r="D181" t="s">
        <v>108</v>
      </c>
      <c r="E181" t="s">
        <v>560</v>
      </c>
      <c r="F181" t="s">
        <v>113</v>
      </c>
      <c r="G181" t="s">
        <v>542</v>
      </c>
      <c r="H181" t="s">
        <v>177</v>
      </c>
      <c r="I181" s="105" t="s">
        <v>3310</v>
      </c>
      <c r="J181" s="55">
        <v>3.92</v>
      </c>
      <c r="K181" t="s">
        <v>98</v>
      </c>
      <c r="L181" s="56">
        <v>4.7300000000000002E-2</v>
      </c>
      <c r="M181" s="56">
        <v>5.04E-2</v>
      </c>
      <c r="N181" s="55">
        <v>7175.19</v>
      </c>
      <c r="O181" s="55">
        <v>99</v>
      </c>
      <c r="P181" s="55">
        <v>0.16969000000000001</v>
      </c>
      <c r="Q181" s="55">
        <v>7.2731281000000001</v>
      </c>
      <c r="R181" s="56">
        <v>0</v>
      </c>
      <c r="S181" s="56">
        <v>2.0999999999999999E-3</v>
      </c>
      <c r="T181" s="56">
        <v>5.0000000000000001E-4</v>
      </c>
    </row>
    <row r="182" spans="1:20">
      <c r="A182" t="s">
        <v>741</v>
      </c>
      <c r="B182" t="s">
        <v>742</v>
      </c>
      <c r="C182" t="s">
        <v>96</v>
      </c>
      <c r="D182" t="s">
        <v>108</v>
      </c>
      <c r="E182" t="s">
        <v>563</v>
      </c>
      <c r="F182" t="s">
        <v>319</v>
      </c>
      <c r="G182" t="s">
        <v>542</v>
      </c>
      <c r="H182" t="s">
        <v>177</v>
      </c>
      <c r="I182" s="105" t="s">
        <v>3310</v>
      </c>
      <c r="J182" s="55">
        <v>4.51</v>
      </c>
      <c r="K182" t="s">
        <v>98</v>
      </c>
      <c r="L182" s="56">
        <v>2.4299999999999999E-2</v>
      </c>
      <c r="M182" s="56">
        <v>4.9200000000000001E-2</v>
      </c>
      <c r="N182" s="55">
        <v>15260.73</v>
      </c>
      <c r="O182" s="55">
        <v>89.9</v>
      </c>
      <c r="P182" s="55">
        <v>0</v>
      </c>
      <c r="Q182" s="55">
        <v>13.719396270000001</v>
      </c>
      <c r="R182" s="56">
        <v>0</v>
      </c>
      <c r="S182" s="56">
        <v>4.0000000000000001E-3</v>
      </c>
      <c r="T182" s="56">
        <v>1E-3</v>
      </c>
    </row>
    <row r="183" spans="1:20">
      <c r="A183" t="s">
        <v>743</v>
      </c>
      <c r="B183" t="s">
        <v>744</v>
      </c>
      <c r="C183" t="s">
        <v>96</v>
      </c>
      <c r="D183" t="s">
        <v>108</v>
      </c>
      <c r="E183" t="s">
        <v>568</v>
      </c>
      <c r="F183" t="s">
        <v>110</v>
      </c>
      <c r="G183" t="s">
        <v>542</v>
      </c>
      <c r="H183" t="s">
        <v>177</v>
      </c>
      <c r="I183" s="105" t="s">
        <v>3310</v>
      </c>
      <c r="J183" s="55">
        <v>1.45</v>
      </c>
      <c r="K183" t="s">
        <v>98</v>
      </c>
      <c r="L183" s="56">
        <v>3.2500000000000001E-2</v>
      </c>
      <c r="M183" s="56">
        <v>5.7500000000000002E-2</v>
      </c>
      <c r="N183" s="55">
        <v>86.48</v>
      </c>
      <c r="O183" s="55">
        <v>97.29</v>
      </c>
      <c r="P183" s="55">
        <v>0</v>
      </c>
      <c r="Q183" s="55">
        <v>8.4136392000000004E-2</v>
      </c>
      <c r="R183" s="56">
        <v>0</v>
      </c>
      <c r="S183" s="56">
        <v>0</v>
      </c>
      <c r="T183" s="56">
        <v>0</v>
      </c>
    </row>
    <row r="184" spans="1:20">
      <c r="A184" t="s">
        <v>745</v>
      </c>
      <c r="B184" t="s">
        <v>746</v>
      </c>
      <c r="C184" t="s">
        <v>96</v>
      </c>
      <c r="D184" t="s">
        <v>108</v>
      </c>
      <c r="E184" t="s">
        <v>568</v>
      </c>
      <c r="F184" t="s">
        <v>110</v>
      </c>
      <c r="G184" t="s">
        <v>542</v>
      </c>
      <c r="H184" t="s">
        <v>177</v>
      </c>
      <c r="I184" s="105" t="s">
        <v>3310</v>
      </c>
      <c r="J184" s="55">
        <v>2.16</v>
      </c>
      <c r="K184" t="s">
        <v>98</v>
      </c>
      <c r="L184" s="56">
        <v>5.7000000000000002E-2</v>
      </c>
      <c r="M184" s="56">
        <v>5.6500000000000002E-2</v>
      </c>
      <c r="N184" s="55">
        <v>24327.81</v>
      </c>
      <c r="O184" s="55">
        <v>100.54</v>
      </c>
      <c r="P184" s="55">
        <v>0</v>
      </c>
      <c r="Q184" s="55">
        <v>24.459180174</v>
      </c>
      <c r="R184" s="56">
        <v>1E-4</v>
      </c>
      <c r="S184" s="56">
        <v>7.1999999999999998E-3</v>
      </c>
      <c r="T184" s="56">
        <v>1.8E-3</v>
      </c>
    </row>
    <row r="185" spans="1:20">
      <c r="A185" t="s">
        <v>747</v>
      </c>
      <c r="B185" t="s">
        <v>748</v>
      </c>
      <c r="C185" t="s">
        <v>96</v>
      </c>
      <c r="D185" t="s">
        <v>108</v>
      </c>
      <c r="E185" t="s">
        <v>573</v>
      </c>
      <c r="F185" t="s">
        <v>110</v>
      </c>
      <c r="G185" t="s">
        <v>542</v>
      </c>
      <c r="H185" t="s">
        <v>177</v>
      </c>
      <c r="I185" s="105" t="s">
        <v>3310</v>
      </c>
      <c r="J185" s="55">
        <v>1.92</v>
      </c>
      <c r="K185" t="s">
        <v>98</v>
      </c>
      <c r="L185" s="56">
        <v>2.8000000000000001E-2</v>
      </c>
      <c r="M185" s="56">
        <v>5.4399999999999997E-2</v>
      </c>
      <c r="N185" s="55">
        <v>4067.23</v>
      </c>
      <c r="O185" s="55">
        <v>95.26</v>
      </c>
      <c r="P185" s="55">
        <v>0</v>
      </c>
      <c r="Q185" s="55">
        <v>3.8744432980000001</v>
      </c>
      <c r="R185" s="56">
        <v>0</v>
      </c>
      <c r="S185" s="56">
        <v>1.1000000000000001E-3</v>
      </c>
      <c r="T185" s="56">
        <v>2.9999999999999997E-4</v>
      </c>
    </row>
    <row r="186" spans="1:20">
      <c r="A186" t="s">
        <v>749</v>
      </c>
      <c r="B186" t="s">
        <v>750</v>
      </c>
      <c r="C186" t="s">
        <v>96</v>
      </c>
      <c r="D186" t="s">
        <v>108</v>
      </c>
      <c r="E186" t="s">
        <v>573</v>
      </c>
      <c r="F186" t="s">
        <v>110</v>
      </c>
      <c r="G186" t="s">
        <v>542</v>
      </c>
      <c r="H186" t="s">
        <v>177</v>
      </c>
      <c r="I186" s="105" t="s">
        <v>3310</v>
      </c>
      <c r="J186" s="55">
        <v>3.19</v>
      </c>
      <c r="K186" t="s">
        <v>98</v>
      </c>
      <c r="L186" s="56">
        <v>5.6500000000000002E-2</v>
      </c>
      <c r="M186" s="56">
        <v>6.0100000000000001E-2</v>
      </c>
      <c r="N186" s="55">
        <v>13043.99</v>
      </c>
      <c r="O186" s="55">
        <v>100.53</v>
      </c>
      <c r="P186" s="55">
        <v>0</v>
      </c>
      <c r="Q186" s="55">
        <v>13.113123147</v>
      </c>
      <c r="R186" s="56">
        <v>0</v>
      </c>
      <c r="S186" s="56">
        <v>3.8E-3</v>
      </c>
      <c r="T186" s="56">
        <v>1E-3</v>
      </c>
    </row>
    <row r="187" spans="1:20">
      <c r="A187" t="s">
        <v>751</v>
      </c>
      <c r="B187" t="s">
        <v>752</v>
      </c>
      <c r="C187" t="s">
        <v>96</v>
      </c>
      <c r="D187" t="s">
        <v>108</v>
      </c>
      <c r="E187" t="s">
        <v>580</v>
      </c>
      <c r="F187" t="s">
        <v>103</v>
      </c>
      <c r="G187" t="s">
        <v>542</v>
      </c>
      <c r="H187" t="s">
        <v>177</v>
      </c>
      <c r="I187" s="105" t="s">
        <v>3310</v>
      </c>
      <c r="J187" s="55">
        <v>4.43</v>
      </c>
      <c r="K187" t="s">
        <v>98</v>
      </c>
      <c r="L187" s="56">
        <v>5.5E-2</v>
      </c>
      <c r="M187" s="56">
        <v>5.7599999999999998E-2</v>
      </c>
      <c r="N187" s="55">
        <v>8975.6200000000008</v>
      </c>
      <c r="O187" s="55">
        <v>99.23</v>
      </c>
      <c r="P187" s="55">
        <v>0</v>
      </c>
      <c r="Q187" s="55">
        <v>8.9065077259999992</v>
      </c>
      <c r="R187" s="56">
        <v>0</v>
      </c>
      <c r="S187" s="56">
        <v>2.5999999999999999E-3</v>
      </c>
      <c r="T187" s="56">
        <v>6.9999999999999999E-4</v>
      </c>
    </row>
    <row r="188" spans="1:20">
      <c r="A188" t="s">
        <v>753</v>
      </c>
      <c r="B188" t="s">
        <v>754</v>
      </c>
      <c r="C188" t="s">
        <v>96</v>
      </c>
      <c r="D188" t="s">
        <v>108</v>
      </c>
      <c r="E188" t="s">
        <v>755</v>
      </c>
      <c r="F188" t="s">
        <v>110</v>
      </c>
      <c r="G188" t="s">
        <v>542</v>
      </c>
      <c r="H188" t="s">
        <v>177</v>
      </c>
      <c r="I188" s="105" t="s">
        <v>3310</v>
      </c>
      <c r="J188" s="55">
        <v>0.73</v>
      </c>
      <c r="K188" t="s">
        <v>98</v>
      </c>
      <c r="L188" s="56">
        <v>2.9499999999999998E-2</v>
      </c>
      <c r="M188" s="56">
        <v>5.4800000000000001E-2</v>
      </c>
      <c r="N188" s="55">
        <v>1275.75</v>
      </c>
      <c r="O188" s="55">
        <v>98.25</v>
      </c>
      <c r="P188" s="55">
        <v>0</v>
      </c>
      <c r="Q188" s="55">
        <v>1.253424375</v>
      </c>
      <c r="R188" s="56">
        <v>0</v>
      </c>
      <c r="S188" s="56">
        <v>4.0000000000000002E-4</v>
      </c>
      <c r="T188" s="56">
        <v>1E-4</v>
      </c>
    </row>
    <row r="189" spans="1:20">
      <c r="A189" t="s">
        <v>756</v>
      </c>
      <c r="B189" t="s">
        <v>757</v>
      </c>
      <c r="C189" t="s">
        <v>96</v>
      </c>
      <c r="D189" t="s">
        <v>108</v>
      </c>
      <c r="E189" t="s">
        <v>758</v>
      </c>
      <c r="F189" t="s">
        <v>759</v>
      </c>
      <c r="G189" t="s">
        <v>542</v>
      </c>
      <c r="H189" t="s">
        <v>177</v>
      </c>
      <c r="I189" s="105" t="s">
        <v>3310</v>
      </c>
      <c r="J189" s="55">
        <v>6.23</v>
      </c>
      <c r="K189" t="s">
        <v>98</v>
      </c>
      <c r="L189" s="56">
        <v>2.3400000000000001E-2</v>
      </c>
      <c r="M189" s="56">
        <v>5.2499999999999998E-2</v>
      </c>
      <c r="N189" s="55">
        <v>11311.84</v>
      </c>
      <c r="O189" s="55">
        <v>83.69</v>
      </c>
      <c r="P189" s="55">
        <v>0</v>
      </c>
      <c r="Q189" s="55">
        <v>9.4668788960000008</v>
      </c>
      <c r="R189" s="56">
        <v>0</v>
      </c>
      <c r="S189" s="56">
        <v>2.8E-3</v>
      </c>
      <c r="T189" s="56">
        <v>6.9999999999999999E-4</v>
      </c>
    </row>
    <row r="190" spans="1:20">
      <c r="A190" t="s">
        <v>761</v>
      </c>
      <c r="B190" t="s">
        <v>762</v>
      </c>
      <c r="C190" t="s">
        <v>96</v>
      </c>
      <c r="D190" t="s">
        <v>108</v>
      </c>
      <c r="E190" t="s">
        <v>763</v>
      </c>
      <c r="F190" t="s">
        <v>546</v>
      </c>
      <c r="G190" t="s">
        <v>611</v>
      </c>
      <c r="H190" t="s">
        <v>127</v>
      </c>
      <c r="I190" s="105" t="s">
        <v>3310</v>
      </c>
      <c r="J190" s="55">
        <v>2.09</v>
      </c>
      <c r="K190" t="s">
        <v>98</v>
      </c>
      <c r="L190" s="56">
        <v>2.9499999999999998E-2</v>
      </c>
      <c r="M190" s="56">
        <v>5.3600000000000002E-2</v>
      </c>
      <c r="N190" s="55">
        <v>9367.64</v>
      </c>
      <c r="O190" s="55">
        <v>95.31</v>
      </c>
      <c r="P190" s="55">
        <v>0</v>
      </c>
      <c r="Q190" s="55">
        <v>8.9282976840000003</v>
      </c>
      <c r="R190" s="56">
        <v>0</v>
      </c>
      <c r="S190" s="56">
        <v>2.5999999999999999E-3</v>
      </c>
      <c r="T190" s="56">
        <v>6.9999999999999999E-4</v>
      </c>
    </row>
    <row r="191" spans="1:20">
      <c r="A191" t="s">
        <v>764</v>
      </c>
      <c r="B191" t="s">
        <v>765</v>
      </c>
      <c r="C191" t="s">
        <v>96</v>
      </c>
      <c r="D191" t="s">
        <v>108</v>
      </c>
      <c r="E191" t="s">
        <v>763</v>
      </c>
      <c r="F191" t="s">
        <v>546</v>
      </c>
      <c r="G191" t="s">
        <v>611</v>
      </c>
      <c r="H191" t="s">
        <v>127</v>
      </c>
      <c r="I191" s="105" t="s">
        <v>3310</v>
      </c>
      <c r="J191" s="55">
        <v>2.97</v>
      </c>
      <c r="K191" t="s">
        <v>98</v>
      </c>
      <c r="L191" s="56">
        <v>2.5499999999999998E-2</v>
      </c>
      <c r="M191" s="56">
        <v>5.5399999999999998E-2</v>
      </c>
      <c r="N191" s="55">
        <v>1082.48</v>
      </c>
      <c r="O191" s="55">
        <v>91.82</v>
      </c>
      <c r="P191" s="55">
        <v>0</v>
      </c>
      <c r="Q191" s="55">
        <v>0.99393313599999999</v>
      </c>
      <c r="R191" s="56">
        <v>0</v>
      </c>
      <c r="S191" s="56">
        <v>2.9999999999999997E-4</v>
      </c>
      <c r="T191" s="56">
        <v>1E-4</v>
      </c>
    </row>
    <row r="192" spans="1:20">
      <c r="A192" t="s">
        <v>766</v>
      </c>
      <c r="B192" t="s">
        <v>767</v>
      </c>
      <c r="C192" t="s">
        <v>96</v>
      </c>
      <c r="D192" t="s">
        <v>108</v>
      </c>
      <c r="E192" t="s">
        <v>768</v>
      </c>
      <c r="F192" t="s">
        <v>669</v>
      </c>
      <c r="G192" t="s">
        <v>611</v>
      </c>
      <c r="H192" t="s">
        <v>127</v>
      </c>
      <c r="I192" s="105" t="s">
        <v>3310</v>
      </c>
      <c r="J192" s="55">
        <v>2.2000000000000002</v>
      </c>
      <c r="K192" t="s">
        <v>98</v>
      </c>
      <c r="L192" s="56">
        <v>3.4500000000000003E-2</v>
      </c>
      <c r="M192" s="56">
        <v>5.0500000000000003E-2</v>
      </c>
      <c r="N192" s="55">
        <v>290.68</v>
      </c>
      <c r="O192" s="55">
        <v>97.85</v>
      </c>
      <c r="P192" s="55">
        <v>0</v>
      </c>
      <c r="Q192" s="55">
        <v>0.28443037999999998</v>
      </c>
      <c r="R192" s="56">
        <v>0</v>
      </c>
      <c r="S192" s="56">
        <v>1E-4</v>
      </c>
      <c r="T192" s="56">
        <v>0</v>
      </c>
    </row>
    <row r="193" spans="1:20">
      <c r="A193" t="s">
        <v>769</v>
      </c>
      <c r="B193" t="s">
        <v>770</v>
      </c>
      <c r="C193" t="s">
        <v>96</v>
      </c>
      <c r="D193" t="s">
        <v>108</v>
      </c>
      <c r="E193" t="s">
        <v>771</v>
      </c>
      <c r="F193" t="s">
        <v>669</v>
      </c>
      <c r="G193" t="s">
        <v>611</v>
      </c>
      <c r="H193" t="s">
        <v>127</v>
      </c>
      <c r="I193" s="105" t="s">
        <v>3310</v>
      </c>
      <c r="J193" s="55">
        <v>3.56</v>
      </c>
      <c r="K193" t="s">
        <v>98</v>
      </c>
      <c r="L193" s="56">
        <v>2.5000000000000001E-3</v>
      </c>
      <c r="M193" s="56">
        <v>5.1700000000000003E-2</v>
      </c>
      <c r="N193" s="55">
        <v>8093.84</v>
      </c>
      <c r="O193" s="55">
        <v>84.4</v>
      </c>
      <c r="P193" s="55">
        <v>0</v>
      </c>
      <c r="Q193" s="55">
        <v>6.8312009600000003</v>
      </c>
      <c r="R193" s="56">
        <v>0</v>
      </c>
      <c r="S193" s="56">
        <v>2E-3</v>
      </c>
      <c r="T193" s="56">
        <v>5.0000000000000001E-4</v>
      </c>
    </row>
    <row r="194" spans="1:20">
      <c r="A194" t="s">
        <v>772</v>
      </c>
      <c r="B194" t="s">
        <v>773</v>
      </c>
      <c r="C194" t="s">
        <v>96</v>
      </c>
      <c r="D194" t="s">
        <v>108</v>
      </c>
      <c r="E194" t="s">
        <v>609</v>
      </c>
      <c r="F194" t="s">
        <v>610</v>
      </c>
      <c r="G194" t="s">
        <v>611</v>
      </c>
      <c r="H194" t="s">
        <v>127</v>
      </c>
      <c r="I194" s="105" t="s">
        <v>3310</v>
      </c>
      <c r="J194" s="55">
        <v>1.68</v>
      </c>
      <c r="K194" t="s">
        <v>98</v>
      </c>
      <c r="L194" s="56">
        <v>3.2500000000000001E-2</v>
      </c>
      <c r="M194" s="56">
        <v>5.3699999999999998E-2</v>
      </c>
      <c r="N194" s="55">
        <v>2067.5300000000002</v>
      </c>
      <c r="O194" s="55">
        <v>96.68</v>
      </c>
      <c r="P194" s="55">
        <v>0</v>
      </c>
      <c r="Q194" s="55">
        <v>1.9988880040000001</v>
      </c>
      <c r="R194" s="56">
        <v>0</v>
      </c>
      <c r="S194" s="56">
        <v>5.9999999999999995E-4</v>
      </c>
      <c r="T194" s="56">
        <v>1E-4</v>
      </c>
    </row>
    <row r="195" spans="1:20">
      <c r="A195" t="s">
        <v>774</v>
      </c>
      <c r="B195" t="s">
        <v>775</v>
      </c>
      <c r="C195" t="s">
        <v>96</v>
      </c>
      <c r="D195" t="s">
        <v>108</v>
      </c>
      <c r="E195" t="s">
        <v>609</v>
      </c>
      <c r="F195" t="s">
        <v>610</v>
      </c>
      <c r="G195" t="s">
        <v>611</v>
      </c>
      <c r="H195" t="s">
        <v>127</v>
      </c>
      <c r="I195" s="105" t="s">
        <v>3310</v>
      </c>
      <c r="J195" s="55">
        <v>3.55</v>
      </c>
      <c r="K195" t="s">
        <v>98</v>
      </c>
      <c r="L195" s="56">
        <v>2.1600000000000001E-2</v>
      </c>
      <c r="M195" s="56">
        <v>6.0499999999999998E-2</v>
      </c>
      <c r="N195" s="55">
        <v>29100.400000000001</v>
      </c>
      <c r="O195" s="55">
        <v>87.98</v>
      </c>
      <c r="P195" s="55">
        <v>0</v>
      </c>
      <c r="Q195" s="55">
        <v>25.602531920000001</v>
      </c>
      <c r="R195" s="56">
        <v>0</v>
      </c>
      <c r="S195" s="56">
        <v>7.4999999999999997E-3</v>
      </c>
      <c r="T195" s="56">
        <v>1.9E-3</v>
      </c>
    </row>
    <row r="196" spans="1:20">
      <c r="A196" t="s">
        <v>776</v>
      </c>
      <c r="B196" t="s">
        <v>777</v>
      </c>
      <c r="C196" t="s">
        <v>96</v>
      </c>
      <c r="D196" t="s">
        <v>108</v>
      </c>
      <c r="E196" t="s">
        <v>778</v>
      </c>
      <c r="F196" t="s">
        <v>428</v>
      </c>
      <c r="G196" t="s">
        <v>611</v>
      </c>
      <c r="H196" t="s">
        <v>127</v>
      </c>
      <c r="I196" s="105" t="s">
        <v>3310</v>
      </c>
      <c r="J196" s="55">
        <v>1.82</v>
      </c>
      <c r="K196" t="s">
        <v>98</v>
      </c>
      <c r="L196" s="56">
        <v>3.27E-2</v>
      </c>
      <c r="M196" s="56">
        <v>4.5199999999999997E-2</v>
      </c>
      <c r="N196" s="55">
        <v>3530.1</v>
      </c>
      <c r="O196" s="55">
        <v>98.27</v>
      </c>
      <c r="P196" s="55">
        <v>0</v>
      </c>
      <c r="Q196" s="55">
        <v>3.4690292700000001</v>
      </c>
      <c r="R196" s="56">
        <v>0</v>
      </c>
      <c r="S196" s="56">
        <v>1E-3</v>
      </c>
      <c r="T196" s="56">
        <v>2.9999999999999997E-4</v>
      </c>
    </row>
    <row r="197" spans="1:20">
      <c r="A197" t="s">
        <v>779</v>
      </c>
      <c r="B197" t="s">
        <v>780</v>
      </c>
      <c r="C197" t="s">
        <v>96</v>
      </c>
      <c r="D197" t="s">
        <v>108</v>
      </c>
      <c r="E197" t="s">
        <v>626</v>
      </c>
      <c r="F197" t="s">
        <v>546</v>
      </c>
      <c r="G197" t="s">
        <v>627</v>
      </c>
      <c r="H197" t="s">
        <v>177</v>
      </c>
      <c r="I197" s="105" t="s">
        <v>3310</v>
      </c>
      <c r="J197" s="55">
        <v>2.31</v>
      </c>
      <c r="K197" t="s">
        <v>98</v>
      </c>
      <c r="L197" s="56">
        <v>4.2999999999999997E-2</v>
      </c>
      <c r="M197" s="56">
        <v>5.2400000000000002E-2</v>
      </c>
      <c r="N197" s="55">
        <v>8522.73</v>
      </c>
      <c r="O197" s="55">
        <v>99.99</v>
      </c>
      <c r="P197" s="55">
        <v>0</v>
      </c>
      <c r="Q197" s="55">
        <v>8.5218777269999997</v>
      </c>
      <c r="R197" s="56">
        <v>0</v>
      </c>
      <c r="S197" s="56">
        <v>2.5000000000000001E-3</v>
      </c>
      <c r="T197" s="56">
        <v>5.9999999999999995E-4</v>
      </c>
    </row>
    <row r="198" spans="1:20">
      <c r="A198" t="s">
        <v>781</v>
      </c>
      <c r="B198" t="s">
        <v>782</v>
      </c>
      <c r="C198" t="s">
        <v>96</v>
      </c>
      <c r="D198" t="s">
        <v>108</v>
      </c>
      <c r="E198" t="s">
        <v>783</v>
      </c>
      <c r="F198" t="s">
        <v>615</v>
      </c>
      <c r="G198" t="s">
        <v>611</v>
      </c>
      <c r="H198" t="s">
        <v>127</v>
      </c>
      <c r="I198" s="105" t="s">
        <v>3310</v>
      </c>
      <c r="J198" s="55">
        <v>0.84</v>
      </c>
      <c r="K198" t="s">
        <v>98</v>
      </c>
      <c r="L198" s="56">
        <v>3.5000000000000003E-2</v>
      </c>
      <c r="M198" s="56">
        <v>5.3199999999999997E-2</v>
      </c>
      <c r="N198" s="55">
        <v>4320.1000000000004</v>
      </c>
      <c r="O198" s="55">
        <v>99.86</v>
      </c>
      <c r="P198" s="55">
        <v>0</v>
      </c>
      <c r="Q198" s="55">
        <v>4.3140518600000002</v>
      </c>
      <c r="R198" s="56">
        <v>0</v>
      </c>
      <c r="S198" s="56">
        <v>1.2999999999999999E-3</v>
      </c>
      <c r="T198" s="56">
        <v>2.9999999999999997E-4</v>
      </c>
    </row>
    <row r="199" spans="1:20">
      <c r="A199" t="s">
        <v>784</v>
      </c>
      <c r="B199" t="s">
        <v>785</v>
      </c>
      <c r="C199" t="s">
        <v>96</v>
      </c>
      <c r="D199" t="s">
        <v>108</v>
      </c>
      <c r="E199" t="s">
        <v>783</v>
      </c>
      <c r="F199" t="s">
        <v>615</v>
      </c>
      <c r="G199" t="s">
        <v>611</v>
      </c>
      <c r="H199" t="s">
        <v>127</v>
      </c>
      <c r="I199" s="105" t="s">
        <v>3310</v>
      </c>
      <c r="J199" s="55">
        <v>1.91</v>
      </c>
      <c r="K199" t="s">
        <v>98</v>
      </c>
      <c r="L199" s="56">
        <v>4.99E-2</v>
      </c>
      <c r="M199" s="56">
        <v>4.6899999999999997E-2</v>
      </c>
      <c r="N199" s="55">
        <v>12121.05</v>
      </c>
      <c r="O199" s="55">
        <v>101.94</v>
      </c>
      <c r="P199" s="55">
        <v>0</v>
      </c>
      <c r="Q199" s="55">
        <v>12.35619837</v>
      </c>
      <c r="R199" s="56">
        <v>1E-4</v>
      </c>
      <c r="S199" s="56">
        <v>3.5999999999999999E-3</v>
      </c>
      <c r="T199" s="56">
        <v>8.9999999999999998E-4</v>
      </c>
    </row>
    <row r="200" spans="1:20">
      <c r="A200" t="s">
        <v>786</v>
      </c>
      <c r="B200" t="s">
        <v>787</v>
      </c>
      <c r="C200" t="s">
        <v>96</v>
      </c>
      <c r="D200" t="s">
        <v>108</v>
      </c>
      <c r="E200" t="s">
        <v>783</v>
      </c>
      <c r="F200" t="s">
        <v>615</v>
      </c>
      <c r="G200" t="s">
        <v>611</v>
      </c>
      <c r="H200" t="s">
        <v>127</v>
      </c>
      <c r="I200" s="105" t="s">
        <v>3310</v>
      </c>
      <c r="J200" s="55">
        <v>2.36</v>
      </c>
      <c r="K200" t="s">
        <v>98</v>
      </c>
      <c r="L200" s="56">
        <v>2.6499999999999999E-2</v>
      </c>
      <c r="M200" s="56">
        <v>5.2900000000000003E-2</v>
      </c>
      <c r="N200" s="55">
        <v>3542.68</v>
      </c>
      <c r="O200" s="55">
        <v>95.03</v>
      </c>
      <c r="P200" s="55">
        <v>0</v>
      </c>
      <c r="Q200" s="55">
        <v>3.3666088040000002</v>
      </c>
      <c r="R200" s="56">
        <v>0</v>
      </c>
      <c r="S200" s="56">
        <v>1E-3</v>
      </c>
      <c r="T200" s="56">
        <v>2.0000000000000001E-4</v>
      </c>
    </row>
    <row r="201" spans="1:20">
      <c r="A201" t="s">
        <v>788</v>
      </c>
      <c r="B201" t="s">
        <v>789</v>
      </c>
      <c r="C201" t="s">
        <v>96</v>
      </c>
      <c r="D201" t="s">
        <v>108</v>
      </c>
      <c r="E201" t="s">
        <v>790</v>
      </c>
      <c r="F201" t="s">
        <v>546</v>
      </c>
      <c r="G201" t="s">
        <v>627</v>
      </c>
      <c r="H201" t="s">
        <v>177</v>
      </c>
      <c r="I201" s="105" t="s">
        <v>3310</v>
      </c>
      <c r="J201" s="55">
        <v>3.52</v>
      </c>
      <c r="K201" t="s">
        <v>98</v>
      </c>
      <c r="L201" s="56">
        <v>5.3400000000000003E-2</v>
      </c>
      <c r="M201" s="56">
        <v>5.6899999999999999E-2</v>
      </c>
      <c r="N201" s="55">
        <v>13383.04</v>
      </c>
      <c r="O201" s="55">
        <v>99.52</v>
      </c>
      <c r="P201" s="55">
        <v>0</v>
      </c>
      <c r="Q201" s="55">
        <v>13.318801408000001</v>
      </c>
      <c r="R201" s="56">
        <v>0</v>
      </c>
      <c r="S201" s="56">
        <v>3.8999999999999998E-3</v>
      </c>
      <c r="T201" s="56">
        <v>1E-3</v>
      </c>
    </row>
    <row r="202" spans="1:20">
      <c r="A202" t="s">
        <v>791</v>
      </c>
      <c r="B202" t="s">
        <v>792</v>
      </c>
      <c r="C202" t="s">
        <v>96</v>
      </c>
      <c r="D202" t="s">
        <v>108</v>
      </c>
      <c r="E202" t="s">
        <v>641</v>
      </c>
      <c r="F202" t="s">
        <v>319</v>
      </c>
      <c r="G202" t="s">
        <v>642</v>
      </c>
      <c r="H202" t="s">
        <v>177</v>
      </c>
      <c r="I202" s="105" t="s">
        <v>3310</v>
      </c>
      <c r="J202" s="55">
        <v>3.54</v>
      </c>
      <c r="K202" t="s">
        <v>98</v>
      </c>
      <c r="L202" s="56">
        <v>2.5000000000000001E-2</v>
      </c>
      <c r="M202" s="56">
        <v>5.3900000000000003E-2</v>
      </c>
      <c r="N202" s="55">
        <v>1944.33</v>
      </c>
      <c r="O202" s="55">
        <v>91.27</v>
      </c>
      <c r="P202" s="55">
        <v>0</v>
      </c>
      <c r="Q202" s="55">
        <v>1.774589991</v>
      </c>
      <c r="R202" s="56">
        <v>0</v>
      </c>
      <c r="S202" s="56">
        <v>5.0000000000000001E-4</v>
      </c>
      <c r="T202" s="56">
        <v>1E-4</v>
      </c>
    </row>
    <row r="203" spans="1:20">
      <c r="A203" t="s">
        <v>793</v>
      </c>
      <c r="B203" t="s">
        <v>794</v>
      </c>
      <c r="C203" t="s">
        <v>96</v>
      </c>
      <c r="D203" t="s">
        <v>108</v>
      </c>
      <c r="E203" t="s">
        <v>795</v>
      </c>
      <c r="F203" t="s">
        <v>546</v>
      </c>
      <c r="G203" t="s">
        <v>645</v>
      </c>
      <c r="H203" t="s">
        <v>127</v>
      </c>
      <c r="I203" s="105" t="s">
        <v>3310</v>
      </c>
      <c r="J203" s="55">
        <v>2.93</v>
      </c>
      <c r="K203" t="s">
        <v>98</v>
      </c>
      <c r="L203" s="56">
        <v>4.53E-2</v>
      </c>
      <c r="M203" s="56">
        <v>5.6000000000000001E-2</v>
      </c>
      <c r="N203" s="55">
        <v>9525.19</v>
      </c>
      <c r="O203" s="55">
        <v>97.2</v>
      </c>
      <c r="P203" s="55">
        <v>0</v>
      </c>
      <c r="Q203" s="55">
        <v>9.2584846800000005</v>
      </c>
      <c r="R203" s="56">
        <v>0</v>
      </c>
      <c r="S203" s="56">
        <v>2.7000000000000001E-3</v>
      </c>
      <c r="T203" s="56">
        <v>6.9999999999999999E-4</v>
      </c>
    </row>
    <row r="204" spans="1:20">
      <c r="A204" t="s">
        <v>796</v>
      </c>
      <c r="B204" t="s">
        <v>797</v>
      </c>
      <c r="C204" t="s">
        <v>96</v>
      </c>
      <c r="D204" t="s">
        <v>108</v>
      </c>
      <c r="E204" t="s">
        <v>798</v>
      </c>
      <c r="F204" t="s">
        <v>546</v>
      </c>
      <c r="G204" t="s">
        <v>645</v>
      </c>
      <c r="H204" t="s">
        <v>127</v>
      </c>
      <c r="I204" s="105" t="s">
        <v>3310</v>
      </c>
      <c r="J204" s="55">
        <v>3.15</v>
      </c>
      <c r="K204" t="s">
        <v>98</v>
      </c>
      <c r="L204" s="56">
        <v>2.5000000000000001E-2</v>
      </c>
      <c r="M204" s="56">
        <v>6.1100000000000002E-2</v>
      </c>
      <c r="N204" s="55">
        <v>8743.0499999999993</v>
      </c>
      <c r="O204" s="55">
        <v>89.63</v>
      </c>
      <c r="P204" s="55">
        <v>0</v>
      </c>
      <c r="Q204" s="55">
        <v>7.8363957150000001</v>
      </c>
      <c r="R204" s="56">
        <v>0</v>
      </c>
      <c r="S204" s="56">
        <v>2.3E-3</v>
      </c>
      <c r="T204" s="56">
        <v>5.9999999999999995E-4</v>
      </c>
    </row>
    <row r="205" spans="1:20">
      <c r="A205" t="s">
        <v>799</v>
      </c>
      <c r="B205" t="s">
        <v>800</v>
      </c>
      <c r="C205" t="s">
        <v>96</v>
      </c>
      <c r="D205" t="s">
        <v>108</v>
      </c>
      <c r="E205" t="s">
        <v>801</v>
      </c>
      <c r="F205" t="s">
        <v>319</v>
      </c>
      <c r="G205" t="s">
        <v>645</v>
      </c>
      <c r="H205" t="s">
        <v>127</v>
      </c>
      <c r="I205" s="105" t="s">
        <v>3310</v>
      </c>
      <c r="J205" s="55">
        <v>4.8</v>
      </c>
      <c r="K205" t="s">
        <v>98</v>
      </c>
      <c r="L205" s="56">
        <v>6.7699999999999996E-2</v>
      </c>
      <c r="M205" s="56">
        <v>5.9700000000000003E-2</v>
      </c>
      <c r="N205" s="55">
        <v>13910.7</v>
      </c>
      <c r="O205" s="55">
        <v>107.02</v>
      </c>
      <c r="P205" s="55">
        <v>0</v>
      </c>
      <c r="Q205" s="55">
        <v>14.887231140000001</v>
      </c>
      <c r="R205" s="56">
        <v>0</v>
      </c>
      <c r="S205" s="56">
        <v>4.4000000000000003E-3</v>
      </c>
      <c r="T205" s="56">
        <v>1.1000000000000001E-3</v>
      </c>
    </row>
    <row r="206" spans="1:20">
      <c r="A206" t="s">
        <v>802</v>
      </c>
      <c r="B206" t="s">
        <v>803</v>
      </c>
      <c r="C206" t="s">
        <v>96</v>
      </c>
      <c r="D206" t="s">
        <v>108</v>
      </c>
      <c r="E206" t="s">
        <v>804</v>
      </c>
      <c r="F206" t="s">
        <v>669</v>
      </c>
      <c r="G206" s="65" t="s">
        <v>3222</v>
      </c>
      <c r="H206" s="105" t="s">
        <v>3310</v>
      </c>
      <c r="I206" s="105" t="s">
        <v>3310</v>
      </c>
      <c r="J206" s="55">
        <v>2.94</v>
      </c>
      <c r="K206" t="s">
        <v>98</v>
      </c>
      <c r="L206" s="56">
        <v>1.2E-2</v>
      </c>
      <c r="M206" s="56">
        <v>8.43E-2</v>
      </c>
      <c r="N206" s="55">
        <v>1077.56</v>
      </c>
      <c r="O206" s="55">
        <v>81.599999999999994</v>
      </c>
      <c r="P206" s="55">
        <v>0</v>
      </c>
      <c r="Q206" s="55">
        <v>0.87928896000000001</v>
      </c>
      <c r="R206" s="56">
        <v>0</v>
      </c>
      <c r="S206" s="56">
        <v>2.9999999999999997E-4</v>
      </c>
      <c r="T206" s="56">
        <v>1E-4</v>
      </c>
    </row>
    <row r="207" spans="1:20">
      <c r="A207" t="s">
        <v>805</v>
      </c>
      <c r="B207" t="s">
        <v>806</v>
      </c>
      <c r="C207" t="s">
        <v>96</v>
      </c>
      <c r="D207" t="s">
        <v>108</v>
      </c>
      <c r="E207" t="s">
        <v>804</v>
      </c>
      <c r="F207" t="s">
        <v>669</v>
      </c>
      <c r="G207" s="65" t="s">
        <v>3222</v>
      </c>
      <c r="H207" s="105" t="s">
        <v>3310</v>
      </c>
      <c r="I207" s="105" t="s">
        <v>3310</v>
      </c>
      <c r="J207" s="55">
        <v>3.33</v>
      </c>
      <c r="K207" t="s">
        <v>98</v>
      </c>
      <c r="L207" s="56">
        <v>6.0499999999999998E-2</v>
      </c>
      <c r="M207" s="56">
        <v>5.8999999999999997E-2</v>
      </c>
      <c r="N207" s="55">
        <v>8438.44</v>
      </c>
      <c r="O207" s="55">
        <v>102.3</v>
      </c>
      <c r="P207" s="55">
        <v>0</v>
      </c>
      <c r="Q207" s="55">
        <v>8.6325241199999994</v>
      </c>
      <c r="R207" s="56">
        <v>0</v>
      </c>
      <c r="S207" s="56">
        <v>2.5000000000000001E-3</v>
      </c>
      <c r="T207" s="56">
        <v>5.9999999999999995E-4</v>
      </c>
    </row>
    <row r="208" spans="1:20">
      <c r="A208" t="s">
        <v>807</v>
      </c>
      <c r="B208" t="s">
        <v>808</v>
      </c>
      <c r="C208" t="s">
        <v>96</v>
      </c>
      <c r="D208" t="s">
        <v>108</v>
      </c>
      <c r="E208" t="s">
        <v>804</v>
      </c>
      <c r="F208" t="s">
        <v>669</v>
      </c>
      <c r="G208" s="65" t="s">
        <v>3222</v>
      </c>
      <c r="H208" s="105" t="s">
        <v>3310</v>
      </c>
      <c r="I208" s="105" t="s">
        <v>3310</v>
      </c>
      <c r="J208" s="55">
        <v>0.97</v>
      </c>
      <c r="K208" t="s">
        <v>98</v>
      </c>
      <c r="L208" s="56">
        <v>3.5499999999999997E-2</v>
      </c>
      <c r="M208" s="56">
        <v>7.3099999999999998E-2</v>
      </c>
      <c r="N208" s="55">
        <v>1681.1</v>
      </c>
      <c r="O208" s="55">
        <v>96.63</v>
      </c>
      <c r="P208" s="55">
        <v>0</v>
      </c>
      <c r="Q208" s="55">
        <v>1.62444693</v>
      </c>
      <c r="R208" s="56">
        <v>0</v>
      </c>
      <c r="S208" s="56">
        <v>5.0000000000000001E-4</v>
      </c>
      <c r="T208" s="56">
        <v>1E-4</v>
      </c>
    </row>
    <row r="209" spans="1:20">
      <c r="A209" t="s">
        <v>809</v>
      </c>
      <c r="B209" t="s">
        <v>810</v>
      </c>
      <c r="C209" t="s">
        <v>96</v>
      </c>
      <c r="D209" t="s">
        <v>108</v>
      </c>
      <c r="E209" t="s">
        <v>811</v>
      </c>
      <c r="F209" t="s">
        <v>339</v>
      </c>
      <c r="G209" s="65" t="s">
        <v>3222</v>
      </c>
      <c r="H209" s="105" t="s">
        <v>3310</v>
      </c>
      <c r="I209" s="105" t="s">
        <v>3310</v>
      </c>
      <c r="J209" s="55">
        <v>1.98</v>
      </c>
      <c r="K209" t="s">
        <v>98</v>
      </c>
      <c r="L209" s="56">
        <v>0.01</v>
      </c>
      <c r="M209" s="56">
        <v>6.5199999999999994E-2</v>
      </c>
      <c r="N209" s="55">
        <v>2596.5</v>
      </c>
      <c r="O209" s="55">
        <v>90</v>
      </c>
      <c r="P209" s="55">
        <v>0</v>
      </c>
      <c r="Q209" s="55">
        <v>2.3368500000000001</v>
      </c>
      <c r="R209" s="56">
        <v>0</v>
      </c>
      <c r="S209" s="56">
        <v>6.9999999999999999E-4</v>
      </c>
      <c r="T209" s="56">
        <v>2.0000000000000001E-4</v>
      </c>
    </row>
    <row r="210" spans="1:20">
      <c r="A210" s="57" t="s">
        <v>305</v>
      </c>
      <c r="B210" s="107" t="s">
        <v>3310</v>
      </c>
      <c r="C210" s="107" t="s">
        <v>3310</v>
      </c>
      <c r="D210" s="107" t="s">
        <v>3310</v>
      </c>
      <c r="E210" s="107" t="s">
        <v>3310</v>
      </c>
      <c r="F210" s="107" t="s">
        <v>3310</v>
      </c>
      <c r="G210" s="107" t="s">
        <v>3310</v>
      </c>
      <c r="H210" s="107" t="s">
        <v>3310</v>
      </c>
      <c r="I210" s="107" t="s">
        <v>3310</v>
      </c>
      <c r="J210" s="59">
        <v>2.82</v>
      </c>
      <c r="K210" s="107" t="s">
        <v>3310</v>
      </c>
      <c r="L210" s="107" t="s">
        <v>3310</v>
      </c>
      <c r="M210" s="58">
        <v>4.6899999999999997E-2</v>
      </c>
      <c r="N210" s="59">
        <v>6286.1</v>
      </c>
      <c r="O210" s="107" t="s">
        <v>3310</v>
      </c>
      <c r="P210" s="59">
        <v>0</v>
      </c>
      <c r="Q210" s="59">
        <v>6.4746829999999997</v>
      </c>
      <c r="R210" s="107" t="s">
        <v>3310</v>
      </c>
      <c r="S210" s="58">
        <v>1.9E-3</v>
      </c>
      <c r="T210" s="58">
        <v>5.0000000000000001E-4</v>
      </c>
    </row>
    <row r="211" spans="1:20">
      <c r="A211" t="s">
        <v>812</v>
      </c>
      <c r="B211" t="s">
        <v>813</v>
      </c>
      <c r="C211" t="s">
        <v>96</v>
      </c>
      <c r="D211" t="s">
        <v>108</v>
      </c>
      <c r="E211" t="s">
        <v>814</v>
      </c>
      <c r="F211" t="s">
        <v>815</v>
      </c>
      <c r="G211" t="s">
        <v>352</v>
      </c>
      <c r="H211" t="s">
        <v>177</v>
      </c>
      <c r="I211" s="105" t="s">
        <v>3310</v>
      </c>
      <c r="J211" s="55">
        <v>2.82</v>
      </c>
      <c r="K211" t="s">
        <v>98</v>
      </c>
      <c r="L211" s="56">
        <v>2.12E-2</v>
      </c>
      <c r="M211" s="56">
        <v>4.7699999999999999E-2</v>
      </c>
      <c r="N211" s="55">
        <v>6286.1</v>
      </c>
      <c r="O211" s="55">
        <v>103</v>
      </c>
      <c r="P211" s="55">
        <v>0</v>
      </c>
      <c r="Q211" s="55">
        <v>6.4746829999999997</v>
      </c>
      <c r="R211" s="56">
        <v>0</v>
      </c>
      <c r="S211" s="56">
        <v>1.9E-3</v>
      </c>
      <c r="T211" s="56">
        <v>5.0000000000000001E-4</v>
      </c>
    </row>
    <row r="212" spans="1:20">
      <c r="A212" s="57" t="s">
        <v>816</v>
      </c>
      <c r="B212" s="107" t="s">
        <v>3310</v>
      </c>
      <c r="C212" s="107" t="s">
        <v>3310</v>
      </c>
      <c r="D212" s="107" t="s">
        <v>3310</v>
      </c>
      <c r="E212" s="107" t="s">
        <v>3310</v>
      </c>
      <c r="F212" s="107" t="s">
        <v>3310</v>
      </c>
      <c r="G212" s="107" t="s">
        <v>3310</v>
      </c>
      <c r="H212" s="107" t="s">
        <v>3310</v>
      </c>
      <c r="I212" s="107" t="s">
        <v>3310</v>
      </c>
      <c r="J212" s="59">
        <v>0</v>
      </c>
      <c r="K212" s="107" t="s">
        <v>3310</v>
      </c>
      <c r="L212" s="107" t="s">
        <v>3310</v>
      </c>
      <c r="M212" s="58">
        <v>0</v>
      </c>
      <c r="N212" s="59">
        <v>0</v>
      </c>
      <c r="O212" s="107" t="s">
        <v>3310</v>
      </c>
      <c r="P212" s="59">
        <v>0</v>
      </c>
      <c r="Q212" s="59">
        <v>0</v>
      </c>
      <c r="R212" s="107" t="s">
        <v>3310</v>
      </c>
      <c r="S212" s="58">
        <v>0</v>
      </c>
      <c r="T212" s="58">
        <v>0</v>
      </c>
    </row>
    <row r="213" spans="1:20">
      <c r="A213" t="s">
        <v>179</v>
      </c>
      <c r="B213" t="s">
        <v>179</v>
      </c>
      <c r="C213" s="107" t="s">
        <v>3310</v>
      </c>
      <c r="D213" s="107" t="s">
        <v>3310</v>
      </c>
      <c r="E213" s="107" t="s">
        <v>3310</v>
      </c>
      <c r="F213" t="s">
        <v>179</v>
      </c>
      <c r="G213" t="s">
        <v>179</v>
      </c>
      <c r="H213" s="107" t="s">
        <v>3310</v>
      </c>
      <c r="I213" s="107" t="s">
        <v>3310</v>
      </c>
      <c r="J213" s="55">
        <v>0</v>
      </c>
      <c r="K213" t="s">
        <v>179</v>
      </c>
      <c r="L213" s="56">
        <v>0</v>
      </c>
      <c r="M213" s="56">
        <v>0</v>
      </c>
      <c r="N213" s="55">
        <v>0</v>
      </c>
      <c r="O213" s="55">
        <v>0</v>
      </c>
      <c r="P213" s="107" t="s">
        <v>3310</v>
      </c>
      <c r="Q213" s="55">
        <v>0</v>
      </c>
      <c r="R213" s="56">
        <v>0</v>
      </c>
      <c r="S213" s="56">
        <v>0</v>
      </c>
      <c r="T213" s="56">
        <v>0</v>
      </c>
    </row>
    <row r="214" spans="1:20">
      <c r="A214" s="57" t="s">
        <v>187</v>
      </c>
      <c r="B214" s="107" t="s">
        <v>3310</v>
      </c>
      <c r="C214" s="107" t="s">
        <v>3310</v>
      </c>
      <c r="D214" s="107" t="s">
        <v>3310</v>
      </c>
      <c r="E214" s="107" t="s">
        <v>3310</v>
      </c>
      <c r="F214" s="107" t="s">
        <v>3310</v>
      </c>
      <c r="G214" s="107" t="s">
        <v>3310</v>
      </c>
      <c r="H214" s="107" t="s">
        <v>3310</v>
      </c>
      <c r="I214" s="107" t="s">
        <v>3310</v>
      </c>
      <c r="J214" s="59">
        <v>4.74</v>
      </c>
      <c r="K214" s="107" t="s">
        <v>3310</v>
      </c>
      <c r="L214" s="107" t="s">
        <v>3310</v>
      </c>
      <c r="M214" s="58">
        <v>6.3899999999999998E-2</v>
      </c>
      <c r="N214" s="59">
        <v>154868.89000000001</v>
      </c>
      <c r="O214" s="107" t="s">
        <v>3310</v>
      </c>
      <c r="P214" s="59">
        <v>0</v>
      </c>
      <c r="Q214" s="59">
        <v>581.59293513034822</v>
      </c>
      <c r="R214" s="107" t="s">
        <v>3310</v>
      </c>
      <c r="S214" s="58">
        <v>0.1704</v>
      </c>
      <c r="T214" s="58">
        <v>4.3099999999999999E-2</v>
      </c>
    </row>
    <row r="215" spans="1:20">
      <c r="A215" s="57" t="s">
        <v>306</v>
      </c>
      <c r="B215" s="107" t="s">
        <v>3310</v>
      </c>
      <c r="C215" s="107" t="s">
        <v>3310</v>
      </c>
      <c r="D215" s="107" t="s">
        <v>3310</v>
      </c>
      <c r="E215" s="107" t="s">
        <v>3310</v>
      </c>
      <c r="F215" s="107" t="s">
        <v>3310</v>
      </c>
      <c r="G215" s="107" t="s">
        <v>3310</v>
      </c>
      <c r="H215" s="107" t="s">
        <v>3310</v>
      </c>
      <c r="I215" s="107" t="s">
        <v>3310</v>
      </c>
      <c r="J215" s="59">
        <v>5.09</v>
      </c>
      <c r="K215" s="107" t="s">
        <v>3310</v>
      </c>
      <c r="L215" s="107" t="s">
        <v>3310</v>
      </c>
      <c r="M215" s="58">
        <v>7.6200000000000004E-2</v>
      </c>
      <c r="N215" s="59">
        <v>29044.16</v>
      </c>
      <c r="O215" s="107" t="s">
        <v>3310</v>
      </c>
      <c r="P215" s="59">
        <v>0</v>
      </c>
      <c r="Q215" s="59">
        <v>100.89576897552661</v>
      </c>
      <c r="R215" s="107" t="s">
        <v>3310</v>
      </c>
      <c r="S215" s="58">
        <v>2.9600000000000001E-2</v>
      </c>
      <c r="T215" s="58">
        <v>7.4999999999999997E-3</v>
      </c>
    </row>
    <row r="216" spans="1:20">
      <c r="A216" t="s">
        <v>817</v>
      </c>
      <c r="B216" t="s">
        <v>818</v>
      </c>
      <c r="C216" t="s">
        <v>108</v>
      </c>
      <c r="D216" t="s">
        <v>819</v>
      </c>
      <c r="E216" t="s">
        <v>318</v>
      </c>
      <c r="F216" t="s">
        <v>319</v>
      </c>
      <c r="G216" t="s">
        <v>820</v>
      </c>
      <c r="H216" t="s">
        <v>821</v>
      </c>
      <c r="I216" s="105" t="s">
        <v>3310</v>
      </c>
      <c r="J216" s="55">
        <v>6.86</v>
      </c>
      <c r="K216" t="s">
        <v>100</v>
      </c>
      <c r="L216" s="56">
        <v>3.7499999999999999E-2</v>
      </c>
      <c r="M216" s="56">
        <v>6.1400000000000003E-2</v>
      </c>
      <c r="N216" s="55">
        <v>1121.8900000000001</v>
      </c>
      <c r="O216" s="55">
        <v>85.582330000000027</v>
      </c>
      <c r="P216" s="55">
        <v>0</v>
      </c>
      <c r="Q216" s="55">
        <v>3.4824263365882002</v>
      </c>
      <c r="R216" s="56">
        <v>0</v>
      </c>
      <c r="S216" s="56">
        <v>1E-3</v>
      </c>
      <c r="T216" s="56">
        <v>2.9999999999999997E-4</v>
      </c>
    </row>
    <row r="217" spans="1:20">
      <c r="A217" t="s">
        <v>822</v>
      </c>
      <c r="B217" t="s">
        <v>823</v>
      </c>
      <c r="C217" t="s">
        <v>108</v>
      </c>
      <c r="D217" t="s">
        <v>819</v>
      </c>
      <c r="E217" t="s">
        <v>446</v>
      </c>
      <c r="F217" t="s">
        <v>311</v>
      </c>
      <c r="G217" t="s">
        <v>824</v>
      </c>
      <c r="H217" t="s">
        <v>296</v>
      </c>
      <c r="I217" s="105" t="s">
        <v>3310</v>
      </c>
      <c r="J217" s="55">
        <v>2.64</v>
      </c>
      <c r="K217" t="s">
        <v>100</v>
      </c>
      <c r="L217" s="56">
        <v>3.2599999999999997E-2</v>
      </c>
      <c r="M217" s="56">
        <v>8.6599999999999996E-2</v>
      </c>
      <c r="N217" s="55">
        <v>3369.24</v>
      </c>
      <c r="O217" s="55">
        <v>87.799629999999809</v>
      </c>
      <c r="P217" s="55">
        <v>0</v>
      </c>
      <c r="Q217" s="55">
        <v>10.7293197805761</v>
      </c>
      <c r="R217" s="56">
        <v>0</v>
      </c>
      <c r="S217" s="56">
        <v>3.0999999999999999E-3</v>
      </c>
      <c r="T217" s="56">
        <v>8.0000000000000004E-4</v>
      </c>
    </row>
    <row r="218" spans="1:20">
      <c r="A218" t="s">
        <v>825</v>
      </c>
      <c r="B218" t="s">
        <v>826</v>
      </c>
      <c r="C218" t="s">
        <v>108</v>
      </c>
      <c r="D218" t="s">
        <v>819</v>
      </c>
      <c r="E218" t="s">
        <v>436</v>
      </c>
      <c r="F218" t="s">
        <v>311</v>
      </c>
      <c r="G218" t="s">
        <v>824</v>
      </c>
      <c r="H218" t="s">
        <v>296</v>
      </c>
      <c r="I218" s="105" t="s">
        <v>3310</v>
      </c>
      <c r="J218" s="55">
        <v>1.99</v>
      </c>
      <c r="K218" t="s">
        <v>100</v>
      </c>
      <c r="L218" s="56">
        <v>3.2800000000000003E-2</v>
      </c>
      <c r="M218" s="56">
        <v>8.3099999999999993E-2</v>
      </c>
      <c r="N218" s="55">
        <v>4769.13</v>
      </c>
      <c r="O218" s="55">
        <v>91.480680000000191</v>
      </c>
      <c r="P218" s="55">
        <v>0</v>
      </c>
      <c r="Q218" s="55">
        <v>15.8239936736627</v>
      </c>
      <c r="R218" s="56">
        <v>0</v>
      </c>
      <c r="S218" s="56">
        <v>4.5999999999999999E-3</v>
      </c>
      <c r="T218" s="56">
        <v>1.1999999999999999E-3</v>
      </c>
    </row>
    <row r="219" spans="1:20">
      <c r="A219" t="s">
        <v>827</v>
      </c>
      <c r="B219" t="s">
        <v>828</v>
      </c>
      <c r="C219" t="s">
        <v>108</v>
      </c>
      <c r="D219" t="s">
        <v>819</v>
      </c>
      <c r="E219" t="s">
        <v>436</v>
      </c>
      <c r="F219" t="s">
        <v>311</v>
      </c>
      <c r="G219" t="s">
        <v>824</v>
      </c>
      <c r="H219" t="s">
        <v>296</v>
      </c>
      <c r="I219" s="105" t="s">
        <v>3310</v>
      </c>
      <c r="J219" s="55">
        <v>3.83</v>
      </c>
      <c r="K219" t="s">
        <v>100</v>
      </c>
      <c r="L219" s="56">
        <v>7.1300000000000002E-2</v>
      </c>
      <c r="M219" s="56">
        <v>7.4999999999999997E-2</v>
      </c>
      <c r="N219" s="55">
        <v>2724.07</v>
      </c>
      <c r="O219" s="55">
        <v>101.25704999999954</v>
      </c>
      <c r="P219" s="55">
        <v>0</v>
      </c>
      <c r="Q219" s="55">
        <v>10.004400967858199</v>
      </c>
      <c r="R219" s="56">
        <v>0</v>
      </c>
      <c r="S219" s="56">
        <v>2.8999999999999998E-3</v>
      </c>
      <c r="T219" s="56">
        <v>6.9999999999999999E-4</v>
      </c>
    </row>
    <row r="220" spans="1:20">
      <c r="A220" t="s">
        <v>829</v>
      </c>
      <c r="B220" t="s">
        <v>830</v>
      </c>
      <c r="C220" t="s">
        <v>108</v>
      </c>
      <c r="D220" t="s">
        <v>819</v>
      </c>
      <c r="E220" t="s">
        <v>831</v>
      </c>
      <c r="F220" t="s">
        <v>474</v>
      </c>
      <c r="G220" t="s">
        <v>832</v>
      </c>
      <c r="H220" t="s">
        <v>296</v>
      </c>
      <c r="I220" s="105" t="s">
        <v>3310</v>
      </c>
      <c r="J220" s="55">
        <v>9.4600000000000009</v>
      </c>
      <c r="K220" t="s">
        <v>100</v>
      </c>
      <c r="L220" s="56">
        <v>6.3799999999999996E-2</v>
      </c>
      <c r="M220" s="56">
        <v>6.8699999999999997E-2</v>
      </c>
      <c r="N220" s="55">
        <v>6817.34</v>
      </c>
      <c r="O220" s="55">
        <v>94.761249999999791</v>
      </c>
      <c r="P220" s="55">
        <v>0</v>
      </c>
      <c r="Q220" s="55">
        <v>23.4311330709202</v>
      </c>
      <c r="R220" s="56">
        <v>0</v>
      </c>
      <c r="S220" s="56">
        <v>6.8999999999999999E-3</v>
      </c>
      <c r="T220" s="56">
        <v>1.6999999999999999E-3</v>
      </c>
    </row>
    <row r="221" spans="1:20">
      <c r="A221" t="s">
        <v>833</v>
      </c>
      <c r="B221" t="s">
        <v>834</v>
      </c>
      <c r="C221" t="s">
        <v>108</v>
      </c>
      <c r="D221" t="s">
        <v>819</v>
      </c>
      <c r="E221" t="s">
        <v>835</v>
      </c>
      <c r="F221" t="s">
        <v>311</v>
      </c>
      <c r="G221" t="s">
        <v>832</v>
      </c>
      <c r="H221" t="s">
        <v>821</v>
      </c>
      <c r="I221" s="105" t="s">
        <v>3310</v>
      </c>
      <c r="J221" s="55">
        <v>2.19</v>
      </c>
      <c r="K221" t="s">
        <v>100</v>
      </c>
      <c r="L221" s="56">
        <v>3.0800000000000001E-2</v>
      </c>
      <c r="M221" s="56">
        <v>8.6099999999999996E-2</v>
      </c>
      <c r="N221" s="55">
        <v>3826.6</v>
      </c>
      <c r="O221" s="55">
        <v>89.040419999999713</v>
      </c>
      <c r="P221" s="55">
        <v>0</v>
      </c>
      <c r="Q221" s="55">
        <v>12.357989521408401</v>
      </c>
      <c r="R221" s="56">
        <v>0</v>
      </c>
      <c r="S221" s="56">
        <v>3.5999999999999999E-3</v>
      </c>
      <c r="T221" s="56">
        <v>8.9999999999999998E-4</v>
      </c>
    </row>
    <row r="222" spans="1:20">
      <c r="A222" t="s">
        <v>836</v>
      </c>
      <c r="B222" t="s">
        <v>837</v>
      </c>
      <c r="C222" t="s">
        <v>108</v>
      </c>
      <c r="D222" t="s">
        <v>819</v>
      </c>
      <c r="E222" t="s">
        <v>838</v>
      </c>
      <c r="F222" t="s">
        <v>839</v>
      </c>
      <c r="G222" t="s">
        <v>840</v>
      </c>
      <c r="H222" t="s">
        <v>821</v>
      </c>
      <c r="I222" s="105" t="s">
        <v>3310</v>
      </c>
      <c r="J222" s="55">
        <v>6.49</v>
      </c>
      <c r="K222" t="s">
        <v>100</v>
      </c>
      <c r="L222" s="56">
        <v>8.5000000000000006E-2</v>
      </c>
      <c r="M222" s="56">
        <v>9.1800000000000007E-2</v>
      </c>
      <c r="N222" s="55">
        <v>2867.44</v>
      </c>
      <c r="O222" s="55">
        <v>99.108280000000349</v>
      </c>
      <c r="P222" s="55">
        <v>0</v>
      </c>
      <c r="Q222" s="55">
        <v>10.307464173044099</v>
      </c>
      <c r="R222" s="56">
        <v>0</v>
      </c>
      <c r="S222" s="56">
        <v>3.0000000000000001E-3</v>
      </c>
      <c r="T222" s="56">
        <v>8.0000000000000004E-4</v>
      </c>
    </row>
    <row r="223" spans="1:20">
      <c r="A223" t="s">
        <v>841</v>
      </c>
      <c r="B223" t="s">
        <v>842</v>
      </c>
      <c r="C223" t="s">
        <v>108</v>
      </c>
      <c r="D223" t="s">
        <v>819</v>
      </c>
      <c r="E223" t="s">
        <v>843</v>
      </c>
      <c r="F223" t="s">
        <v>844</v>
      </c>
      <c r="G223" t="s">
        <v>840</v>
      </c>
      <c r="H223" t="s">
        <v>296</v>
      </c>
      <c r="I223" s="105" t="s">
        <v>3310</v>
      </c>
      <c r="J223" s="55">
        <v>5.55</v>
      </c>
      <c r="K223" t="s">
        <v>102</v>
      </c>
      <c r="L223" s="56">
        <v>4.3799999999999999E-2</v>
      </c>
      <c r="M223" s="56">
        <v>5.4800000000000001E-2</v>
      </c>
      <c r="N223" s="55">
        <v>716.86</v>
      </c>
      <c r="O223" s="55">
        <v>94.23778999999999</v>
      </c>
      <c r="P223" s="55">
        <v>0</v>
      </c>
      <c r="Q223" s="55">
        <v>2.7100485006241701</v>
      </c>
      <c r="R223" s="56">
        <v>0</v>
      </c>
      <c r="S223" s="56">
        <v>8.0000000000000004E-4</v>
      </c>
      <c r="T223" s="56">
        <v>2.0000000000000001E-4</v>
      </c>
    </row>
    <row r="224" spans="1:20">
      <c r="A224" t="s">
        <v>845</v>
      </c>
      <c r="B224" t="s">
        <v>846</v>
      </c>
      <c r="C224" t="s">
        <v>108</v>
      </c>
      <c r="D224" t="s">
        <v>819</v>
      </c>
      <c r="E224" t="s">
        <v>843</v>
      </c>
      <c r="F224" t="s">
        <v>844</v>
      </c>
      <c r="G224" t="s">
        <v>840</v>
      </c>
      <c r="H224" t="s">
        <v>296</v>
      </c>
      <c r="I224" s="105" t="s">
        <v>3310</v>
      </c>
      <c r="J224" s="55">
        <v>4.54</v>
      </c>
      <c r="K224" t="s">
        <v>102</v>
      </c>
      <c r="L224" s="56">
        <v>7.3800000000000004E-2</v>
      </c>
      <c r="M224" s="56">
        <v>5.3199999999999997E-2</v>
      </c>
      <c r="N224" s="55">
        <v>1469.56</v>
      </c>
      <c r="O224" s="55">
        <v>111.22804000000002</v>
      </c>
      <c r="P224" s="55">
        <v>0</v>
      </c>
      <c r="Q224" s="55">
        <v>6.5572120667976401</v>
      </c>
      <c r="R224" s="56">
        <v>0</v>
      </c>
      <c r="S224" s="56">
        <v>1.9E-3</v>
      </c>
      <c r="T224" s="56">
        <v>5.0000000000000001E-4</v>
      </c>
    </row>
    <row r="225" spans="1:20">
      <c r="A225" t="s">
        <v>847</v>
      </c>
      <c r="B225" t="s">
        <v>848</v>
      </c>
      <c r="C225" t="s">
        <v>108</v>
      </c>
      <c r="D225" t="s">
        <v>819</v>
      </c>
      <c r="E225" t="s">
        <v>843</v>
      </c>
      <c r="F225" t="s">
        <v>844</v>
      </c>
      <c r="G225" t="s">
        <v>840</v>
      </c>
      <c r="H225" t="s">
        <v>296</v>
      </c>
      <c r="I225" s="105" t="s">
        <v>3310</v>
      </c>
      <c r="J225" s="55">
        <v>5.69</v>
      </c>
      <c r="K225" t="s">
        <v>100</v>
      </c>
      <c r="L225" s="56">
        <v>8.1299999999999997E-2</v>
      </c>
      <c r="M225" s="56">
        <v>6.5299999999999997E-2</v>
      </c>
      <c r="N225" s="55">
        <v>1362.03</v>
      </c>
      <c r="O225" s="55">
        <v>111.16779000000002</v>
      </c>
      <c r="P225" s="55">
        <v>0</v>
      </c>
      <c r="Q225" s="55">
        <v>5.4917808840469</v>
      </c>
      <c r="R225" s="56">
        <v>0</v>
      </c>
      <c r="S225" s="56">
        <v>1.6000000000000001E-3</v>
      </c>
      <c r="T225" s="56">
        <v>4.0000000000000002E-4</v>
      </c>
    </row>
    <row r="226" spans="1:20">
      <c r="A226" s="57" t="s">
        <v>307</v>
      </c>
      <c r="B226" s="107" t="s">
        <v>3310</v>
      </c>
      <c r="C226" s="107" t="s">
        <v>3310</v>
      </c>
      <c r="D226" s="107" t="s">
        <v>3310</v>
      </c>
      <c r="E226" s="107" t="s">
        <v>3310</v>
      </c>
      <c r="F226" s="107" t="s">
        <v>3310</v>
      </c>
      <c r="G226" s="107" t="s">
        <v>3310</v>
      </c>
      <c r="H226" s="107" t="s">
        <v>3310</v>
      </c>
      <c r="I226" s="107" t="s">
        <v>3310</v>
      </c>
      <c r="J226" s="59">
        <v>4.66</v>
      </c>
      <c r="K226" s="107" t="s">
        <v>3310</v>
      </c>
      <c r="L226" s="107" t="s">
        <v>3310</v>
      </c>
      <c r="M226" s="58">
        <v>6.13E-2</v>
      </c>
      <c r="N226" s="59">
        <v>125824.73</v>
      </c>
      <c r="O226" s="107" t="s">
        <v>3310</v>
      </c>
      <c r="P226" s="59">
        <v>0</v>
      </c>
      <c r="Q226" s="59">
        <v>480.69716615482167</v>
      </c>
      <c r="R226" s="107" t="s">
        <v>3310</v>
      </c>
      <c r="S226" s="58">
        <v>0.14080000000000001</v>
      </c>
      <c r="T226" s="58">
        <v>3.56E-2</v>
      </c>
    </row>
    <row r="227" spans="1:20">
      <c r="A227" t="s">
        <v>849</v>
      </c>
      <c r="B227" t="s">
        <v>850</v>
      </c>
      <c r="C227" t="s">
        <v>108</v>
      </c>
      <c r="D227" t="s">
        <v>819</v>
      </c>
      <c r="E227" s="105" t="s">
        <v>3310</v>
      </c>
      <c r="F227" t="s">
        <v>851</v>
      </c>
      <c r="G227" t="s">
        <v>295</v>
      </c>
      <c r="H227" t="s">
        <v>821</v>
      </c>
      <c r="I227" s="105" t="s">
        <v>3310</v>
      </c>
      <c r="J227" s="55">
        <v>7.16</v>
      </c>
      <c r="K227" t="s">
        <v>102</v>
      </c>
      <c r="L227" s="56">
        <v>4.2500000000000003E-2</v>
      </c>
      <c r="M227" s="56">
        <v>4.36E-2</v>
      </c>
      <c r="N227" s="55">
        <v>1433.72</v>
      </c>
      <c r="O227" s="55">
        <v>100.85723</v>
      </c>
      <c r="P227" s="55">
        <v>0</v>
      </c>
      <c r="Q227" s="55">
        <v>5.8008148310482897</v>
      </c>
      <c r="R227" s="56">
        <v>0</v>
      </c>
      <c r="S227" s="56">
        <v>1.6999999999999999E-3</v>
      </c>
      <c r="T227" s="56">
        <v>4.0000000000000002E-4</v>
      </c>
    </row>
    <row r="228" spans="1:20">
      <c r="A228" t="s">
        <v>852</v>
      </c>
      <c r="B228" t="s">
        <v>853</v>
      </c>
      <c r="C228" t="s">
        <v>108</v>
      </c>
      <c r="D228" t="s">
        <v>819</v>
      </c>
      <c r="E228" s="105" t="s">
        <v>3310</v>
      </c>
      <c r="F228" t="s">
        <v>851</v>
      </c>
      <c r="G228" t="s">
        <v>854</v>
      </c>
      <c r="H228" t="s">
        <v>821</v>
      </c>
      <c r="I228" s="105" t="s">
        <v>3310</v>
      </c>
      <c r="J228" s="55">
        <v>0.69</v>
      </c>
      <c r="K228" t="s">
        <v>100</v>
      </c>
      <c r="L228" s="56">
        <v>4.4999999999999998E-2</v>
      </c>
      <c r="M228" s="56">
        <v>6.0699999999999997E-2</v>
      </c>
      <c r="N228" s="55">
        <v>0.93</v>
      </c>
      <c r="O228" s="55">
        <v>101.30559139784947</v>
      </c>
      <c r="P228" s="55">
        <v>0</v>
      </c>
      <c r="Q228" s="55">
        <v>3.4171490339999998E-3</v>
      </c>
      <c r="R228" s="56">
        <v>0</v>
      </c>
      <c r="S228" s="56">
        <v>0</v>
      </c>
      <c r="T228" s="56">
        <v>0</v>
      </c>
    </row>
    <row r="229" spans="1:20">
      <c r="A229" t="s">
        <v>855</v>
      </c>
      <c r="B229" t="s">
        <v>856</v>
      </c>
      <c r="C229" t="s">
        <v>108</v>
      </c>
      <c r="D229" t="s">
        <v>819</v>
      </c>
      <c r="E229" s="105" t="s">
        <v>3310</v>
      </c>
      <c r="F229" t="s">
        <v>851</v>
      </c>
      <c r="G229" t="s">
        <v>857</v>
      </c>
      <c r="H229" t="s">
        <v>858</v>
      </c>
      <c r="I229" s="105" t="s">
        <v>3310</v>
      </c>
      <c r="J229" s="55">
        <v>6.41</v>
      </c>
      <c r="K229" t="s">
        <v>100</v>
      </c>
      <c r="L229" s="56">
        <v>0.03</v>
      </c>
      <c r="M229" s="56">
        <v>6.2899999999999998E-2</v>
      </c>
      <c r="N229" s="55">
        <v>2652.38</v>
      </c>
      <c r="O229" s="55">
        <v>82.705669999999984</v>
      </c>
      <c r="P229" s="55">
        <v>0</v>
      </c>
      <c r="Q229" s="55">
        <v>7.9564361933541399</v>
      </c>
      <c r="R229" s="56">
        <v>0</v>
      </c>
      <c r="S229" s="56">
        <v>2.3E-3</v>
      </c>
      <c r="T229" s="56">
        <v>5.9999999999999995E-4</v>
      </c>
    </row>
    <row r="230" spans="1:20">
      <c r="A230" t="s">
        <v>859</v>
      </c>
      <c r="B230" t="s">
        <v>860</v>
      </c>
      <c r="C230" t="s">
        <v>108</v>
      </c>
      <c r="D230" t="s">
        <v>819</v>
      </c>
      <c r="E230" s="105" t="s">
        <v>3310</v>
      </c>
      <c r="F230" t="s">
        <v>851</v>
      </c>
      <c r="G230" t="s">
        <v>857</v>
      </c>
      <c r="H230" t="s">
        <v>858</v>
      </c>
      <c r="I230" s="105" t="s">
        <v>3310</v>
      </c>
      <c r="J230" s="55">
        <v>7.05</v>
      </c>
      <c r="K230" t="s">
        <v>100</v>
      </c>
      <c r="L230" s="56">
        <v>3.5000000000000003E-2</v>
      </c>
      <c r="M230" s="56">
        <v>6.3600000000000004E-2</v>
      </c>
      <c r="N230" s="55">
        <v>1075.29</v>
      </c>
      <c r="O230" s="55">
        <v>83.612890000000078</v>
      </c>
      <c r="P230" s="55">
        <v>0</v>
      </c>
      <c r="Q230" s="55">
        <v>3.26096694978339</v>
      </c>
      <c r="R230" s="56">
        <v>0</v>
      </c>
      <c r="S230" s="56">
        <v>1E-3</v>
      </c>
      <c r="T230" s="56">
        <v>2.0000000000000001E-4</v>
      </c>
    </row>
    <row r="231" spans="1:20">
      <c r="A231" t="s">
        <v>861</v>
      </c>
      <c r="B231" t="s">
        <v>862</v>
      </c>
      <c r="C231" t="s">
        <v>108</v>
      </c>
      <c r="D231" t="s">
        <v>819</v>
      </c>
      <c r="E231" s="105" t="s">
        <v>3310</v>
      </c>
      <c r="F231" t="s">
        <v>851</v>
      </c>
      <c r="G231" t="s">
        <v>863</v>
      </c>
      <c r="H231" t="s">
        <v>858</v>
      </c>
      <c r="I231" s="105" t="s">
        <v>3310</v>
      </c>
      <c r="J231" s="55">
        <v>3.54</v>
      </c>
      <c r="K231" t="s">
        <v>100</v>
      </c>
      <c r="L231" s="56">
        <v>3.2000000000000001E-2</v>
      </c>
      <c r="M231" s="56">
        <v>9.8799999999999999E-2</v>
      </c>
      <c r="N231" s="55">
        <v>2293.9499999999998</v>
      </c>
      <c r="O231" s="55">
        <v>81.108329999999938</v>
      </c>
      <c r="P231" s="55">
        <v>0</v>
      </c>
      <c r="Q231" s="55">
        <v>6.7483401121989397</v>
      </c>
      <c r="R231" s="56">
        <v>0</v>
      </c>
      <c r="S231" s="56">
        <v>2E-3</v>
      </c>
      <c r="T231" s="56">
        <v>5.0000000000000001E-4</v>
      </c>
    </row>
    <row r="232" spans="1:20">
      <c r="A232" t="s">
        <v>864</v>
      </c>
      <c r="B232" t="s">
        <v>865</v>
      </c>
      <c r="C232" t="s">
        <v>108</v>
      </c>
      <c r="D232" t="s">
        <v>819</v>
      </c>
      <c r="E232" s="105" t="s">
        <v>3310</v>
      </c>
      <c r="F232" t="s">
        <v>851</v>
      </c>
      <c r="G232" t="s">
        <v>866</v>
      </c>
      <c r="H232" t="s">
        <v>821</v>
      </c>
      <c r="I232" s="105" t="s">
        <v>3310</v>
      </c>
      <c r="J232" s="55">
        <v>7.18</v>
      </c>
      <c r="K232" t="s">
        <v>102</v>
      </c>
      <c r="L232" s="56">
        <v>4.2500000000000003E-2</v>
      </c>
      <c r="M232" s="56">
        <v>4.3900000000000002E-2</v>
      </c>
      <c r="N232" s="55">
        <v>2867.44</v>
      </c>
      <c r="O232" s="55">
        <v>102.01257999999963</v>
      </c>
      <c r="P232" s="55">
        <v>0</v>
      </c>
      <c r="Q232" s="55">
        <v>11.734529830285799</v>
      </c>
      <c r="R232" s="56">
        <v>0</v>
      </c>
      <c r="S232" s="56">
        <v>3.3999999999999998E-3</v>
      </c>
      <c r="T232" s="56">
        <v>8.9999999999999998E-4</v>
      </c>
    </row>
    <row r="233" spans="1:20">
      <c r="A233" t="s">
        <v>867</v>
      </c>
      <c r="B233" t="s">
        <v>868</v>
      </c>
      <c r="C233" t="s">
        <v>108</v>
      </c>
      <c r="D233" t="s">
        <v>819</v>
      </c>
      <c r="E233" s="105" t="s">
        <v>3310</v>
      </c>
      <c r="F233" t="s">
        <v>869</v>
      </c>
      <c r="G233" t="s">
        <v>866</v>
      </c>
      <c r="H233" t="s">
        <v>821</v>
      </c>
      <c r="I233" s="105" t="s">
        <v>3310</v>
      </c>
      <c r="J233" s="55">
        <v>7.37</v>
      </c>
      <c r="K233" t="s">
        <v>100</v>
      </c>
      <c r="L233" s="56">
        <v>5.8799999999999998E-2</v>
      </c>
      <c r="M233" s="56">
        <v>5.4800000000000001E-2</v>
      </c>
      <c r="N233" s="55">
        <v>1433.72</v>
      </c>
      <c r="O233" s="55">
        <v>106.23860000000001</v>
      </c>
      <c r="P233" s="55">
        <v>0</v>
      </c>
      <c r="Q233" s="55">
        <v>5.5245160308218404</v>
      </c>
      <c r="R233" s="56">
        <v>0</v>
      </c>
      <c r="S233" s="56">
        <v>1.6000000000000001E-3</v>
      </c>
      <c r="T233" s="56">
        <v>4.0000000000000002E-4</v>
      </c>
    </row>
    <row r="234" spans="1:20">
      <c r="A234" t="s">
        <v>870</v>
      </c>
      <c r="B234" t="s">
        <v>871</v>
      </c>
      <c r="C234" t="s">
        <v>108</v>
      </c>
      <c r="D234" t="s">
        <v>819</v>
      </c>
      <c r="E234" s="105" t="s">
        <v>3310</v>
      </c>
      <c r="F234" t="s">
        <v>872</v>
      </c>
      <c r="G234" t="s">
        <v>866</v>
      </c>
      <c r="H234" t="s">
        <v>821</v>
      </c>
      <c r="I234" s="105" t="s">
        <v>3310</v>
      </c>
      <c r="J234" s="55">
        <v>3.33</v>
      </c>
      <c r="K234" t="s">
        <v>104</v>
      </c>
      <c r="L234" s="56">
        <v>4.6300000000000001E-2</v>
      </c>
      <c r="M234" s="56">
        <v>5.8299999999999998E-2</v>
      </c>
      <c r="N234" s="55">
        <v>2150.58</v>
      </c>
      <c r="O234" s="55">
        <v>97.506599999999978</v>
      </c>
      <c r="P234" s="55">
        <v>0</v>
      </c>
      <c r="Q234" s="55">
        <v>9.6898306265480496</v>
      </c>
      <c r="R234" s="56">
        <v>0</v>
      </c>
      <c r="S234" s="56">
        <v>2.8E-3</v>
      </c>
      <c r="T234" s="56">
        <v>6.9999999999999999E-4</v>
      </c>
    </row>
    <row r="235" spans="1:20">
      <c r="A235" t="s">
        <v>873</v>
      </c>
      <c r="B235" t="s">
        <v>874</v>
      </c>
      <c r="C235" t="s">
        <v>108</v>
      </c>
      <c r="D235" t="s">
        <v>819</v>
      </c>
      <c r="E235" s="105" t="s">
        <v>3310</v>
      </c>
      <c r="F235" t="s">
        <v>872</v>
      </c>
      <c r="G235" t="s">
        <v>820</v>
      </c>
      <c r="H235" t="s">
        <v>821</v>
      </c>
      <c r="I235" s="105" t="s">
        <v>3310</v>
      </c>
      <c r="J235" s="55">
        <v>6.91</v>
      </c>
      <c r="K235" t="s">
        <v>100</v>
      </c>
      <c r="L235" s="56">
        <v>6.7400000000000002E-2</v>
      </c>
      <c r="M235" s="56">
        <v>5.6399999999999999E-2</v>
      </c>
      <c r="N235" s="55">
        <v>1075.29</v>
      </c>
      <c r="O235" s="55">
        <v>107.58700999999992</v>
      </c>
      <c r="P235" s="55">
        <v>0</v>
      </c>
      <c r="Q235" s="55">
        <v>4.1959760490997802</v>
      </c>
      <c r="R235" s="56">
        <v>0</v>
      </c>
      <c r="S235" s="56">
        <v>1.1999999999999999E-3</v>
      </c>
      <c r="T235" s="56">
        <v>2.9999999999999997E-4</v>
      </c>
    </row>
    <row r="236" spans="1:20">
      <c r="A236" t="s">
        <v>875</v>
      </c>
      <c r="B236" t="s">
        <v>876</v>
      </c>
      <c r="C236" t="s">
        <v>108</v>
      </c>
      <c r="D236" t="s">
        <v>819</v>
      </c>
      <c r="E236" s="105" t="s">
        <v>3310</v>
      </c>
      <c r="F236" t="s">
        <v>872</v>
      </c>
      <c r="G236" t="s">
        <v>820</v>
      </c>
      <c r="H236" t="s">
        <v>821</v>
      </c>
      <c r="I236" s="105" t="s">
        <v>3310</v>
      </c>
      <c r="J236" s="55">
        <v>4.95</v>
      </c>
      <c r="K236" t="s">
        <v>100</v>
      </c>
      <c r="L236" s="56">
        <v>3.9300000000000002E-2</v>
      </c>
      <c r="M236" s="56">
        <v>5.8700000000000002E-2</v>
      </c>
      <c r="N236" s="55">
        <v>1516.16</v>
      </c>
      <c r="O236" s="55">
        <v>92.249899999999997</v>
      </c>
      <c r="P236" s="55">
        <v>0</v>
      </c>
      <c r="Q236" s="55">
        <v>5.0729256160876801</v>
      </c>
      <c r="R236" s="56">
        <v>0</v>
      </c>
      <c r="S236" s="56">
        <v>1.5E-3</v>
      </c>
      <c r="T236" s="56">
        <v>4.0000000000000002E-4</v>
      </c>
    </row>
    <row r="237" spans="1:20">
      <c r="A237" t="s">
        <v>877</v>
      </c>
      <c r="B237" t="s">
        <v>878</v>
      </c>
      <c r="C237" t="s">
        <v>108</v>
      </c>
      <c r="D237" t="s">
        <v>819</v>
      </c>
      <c r="E237" s="105" t="s">
        <v>3310</v>
      </c>
      <c r="F237" t="s">
        <v>879</v>
      </c>
      <c r="G237" t="s">
        <v>820</v>
      </c>
      <c r="H237" t="s">
        <v>296</v>
      </c>
      <c r="I237" s="105" t="s">
        <v>3310</v>
      </c>
      <c r="J237" s="55">
        <v>2.5499999999999998</v>
      </c>
      <c r="K237" t="s">
        <v>100</v>
      </c>
      <c r="L237" s="56">
        <v>4.7500000000000001E-2</v>
      </c>
      <c r="M237" s="56">
        <v>7.3499999999999996E-2</v>
      </c>
      <c r="N237" s="55">
        <v>1648.78</v>
      </c>
      <c r="O237" s="55">
        <v>94.500669999999971</v>
      </c>
      <c r="P237" s="55">
        <v>0</v>
      </c>
      <c r="Q237" s="55">
        <v>5.6512582485378999</v>
      </c>
      <c r="R237" s="56">
        <v>0</v>
      </c>
      <c r="S237" s="56">
        <v>1.6999999999999999E-3</v>
      </c>
      <c r="T237" s="56">
        <v>4.0000000000000002E-4</v>
      </c>
    </row>
    <row r="238" spans="1:20">
      <c r="A238" t="s">
        <v>880</v>
      </c>
      <c r="B238" t="s">
        <v>881</v>
      </c>
      <c r="C238" t="s">
        <v>108</v>
      </c>
      <c r="D238" t="s">
        <v>819</v>
      </c>
      <c r="E238" s="105" t="s">
        <v>3310</v>
      </c>
      <c r="F238" t="s">
        <v>879</v>
      </c>
      <c r="G238" t="s">
        <v>820</v>
      </c>
      <c r="H238" t="s">
        <v>296</v>
      </c>
      <c r="I238" s="105" t="s">
        <v>3310</v>
      </c>
      <c r="J238" s="55">
        <v>5.62</v>
      </c>
      <c r="K238" t="s">
        <v>100</v>
      </c>
      <c r="L238" s="56">
        <v>5.1299999999999998E-2</v>
      </c>
      <c r="M238" s="56">
        <v>7.2099999999999997E-2</v>
      </c>
      <c r="N238" s="55">
        <v>1179.23</v>
      </c>
      <c r="O238" s="55">
        <v>89.959670000000074</v>
      </c>
      <c r="P238" s="55">
        <v>0</v>
      </c>
      <c r="Q238" s="55">
        <v>3.8476355477942099</v>
      </c>
      <c r="R238" s="56">
        <v>0</v>
      </c>
      <c r="S238" s="56">
        <v>1.1000000000000001E-3</v>
      </c>
      <c r="T238" s="56">
        <v>2.9999999999999997E-4</v>
      </c>
    </row>
    <row r="239" spans="1:20">
      <c r="A239" t="s">
        <v>882</v>
      </c>
      <c r="B239" t="s">
        <v>883</v>
      </c>
      <c r="C239" t="s">
        <v>108</v>
      </c>
      <c r="D239" t="s">
        <v>819</v>
      </c>
      <c r="E239" s="105" t="s">
        <v>3310</v>
      </c>
      <c r="F239" t="s">
        <v>884</v>
      </c>
      <c r="G239" t="s">
        <v>824</v>
      </c>
      <c r="H239" t="s">
        <v>296</v>
      </c>
      <c r="I239" s="105" t="s">
        <v>3310</v>
      </c>
      <c r="J239" s="55">
        <v>6.96</v>
      </c>
      <c r="K239" t="s">
        <v>100</v>
      </c>
      <c r="L239" s="56">
        <v>3.3000000000000002E-2</v>
      </c>
      <c r="M239" s="56">
        <v>5.2699999999999997E-2</v>
      </c>
      <c r="N239" s="55">
        <v>2150.58</v>
      </c>
      <c r="O239" s="55">
        <v>88.376000000000005</v>
      </c>
      <c r="P239" s="55">
        <v>0</v>
      </c>
      <c r="Q239" s="55">
        <v>6.8934637985615996</v>
      </c>
      <c r="R239" s="56">
        <v>0</v>
      </c>
      <c r="S239" s="56">
        <v>2E-3</v>
      </c>
      <c r="T239" s="56">
        <v>5.0000000000000001E-4</v>
      </c>
    </row>
    <row r="240" spans="1:20">
      <c r="A240" t="s">
        <v>885</v>
      </c>
      <c r="B240" t="s">
        <v>886</v>
      </c>
      <c r="C240" t="s">
        <v>108</v>
      </c>
      <c r="D240" t="s">
        <v>819</v>
      </c>
      <c r="E240" s="105" t="s">
        <v>3310</v>
      </c>
      <c r="F240" t="s">
        <v>851</v>
      </c>
      <c r="G240" t="s">
        <v>887</v>
      </c>
      <c r="H240" t="s">
        <v>858</v>
      </c>
      <c r="I240" s="105" t="s">
        <v>3310</v>
      </c>
      <c r="J240" s="55">
        <v>6.52</v>
      </c>
      <c r="K240" t="s">
        <v>102</v>
      </c>
      <c r="L240" s="56">
        <v>5.8000000000000003E-2</v>
      </c>
      <c r="M240" s="56">
        <v>4.58E-2</v>
      </c>
      <c r="N240" s="55">
        <v>1075.29</v>
      </c>
      <c r="O240" s="55">
        <v>110.29676999999994</v>
      </c>
      <c r="P240" s="55">
        <v>0</v>
      </c>
      <c r="Q240" s="55">
        <v>4.75779827013434</v>
      </c>
      <c r="R240" s="56">
        <v>0</v>
      </c>
      <c r="S240" s="56">
        <v>1.4E-3</v>
      </c>
      <c r="T240" s="56">
        <v>4.0000000000000002E-4</v>
      </c>
    </row>
    <row r="241" spans="1:20">
      <c r="A241" t="s">
        <v>888</v>
      </c>
      <c r="B241" t="s">
        <v>889</v>
      </c>
      <c r="C241" t="s">
        <v>108</v>
      </c>
      <c r="D241" t="s">
        <v>819</v>
      </c>
      <c r="E241" s="105" t="s">
        <v>3310</v>
      </c>
      <c r="F241" t="s">
        <v>872</v>
      </c>
      <c r="G241" t="s">
        <v>824</v>
      </c>
      <c r="H241" t="s">
        <v>821</v>
      </c>
      <c r="I241" s="105" t="s">
        <v>3310</v>
      </c>
      <c r="J241" s="55">
        <v>7.26</v>
      </c>
      <c r="K241" t="s">
        <v>100</v>
      </c>
      <c r="L241" s="56">
        <v>6.1699999999999998E-2</v>
      </c>
      <c r="M241" s="56">
        <v>5.6800000000000003E-2</v>
      </c>
      <c r="N241" s="55">
        <v>1075.29</v>
      </c>
      <c r="O241" s="55">
        <v>103.84925000000013</v>
      </c>
      <c r="P241" s="55">
        <v>0</v>
      </c>
      <c r="Q241" s="55">
        <v>4.0502005373787799</v>
      </c>
      <c r="R241" s="56">
        <v>0</v>
      </c>
      <c r="S241" s="56">
        <v>1.1999999999999999E-3</v>
      </c>
      <c r="T241" s="56">
        <v>2.9999999999999997E-4</v>
      </c>
    </row>
    <row r="242" spans="1:20">
      <c r="A242" t="s">
        <v>890</v>
      </c>
      <c r="B242" t="s">
        <v>891</v>
      </c>
      <c r="C242" t="s">
        <v>108</v>
      </c>
      <c r="D242" t="s">
        <v>819</v>
      </c>
      <c r="E242" s="105" t="s">
        <v>3310</v>
      </c>
      <c r="F242" t="s">
        <v>892</v>
      </c>
      <c r="G242" t="s">
        <v>824</v>
      </c>
      <c r="H242" t="s">
        <v>296</v>
      </c>
      <c r="I242" s="105" t="s">
        <v>3310</v>
      </c>
      <c r="J242" s="55">
        <v>6.72</v>
      </c>
      <c r="K242" t="s">
        <v>100</v>
      </c>
      <c r="L242" s="56">
        <v>6.4000000000000001E-2</v>
      </c>
      <c r="M242" s="56">
        <v>5.4600000000000003E-2</v>
      </c>
      <c r="N242" s="55">
        <v>931.92</v>
      </c>
      <c r="O242" s="55">
        <v>109.184</v>
      </c>
      <c r="P242" s="55">
        <v>0</v>
      </c>
      <c r="Q242" s="55">
        <v>3.6904998214656</v>
      </c>
      <c r="R242" s="56">
        <v>0</v>
      </c>
      <c r="S242" s="56">
        <v>1.1000000000000001E-3</v>
      </c>
      <c r="T242" s="56">
        <v>2.9999999999999997E-4</v>
      </c>
    </row>
    <row r="243" spans="1:20">
      <c r="A243" t="s">
        <v>893</v>
      </c>
      <c r="B243" t="s">
        <v>894</v>
      </c>
      <c r="C243" t="s">
        <v>108</v>
      </c>
      <c r="D243" t="s">
        <v>819</v>
      </c>
      <c r="E243" s="105" t="s">
        <v>3310</v>
      </c>
      <c r="F243" t="s">
        <v>872</v>
      </c>
      <c r="G243" t="s">
        <v>824</v>
      </c>
      <c r="H243" t="s">
        <v>821</v>
      </c>
      <c r="I243" s="105" t="s">
        <v>3310</v>
      </c>
      <c r="J243" s="55">
        <v>4.05</v>
      </c>
      <c r="K243" t="s">
        <v>102</v>
      </c>
      <c r="L243" s="56">
        <v>4.1300000000000003E-2</v>
      </c>
      <c r="M243" s="56">
        <v>0.04</v>
      </c>
      <c r="N243" s="55">
        <v>2129.0700000000002</v>
      </c>
      <c r="O243" s="55">
        <v>101.70789000000003</v>
      </c>
      <c r="P243" s="55">
        <v>0</v>
      </c>
      <c r="Q243" s="55">
        <v>8.6868477077060309</v>
      </c>
      <c r="R243" s="56">
        <v>0</v>
      </c>
      <c r="S243" s="56">
        <v>2.5000000000000001E-3</v>
      </c>
      <c r="T243" s="56">
        <v>5.9999999999999995E-4</v>
      </c>
    </row>
    <row r="244" spans="1:20">
      <c r="A244" t="s">
        <v>895</v>
      </c>
      <c r="B244" t="s">
        <v>896</v>
      </c>
      <c r="C244" t="s">
        <v>108</v>
      </c>
      <c r="D244" t="s">
        <v>819</v>
      </c>
      <c r="E244" s="105" t="s">
        <v>3310</v>
      </c>
      <c r="F244" t="s">
        <v>897</v>
      </c>
      <c r="G244" t="s">
        <v>824</v>
      </c>
      <c r="H244" t="s">
        <v>821</v>
      </c>
      <c r="I244" s="105" t="s">
        <v>3310</v>
      </c>
      <c r="J244" s="55">
        <v>6.78</v>
      </c>
      <c r="K244" t="s">
        <v>100</v>
      </c>
      <c r="L244" s="56">
        <v>6.8000000000000005E-2</v>
      </c>
      <c r="M244" s="56">
        <v>5.8299999999999998E-2</v>
      </c>
      <c r="N244" s="55">
        <v>2150.58</v>
      </c>
      <c r="O244" s="55">
        <v>109.3091</v>
      </c>
      <c r="P244" s="55">
        <v>0</v>
      </c>
      <c r="Q244" s="55">
        <v>8.5262777643630603</v>
      </c>
      <c r="R244" s="56">
        <v>0</v>
      </c>
      <c r="S244" s="56">
        <v>2.5000000000000001E-3</v>
      </c>
      <c r="T244" s="56">
        <v>5.9999999999999995E-4</v>
      </c>
    </row>
    <row r="245" spans="1:20">
      <c r="A245" t="s">
        <v>898</v>
      </c>
      <c r="B245" t="s">
        <v>899</v>
      </c>
      <c r="C245" t="s">
        <v>108</v>
      </c>
      <c r="D245" t="s">
        <v>819</v>
      </c>
      <c r="E245" s="105" t="s">
        <v>3310</v>
      </c>
      <c r="F245" t="s">
        <v>851</v>
      </c>
      <c r="G245" t="s">
        <v>824</v>
      </c>
      <c r="H245" t="s">
        <v>296</v>
      </c>
      <c r="I245" s="105" t="s">
        <v>3310</v>
      </c>
      <c r="J245" s="55">
        <v>6.59</v>
      </c>
      <c r="K245" t="s">
        <v>100</v>
      </c>
      <c r="L245" s="56">
        <v>0.06</v>
      </c>
      <c r="M245" s="56">
        <v>6.0299999999999999E-2</v>
      </c>
      <c r="N245" s="55">
        <v>1792.15</v>
      </c>
      <c r="O245" s="55">
        <v>101.31632999999992</v>
      </c>
      <c r="P245" s="55">
        <v>0</v>
      </c>
      <c r="Q245" s="55">
        <v>6.5856911855605604</v>
      </c>
      <c r="R245" s="56">
        <v>0</v>
      </c>
      <c r="S245" s="56">
        <v>1.9E-3</v>
      </c>
      <c r="T245" s="56">
        <v>5.0000000000000001E-4</v>
      </c>
    </row>
    <row r="246" spans="1:20">
      <c r="A246" t="s">
        <v>900</v>
      </c>
      <c r="B246" t="s">
        <v>901</v>
      </c>
      <c r="C246" t="s">
        <v>108</v>
      </c>
      <c r="D246" t="s">
        <v>819</v>
      </c>
      <c r="E246" s="105" t="s">
        <v>3310</v>
      </c>
      <c r="F246" t="s">
        <v>872</v>
      </c>
      <c r="G246" t="s">
        <v>824</v>
      </c>
      <c r="H246" t="s">
        <v>821</v>
      </c>
      <c r="I246" s="105" t="s">
        <v>3310</v>
      </c>
      <c r="J246" s="55">
        <v>3.29</v>
      </c>
      <c r="K246" t="s">
        <v>100</v>
      </c>
      <c r="L246" s="56">
        <v>8.1299999999999997E-2</v>
      </c>
      <c r="M246" s="56">
        <v>6.7400000000000002E-2</v>
      </c>
      <c r="N246" s="55">
        <v>1433.72</v>
      </c>
      <c r="O246" s="55">
        <v>105.57917000000003</v>
      </c>
      <c r="P246" s="55">
        <v>0</v>
      </c>
      <c r="Q246" s="55">
        <v>5.4902249953017499</v>
      </c>
      <c r="R246" s="56">
        <v>0</v>
      </c>
      <c r="S246" s="56">
        <v>1.6000000000000001E-3</v>
      </c>
      <c r="T246" s="56">
        <v>4.0000000000000002E-4</v>
      </c>
    </row>
    <row r="247" spans="1:20">
      <c r="A247" t="s">
        <v>902</v>
      </c>
      <c r="B247" t="s">
        <v>903</v>
      </c>
      <c r="C247" t="s">
        <v>108</v>
      </c>
      <c r="D247" t="s">
        <v>819</v>
      </c>
      <c r="E247" s="105" t="s">
        <v>3310</v>
      </c>
      <c r="F247" t="s">
        <v>904</v>
      </c>
      <c r="G247" t="s">
        <v>824</v>
      </c>
      <c r="H247" t="s">
        <v>821</v>
      </c>
      <c r="I247" s="105" t="s">
        <v>3310</v>
      </c>
      <c r="J247" s="55">
        <v>6.99</v>
      </c>
      <c r="K247" t="s">
        <v>100</v>
      </c>
      <c r="L247" s="56">
        <v>7.85E-2</v>
      </c>
      <c r="M247" s="56">
        <v>6.8699999999999997E-2</v>
      </c>
      <c r="N247" s="55">
        <v>1362.03</v>
      </c>
      <c r="O247" s="55">
        <v>107.25458000000005</v>
      </c>
      <c r="P247" s="55">
        <v>0</v>
      </c>
      <c r="Q247" s="55">
        <v>5.2984650695177002</v>
      </c>
      <c r="R247" s="56">
        <v>0</v>
      </c>
      <c r="S247" s="56">
        <v>1.6000000000000001E-3</v>
      </c>
      <c r="T247" s="56">
        <v>4.0000000000000002E-4</v>
      </c>
    </row>
    <row r="248" spans="1:20">
      <c r="A248" t="s">
        <v>905</v>
      </c>
      <c r="B248" t="s">
        <v>906</v>
      </c>
      <c r="C248" t="s">
        <v>108</v>
      </c>
      <c r="D248" t="s">
        <v>819</v>
      </c>
      <c r="E248" s="105" t="s">
        <v>3310</v>
      </c>
      <c r="F248" t="s">
        <v>872</v>
      </c>
      <c r="G248" t="s">
        <v>832</v>
      </c>
      <c r="H248" t="s">
        <v>821</v>
      </c>
      <c r="I248" s="105" t="s">
        <v>3310</v>
      </c>
      <c r="J248" s="55">
        <v>4.05</v>
      </c>
      <c r="K248" t="s">
        <v>102</v>
      </c>
      <c r="L248" s="56">
        <v>7.2499999999999995E-2</v>
      </c>
      <c r="M248" s="56">
        <v>5.7500000000000002E-2</v>
      </c>
      <c r="N248" s="55">
        <v>2559.19</v>
      </c>
      <c r="O248" s="55">
        <v>105.85034000000046</v>
      </c>
      <c r="P248" s="55">
        <v>0</v>
      </c>
      <c r="Q248" s="55">
        <v>10.867068636252499</v>
      </c>
      <c r="R248" s="56">
        <v>0</v>
      </c>
      <c r="S248" s="56">
        <v>3.2000000000000002E-3</v>
      </c>
      <c r="T248" s="56">
        <v>8.0000000000000004E-4</v>
      </c>
    </row>
    <row r="249" spans="1:20">
      <c r="A249" t="s">
        <v>907</v>
      </c>
      <c r="B249" t="s">
        <v>908</v>
      </c>
      <c r="C249" t="s">
        <v>108</v>
      </c>
      <c r="D249" t="s">
        <v>819</v>
      </c>
      <c r="E249" s="105" t="s">
        <v>3310</v>
      </c>
      <c r="F249" t="s">
        <v>872</v>
      </c>
      <c r="G249" t="s">
        <v>832</v>
      </c>
      <c r="H249" t="s">
        <v>821</v>
      </c>
      <c r="I249" s="105" t="s">
        <v>3310</v>
      </c>
      <c r="J249" s="55">
        <v>7.13</v>
      </c>
      <c r="K249" t="s">
        <v>100</v>
      </c>
      <c r="L249" s="56">
        <v>7.1199999999999999E-2</v>
      </c>
      <c r="M249" s="56">
        <v>6.1899999999999997E-2</v>
      </c>
      <c r="N249" s="55">
        <v>1433.72</v>
      </c>
      <c r="O249" s="55">
        <v>106.28432999999995</v>
      </c>
      <c r="P249" s="55">
        <v>0</v>
      </c>
      <c r="Q249" s="55">
        <v>5.5268940376676499</v>
      </c>
      <c r="R249" s="56">
        <v>0</v>
      </c>
      <c r="S249" s="56">
        <v>1.6000000000000001E-3</v>
      </c>
      <c r="T249" s="56">
        <v>4.0000000000000002E-4</v>
      </c>
    </row>
    <row r="250" spans="1:20">
      <c r="A250" t="s">
        <v>909</v>
      </c>
      <c r="B250" t="s">
        <v>910</v>
      </c>
      <c r="C250" t="s">
        <v>108</v>
      </c>
      <c r="D250" t="s">
        <v>819</v>
      </c>
      <c r="E250" s="105" t="s">
        <v>3310</v>
      </c>
      <c r="F250" t="s">
        <v>897</v>
      </c>
      <c r="G250" t="s">
        <v>832</v>
      </c>
      <c r="H250" t="s">
        <v>821</v>
      </c>
      <c r="I250" s="105" t="s">
        <v>3310</v>
      </c>
      <c r="J250" s="55">
        <v>2.85</v>
      </c>
      <c r="K250" t="s">
        <v>100</v>
      </c>
      <c r="L250" s="56">
        <v>2.63E-2</v>
      </c>
      <c r="M250" s="56">
        <v>6.1400000000000003E-2</v>
      </c>
      <c r="N250" s="55">
        <v>1817.6</v>
      </c>
      <c r="O250" s="55">
        <v>90.603380000000001</v>
      </c>
      <c r="P250" s="55">
        <v>0</v>
      </c>
      <c r="Q250" s="55">
        <v>5.97296911550976</v>
      </c>
      <c r="R250" s="56">
        <v>0</v>
      </c>
      <c r="S250" s="56">
        <v>1.6999999999999999E-3</v>
      </c>
      <c r="T250" s="56">
        <v>4.0000000000000002E-4</v>
      </c>
    </row>
    <row r="251" spans="1:20">
      <c r="A251" t="s">
        <v>911</v>
      </c>
      <c r="B251" t="s">
        <v>912</v>
      </c>
      <c r="C251" t="s">
        <v>108</v>
      </c>
      <c r="D251" t="s">
        <v>819</v>
      </c>
      <c r="E251" s="105" t="s">
        <v>3310</v>
      </c>
      <c r="F251" t="s">
        <v>897</v>
      </c>
      <c r="G251" t="s">
        <v>832</v>
      </c>
      <c r="H251" t="s">
        <v>821</v>
      </c>
      <c r="I251" s="105" t="s">
        <v>3310</v>
      </c>
      <c r="J251" s="55">
        <v>1.64</v>
      </c>
      <c r="K251" t="s">
        <v>100</v>
      </c>
      <c r="L251" s="56">
        <v>7.0499999999999993E-2</v>
      </c>
      <c r="M251" s="56">
        <v>5.8700000000000002E-2</v>
      </c>
      <c r="N251" s="55">
        <v>716.86</v>
      </c>
      <c r="O251" s="55">
        <v>103.52608000000015</v>
      </c>
      <c r="P251" s="55">
        <v>0</v>
      </c>
      <c r="Q251" s="55">
        <v>2.6917311060581799</v>
      </c>
      <c r="R251" s="56">
        <v>0</v>
      </c>
      <c r="S251" s="56">
        <v>8.0000000000000004E-4</v>
      </c>
      <c r="T251" s="56">
        <v>2.0000000000000001E-4</v>
      </c>
    </row>
    <row r="252" spans="1:20">
      <c r="A252" t="s">
        <v>913</v>
      </c>
      <c r="B252" t="s">
        <v>914</v>
      </c>
      <c r="C252" t="s">
        <v>108</v>
      </c>
      <c r="D252" t="s">
        <v>819</v>
      </c>
      <c r="E252" s="105" t="s">
        <v>3310</v>
      </c>
      <c r="F252" t="s">
        <v>839</v>
      </c>
      <c r="G252" t="s">
        <v>832</v>
      </c>
      <c r="H252" t="s">
        <v>296</v>
      </c>
      <c r="I252" s="105" t="s">
        <v>3310</v>
      </c>
      <c r="J252" s="55">
        <v>3.16</v>
      </c>
      <c r="K252" t="s">
        <v>100</v>
      </c>
      <c r="L252" s="56">
        <v>5.5E-2</v>
      </c>
      <c r="M252" s="56">
        <v>8.1199999999999994E-2</v>
      </c>
      <c r="N252" s="55">
        <v>501.8</v>
      </c>
      <c r="O252" s="55">
        <v>94.118110000000001</v>
      </c>
      <c r="P252" s="55">
        <v>0</v>
      </c>
      <c r="Q252" s="55">
        <v>1.71297651977946</v>
      </c>
      <c r="R252" s="56">
        <v>0</v>
      </c>
      <c r="S252" s="56">
        <v>5.0000000000000001E-4</v>
      </c>
      <c r="T252" s="56">
        <v>1E-4</v>
      </c>
    </row>
    <row r="253" spans="1:20">
      <c r="A253" t="s">
        <v>915</v>
      </c>
      <c r="B253" t="s">
        <v>916</v>
      </c>
      <c r="C253" t="s">
        <v>108</v>
      </c>
      <c r="D253" t="s">
        <v>819</v>
      </c>
      <c r="E253" s="105" t="s">
        <v>3310</v>
      </c>
      <c r="F253" t="s">
        <v>839</v>
      </c>
      <c r="G253" t="s">
        <v>832</v>
      </c>
      <c r="H253" t="s">
        <v>296</v>
      </c>
      <c r="I253" s="105" t="s">
        <v>3310</v>
      </c>
      <c r="J253" s="55">
        <v>2.73</v>
      </c>
      <c r="K253" t="s">
        <v>100</v>
      </c>
      <c r="L253" s="56">
        <v>0.06</v>
      </c>
      <c r="M253" s="56">
        <v>7.7399999999999997E-2</v>
      </c>
      <c r="N253" s="55">
        <v>2258.83</v>
      </c>
      <c r="O253" s="55">
        <v>97.244670000000042</v>
      </c>
      <c r="P253" s="55">
        <v>0</v>
      </c>
      <c r="Q253" s="55">
        <v>7.9670383837423504</v>
      </c>
      <c r="R253" s="56">
        <v>0</v>
      </c>
      <c r="S253" s="56">
        <v>2.3E-3</v>
      </c>
      <c r="T253" s="56">
        <v>5.9999999999999995E-4</v>
      </c>
    </row>
    <row r="254" spans="1:20">
      <c r="A254" t="s">
        <v>917</v>
      </c>
      <c r="B254" t="s">
        <v>918</v>
      </c>
      <c r="C254" t="s">
        <v>108</v>
      </c>
      <c r="D254" t="s">
        <v>819</v>
      </c>
      <c r="E254" s="105" t="s">
        <v>3310</v>
      </c>
      <c r="F254" t="s">
        <v>897</v>
      </c>
      <c r="G254" t="s">
        <v>832</v>
      </c>
      <c r="H254" t="s">
        <v>296</v>
      </c>
      <c r="I254" s="105" t="s">
        <v>3310</v>
      </c>
      <c r="J254" s="55">
        <v>1.08</v>
      </c>
      <c r="K254" t="s">
        <v>100</v>
      </c>
      <c r="L254" s="56">
        <v>4.2500000000000003E-2</v>
      </c>
      <c r="M254" s="56">
        <v>6.83E-2</v>
      </c>
      <c r="N254" s="55">
        <v>1577.09</v>
      </c>
      <c r="O254" s="55">
        <v>98.778560000000041</v>
      </c>
      <c r="P254" s="55">
        <v>0</v>
      </c>
      <c r="Q254" s="55">
        <v>5.6502377742358103</v>
      </c>
      <c r="R254" s="56">
        <v>0</v>
      </c>
      <c r="S254" s="56">
        <v>1.6999999999999999E-3</v>
      </c>
      <c r="T254" s="56">
        <v>4.0000000000000002E-4</v>
      </c>
    </row>
    <row r="255" spans="1:20">
      <c r="A255" t="s">
        <v>919</v>
      </c>
      <c r="B255" t="s">
        <v>920</v>
      </c>
      <c r="C255" t="s">
        <v>108</v>
      </c>
      <c r="D255" t="s">
        <v>819</v>
      </c>
      <c r="E255" s="105" t="s">
        <v>3310</v>
      </c>
      <c r="F255" t="s">
        <v>897</v>
      </c>
      <c r="G255" t="s">
        <v>832</v>
      </c>
      <c r="H255" t="s">
        <v>296</v>
      </c>
      <c r="I255" s="105" t="s">
        <v>3310</v>
      </c>
      <c r="J255" s="55">
        <v>4.1900000000000004</v>
      </c>
      <c r="K255" t="s">
        <v>100</v>
      </c>
      <c r="L255" s="56">
        <v>7.8799999999999995E-2</v>
      </c>
      <c r="M255" s="56">
        <v>6.4100000000000004E-2</v>
      </c>
      <c r="N255" s="55">
        <v>716.86</v>
      </c>
      <c r="O255" s="55">
        <v>106.73113000000015</v>
      </c>
      <c r="P255" s="55">
        <v>0</v>
      </c>
      <c r="Q255" s="55">
        <v>2.7750640476847899</v>
      </c>
      <c r="R255" s="56">
        <v>0</v>
      </c>
      <c r="S255" s="56">
        <v>8.0000000000000004E-4</v>
      </c>
      <c r="T255" s="56">
        <v>2.0000000000000001E-4</v>
      </c>
    </row>
    <row r="256" spans="1:20">
      <c r="A256" t="s">
        <v>921</v>
      </c>
      <c r="B256" t="s">
        <v>922</v>
      </c>
      <c r="C256" t="s">
        <v>108</v>
      </c>
      <c r="D256" t="s">
        <v>819</v>
      </c>
      <c r="E256" s="105" t="s">
        <v>3310</v>
      </c>
      <c r="F256" t="s">
        <v>923</v>
      </c>
      <c r="G256" t="s">
        <v>832</v>
      </c>
      <c r="H256" t="s">
        <v>821</v>
      </c>
      <c r="I256" s="105" t="s">
        <v>3310</v>
      </c>
      <c r="J256" s="55">
        <v>4.12</v>
      </c>
      <c r="K256" t="s">
        <v>102</v>
      </c>
      <c r="L256" s="56">
        <v>4.8800000000000003E-2</v>
      </c>
      <c r="M256" s="56">
        <v>4.6300000000000001E-2</v>
      </c>
      <c r="N256" s="55">
        <v>1964.2</v>
      </c>
      <c r="O256" s="55">
        <v>102.81483000000006</v>
      </c>
      <c r="P256" s="55">
        <v>0</v>
      </c>
      <c r="Q256" s="55">
        <v>8.1013816345739809</v>
      </c>
      <c r="R256" s="56">
        <v>0</v>
      </c>
      <c r="S256" s="56">
        <v>2.3999999999999998E-3</v>
      </c>
      <c r="T256" s="56">
        <v>5.9999999999999995E-4</v>
      </c>
    </row>
    <row r="257" spans="1:20">
      <c r="A257" t="s">
        <v>924</v>
      </c>
      <c r="B257" t="s">
        <v>925</v>
      </c>
      <c r="C257" t="s">
        <v>108</v>
      </c>
      <c r="D257" t="s">
        <v>819</v>
      </c>
      <c r="E257" s="105" t="s">
        <v>3310</v>
      </c>
      <c r="F257" t="s">
        <v>926</v>
      </c>
      <c r="G257" t="s">
        <v>832</v>
      </c>
      <c r="H257" t="s">
        <v>821</v>
      </c>
      <c r="I257" s="105" t="s">
        <v>3310</v>
      </c>
      <c r="J257" s="55">
        <v>6.95</v>
      </c>
      <c r="K257" t="s">
        <v>100</v>
      </c>
      <c r="L257" s="56">
        <v>5.8999999999999997E-2</v>
      </c>
      <c r="M257" s="56">
        <v>5.5800000000000002E-2</v>
      </c>
      <c r="N257" s="55">
        <v>2007.21</v>
      </c>
      <c r="O257" s="55">
        <v>103.72428000000005</v>
      </c>
      <c r="P257" s="55">
        <v>0</v>
      </c>
      <c r="Q257" s="55">
        <v>7.5512838653726799</v>
      </c>
      <c r="R257" s="56">
        <v>0</v>
      </c>
      <c r="S257" s="56">
        <v>2.2000000000000001E-3</v>
      </c>
      <c r="T257" s="56">
        <v>5.9999999999999995E-4</v>
      </c>
    </row>
    <row r="258" spans="1:20">
      <c r="A258" t="s">
        <v>927</v>
      </c>
      <c r="B258" t="s">
        <v>928</v>
      </c>
      <c r="C258" t="s">
        <v>108</v>
      </c>
      <c r="D258" t="s">
        <v>819</v>
      </c>
      <c r="E258" s="105" t="s">
        <v>3310</v>
      </c>
      <c r="F258" t="s">
        <v>929</v>
      </c>
      <c r="G258" t="s">
        <v>832</v>
      </c>
      <c r="H258" t="s">
        <v>821</v>
      </c>
      <c r="I258" s="105" t="s">
        <v>3310</v>
      </c>
      <c r="J258" s="55">
        <v>6.82</v>
      </c>
      <c r="K258" t="s">
        <v>100</v>
      </c>
      <c r="L258" s="56">
        <v>3.15E-2</v>
      </c>
      <c r="M258" s="56">
        <v>5.7099999999999998E-2</v>
      </c>
      <c r="N258" s="55">
        <v>1433.72</v>
      </c>
      <c r="O258" s="55">
        <v>84.473249999999993</v>
      </c>
      <c r="P258" s="55">
        <v>0</v>
      </c>
      <c r="Q258" s="55">
        <v>4.3926955343973004</v>
      </c>
      <c r="R258" s="56">
        <v>0</v>
      </c>
      <c r="S258" s="56">
        <v>1.2999999999999999E-3</v>
      </c>
      <c r="T258" s="56">
        <v>2.9999999999999997E-4</v>
      </c>
    </row>
    <row r="259" spans="1:20">
      <c r="A259" t="s">
        <v>930</v>
      </c>
      <c r="B259" t="s">
        <v>931</v>
      </c>
      <c r="C259" t="s">
        <v>108</v>
      </c>
      <c r="D259" t="s">
        <v>819</v>
      </c>
      <c r="E259" s="105" t="s">
        <v>3310</v>
      </c>
      <c r="F259" t="s">
        <v>904</v>
      </c>
      <c r="G259" t="s">
        <v>832</v>
      </c>
      <c r="H259" t="s">
        <v>296</v>
      </c>
      <c r="I259" s="105" t="s">
        <v>3310</v>
      </c>
      <c r="J259" s="55">
        <v>7.17</v>
      </c>
      <c r="K259" t="s">
        <v>100</v>
      </c>
      <c r="L259" s="56">
        <v>6.25E-2</v>
      </c>
      <c r="M259" s="56">
        <v>5.6099999999999997E-2</v>
      </c>
      <c r="N259" s="55">
        <v>1792.15</v>
      </c>
      <c r="O259" s="55">
        <v>104.44441999999999</v>
      </c>
      <c r="P259" s="55">
        <v>0</v>
      </c>
      <c r="Q259" s="55">
        <v>6.7890210410798097</v>
      </c>
      <c r="R259" s="56">
        <v>0</v>
      </c>
      <c r="S259" s="56">
        <v>2E-3</v>
      </c>
      <c r="T259" s="56">
        <v>5.0000000000000001E-4</v>
      </c>
    </row>
    <row r="260" spans="1:20">
      <c r="A260" t="s">
        <v>932</v>
      </c>
      <c r="B260" t="s">
        <v>933</v>
      </c>
      <c r="C260" t="s">
        <v>108</v>
      </c>
      <c r="D260" t="s">
        <v>819</v>
      </c>
      <c r="E260" s="105" t="s">
        <v>3310</v>
      </c>
      <c r="F260" t="s">
        <v>884</v>
      </c>
      <c r="G260" t="s">
        <v>832</v>
      </c>
      <c r="H260" t="s">
        <v>296</v>
      </c>
      <c r="I260" s="105" t="s">
        <v>3310</v>
      </c>
      <c r="J260" s="55">
        <v>4.13</v>
      </c>
      <c r="K260" t="s">
        <v>100</v>
      </c>
      <c r="L260" s="56">
        <v>4.4999999999999998E-2</v>
      </c>
      <c r="M260" s="56">
        <v>5.9400000000000001E-2</v>
      </c>
      <c r="N260" s="55">
        <v>2161.83</v>
      </c>
      <c r="O260" s="55">
        <v>95.608500000000006</v>
      </c>
      <c r="P260" s="55">
        <v>0</v>
      </c>
      <c r="Q260" s="55">
        <v>7.4966217653398504</v>
      </c>
      <c r="R260" s="56">
        <v>0</v>
      </c>
      <c r="S260" s="56">
        <v>2.2000000000000001E-3</v>
      </c>
      <c r="T260" s="56">
        <v>5.9999999999999995E-4</v>
      </c>
    </row>
    <row r="261" spans="1:20">
      <c r="A261" t="s">
        <v>934</v>
      </c>
      <c r="B261" t="s">
        <v>935</v>
      </c>
      <c r="C261" t="s">
        <v>108</v>
      </c>
      <c r="D261" t="s">
        <v>819</v>
      </c>
      <c r="E261" s="105" t="s">
        <v>3310</v>
      </c>
      <c r="F261" t="s">
        <v>839</v>
      </c>
      <c r="G261" t="s">
        <v>832</v>
      </c>
      <c r="H261" t="s">
        <v>296</v>
      </c>
      <c r="I261" s="105" t="s">
        <v>3310</v>
      </c>
      <c r="J261" s="55">
        <v>2.71</v>
      </c>
      <c r="K261" t="s">
        <v>100</v>
      </c>
      <c r="L261" s="56">
        <v>6.88E-2</v>
      </c>
      <c r="M261" s="56">
        <v>5.7299999999999997E-2</v>
      </c>
      <c r="N261" s="55">
        <v>1792.15</v>
      </c>
      <c r="O261" s="55">
        <v>106.19404</v>
      </c>
      <c r="P261" s="55">
        <v>0</v>
      </c>
      <c r="Q261" s="55">
        <v>6.9027485814682201</v>
      </c>
      <c r="R261" s="56">
        <v>0</v>
      </c>
      <c r="S261" s="56">
        <v>2E-3</v>
      </c>
      <c r="T261" s="56">
        <v>5.0000000000000001E-4</v>
      </c>
    </row>
    <row r="262" spans="1:20">
      <c r="A262" t="s">
        <v>936</v>
      </c>
      <c r="B262" t="s">
        <v>937</v>
      </c>
      <c r="C262" t="s">
        <v>108</v>
      </c>
      <c r="D262" t="s">
        <v>819</v>
      </c>
      <c r="E262" s="105" t="s">
        <v>3310</v>
      </c>
      <c r="F262" t="s">
        <v>872</v>
      </c>
      <c r="G262" t="s">
        <v>832</v>
      </c>
      <c r="H262" t="s">
        <v>821</v>
      </c>
      <c r="I262" s="105" t="s">
        <v>3310</v>
      </c>
      <c r="J262" s="55">
        <v>3.66</v>
      </c>
      <c r="K262" t="s">
        <v>104</v>
      </c>
      <c r="L262" s="56">
        <v>7.4200000000000002E-2</v>
      </c>
      <c r="M262" s="56">
        <v>6.1499999999999999E-2</v>
      </c>
      <c r="N262" s="55">
        <v>2437.3200000000002</v>
      </c>
      <c r="O262" s="55">
        <v>104.88655999999989</v>
      </c>
      <c r="P262" s="55">
        <v>0</v>
      </c>
      <c r="Q262" s="55">
        <v>11.812966280360801</v>
      </c>
      <c r="R262" s="56">
        <v>0</v>
      </c>
      <c r="S262" s="56">
        <v>3.5000000000000001E-3</v>
      </c>
      <c r="T262" s="56">
        <v>8.9999999999999998E-4</v>
      </c>
    </row>
    <row r="263" spans="1:20">
      <c r="A263" t="s">
        <v>938</v>
      </c>
      <c r="B263" t="s">
        <v>939</v>
      </c>
      <c r="C263" t="s">
        <v>108</v>
      </c>
      <c r="D263" t="s">
        <v>819</v>
      </c>
      <c r="E263" s="105" t="s">
        <v>3310</v>
      </c>
      <c r="F263" t="s">
        <v>869</v>
      </c>
      <c r="G263" t="s">
        <v>832</v>
      </c>
      <c r="H263" t="s">
        <v>821</v>
      </c>
      <c r="I263" s="105" t="s">
        <v>3310</v>
      </c>
      <c r="J263" s="55">
        <v>2.86</v>
      </c>
      <c r="K263" t="s">
        <v>100</v>
      </c>
      <c r="L263" s="56">
        <v>4.7E-2</v>
      </c>
      <c r="M263" s="56">
        <v>6.5799999999999997E-2</v>
      </c>
      <c r="N263" s="55">
        <v>1362.03</v>
      </c>
      <c r="O263" s="55">
        <v>96.44289000000002</v>
      </c>
      <c r="P263" s="55">
        <v>0</v>
      </c>
      <c r="Q263" s="55">
        <v>4.7643586303572096</v>
      </c>
      <c r="R263" s="56">
        <v>0</v>
      </c>
      <c r="S263" s="56">
        <v>1.4E-3</v>
      </c>
      <c r="T263" s="56">
        <v>4.0000000000000002E-4</v>
      </c>
    </row>
    <row r="264" spans="1:20">
      <c r="A264" t="s">
        <v>940</v>
      </c>
      <c r="B264" t="s">
        <v>941</v>
      </c>
      <c r="C264" t="s">
        <v>108</v>
      </c>
      <c r="D264" t="s">
        <v>819</v>
      </c>
      <c r="E264" s="105" t="s">
        <v>3310</v>
      </c>
      <c r="F264" t="s">
        <v>897</v>
      </c>
      <c r="G264" t="s">
        <v>832</v>
      </c>
      <c r="H264" t="s">
        <v>821</v>
      </c>
      <c r="I264" s="105" t="s">
        <v>3310</v>
      </c>
      <c r="J264" s="55">
        <v>3.77</v>
      </c>
      <c r="K264" t="s">
        <v>100</v>
      </c>
      <c r="L264" s="56">
        <v>7.9500000000000001E-2</v>
      </c>
      <c r="M264" s="56">
        <v>6.9199999999999998E-2</v>
      </c>
      <c r="N264" s="55">
        <v>1075.29</v>
      </c>
      <c r="O264" s="55">
        <v>103.9874200000001</v>
      </c>
      <c r="P264" s="55">
        <v>0</v>
      </c>
      <c r="Q264" s="55">
        <v>4.0555892735347898</v>
      </c>
      <c r="R264" s="56">
        <v>0</v>
      </c>
      <c r="S264" s="56">
        <v>1.1999999999999999E-3</v>
      </c>
      <c r="T264" s="56">
        <v>2.9999999999999997E-4</v>
      </c>
    </row>
    <row r="265" spans="1:20">
      <c r="A265" t="s">
        <v>942</v>
      </c>
      <c r="B265" t="s">
        <v>943</v>
      </c>
      <c r="C265" t="s">
        <v>108</v>
      </c>
      <c r="D265" t="s">
        <v>819</v>
      </c>
      <c r="E265" s="105" t="s">
        <v>3310</v>
      </c>
      <c r="F265" t="s">
        <v>872</v>
      </c>
      <c r="G265" t="s">
        <v>944</v>
      </c>
      <c r="H265" t="s">
        <v>858</v>
      </c>
      <c r="I265" s="105" t="s">
        <v>3310</v>
      </c>
      <c r="J265" s="55">
        <v>3.16</v>
      </c>
      <c r="K265" t="s">
        <v>100</v>
      </c>
      <c r="L265" s="56">
        <v>6.88E-2</v>
      </c>
      <c r="M265" s="56">
        <v>7.3999999999999996E-2</v>
      </c>
      <c r="N265" s="55">
        <v>774.21</v>
      </c>
      <c r="O265" s="55">
        <v>98.033000000000001</v>
      </c>
      <c r="P265" s="55">
        <v>0</v>
      </c>
      <c r="Q265" s="55">
        <v>2.7528251362910998</v>
      </c>
      <c r="R265" s="56">
        <v>0</v>
      </c>
      <c r="S265" s="56">
        <v>8.0000000000000004E-4</v>
      </c>
      <c r="T265" s="56">
        <v>2.0000000000000001E-4</v>
      </c>
    </row>
    <row r="266" spans="1:20">
      <c r="A266" t="s">
        <v>945</v>
      </c>
      <c r="B266" t="s">
        <v>946</v>
      </c>
      <c r="C266" t="s">
        <v>108</v>
      </c>
      <c r="D266" t="s">
        <v>819</v>
      </c>
      <c r="E266" s="105" t="s">
        <v>3310</v>
      </c>
      <c r="F266" t="s">
        <v>851</v>
      </c>
      <c r="G266" t="s">
        <v>832</v>
      </c>
      <c r="H266" t="s">
        <v>296</v>
      </c>
      <c r="I266" s="105" t="s">
        <v>3310</v>
      </c>
      <c r="J266" s="55">
        <v>1.56</v>
      </c>
      <c r="K266" t="s">
        <v>100</v>
      </c>
      <c r="L266" s="56">
        <v>5.7500000000000002E-2</v>
      </c>
      <c r="M266" s="56">
        <v>6.4899999999999999E-2</v>
      </c>
      <c r="N266" s="55">
        <v>607.54</v>
      </c>
      <c r="O266" s="55">
        <v>100.52222000000017</v>
      </c>
      <c r="P266" s="55">
        <v>0</v>
      </c>
      <c r="Q266" s="55">
        <v>2.2150549461722799</v>
      </c>
      <c r="R266" s="56">
        <v>0</v>
      </c>
      <c r="S266" s="56">
        <v>5.9999999999999995E-4</v>
      </c>
      <c r="T266" s="56">
        <v>2.0000000000000001E-4</v>
      </c>
    </row>
    <row r="267" spans="1:20">
      <c r="A267" t="s">
        <v>947</v>
      </c>
      <c r="B267" t="s">
        <v>948</v>
      </c>
      <c r="C267" t="s">
        <v>108</v>
      </c>
      <c r="D267" t="s">
        <v>819</v>
      </c>
      <c r="E267" s="105" t="s">
        <v>3310</v>
      </c>
      <c r="F267" t="s">
        <v>923</v>
      </c>
      <c r="G267" t="s">
        <v>832</v>
      </c>
      <c r="H267" t="s">
        <v>821</v>
      </c>
      <c r="I267" s="105" t="s">
        <v>3310</v>
      </c>
      <c r="J267" s="55">
        <v>3.71</v>
      </c>
      <c r="K267" t="s">
        <v>102</v>
      </c>
      <c r="L267" s="56">
        <v>0.04</v>
      </c>
      <c r="M267" s="56">
        <v>4.8000000000000001E-2</v>
      </c>
      <c r="N267" s="55">
        <v>1720.46</v>
      </c>
      <c r="O267" s="55">
        <v>99.467669999999984</v>
      </c>
      <c r="P267" s="55">
        <v>0</v>
      </c>
      <c r="Q267" s="55">
        <v>6.8650569982412701</v>
      </c>
      <c r="R267" s="56">
        <v>0</v>
      </c>
      <c r="S267" s="56">
        <v>2E-3</v>
      </c>
      <c r="T267" s="56">
        <v>5.0000000000000001E-4</v>
      </c>
    </row>
    <row r="268" spans="1:20">
      <c r="A268" t="s">
        <v>949</v>
      </c>
      <c r="B268" t="s">
        <v>950</v>
      </c>
      <c r="C268" t="s">
        <v>108</v>
      </c>
      <c r="D268" t="s">
        <v>819</v>
      </c>
      <c r="E268" s="105" t="s">
        <v>3310</v>
      </c>
      <c r="F268" t="s">
        <v>951</v>
      </c>
      <c r="G268" t="s">
        <v>832</v>
      </c>
      <c r="H268" t="s">
        <v>821</v>
      </c>
      <c r="I268" s="105" t="s">
        <v>3310</v>
      </c>
      <c r="J268" s="55">
        <v>3.71</v>
      </c>
      <c r="K268" t="s">
        <v>102</v>
      </c>
      <c r="L268" s="56">
        <v>4.6300000000000001E-2</v>
      </c>
      <c r="M268" s="56">
        <v>4.65E-2</v>
      </c>
      <c r="N268" s="55">
        <v>1469.56</v>
      </c>
      <c r="O268" s="55">
        <v>99.669369999999915</v>
      </c>
      <c r="P268" s="55">
        <v>0</v>
      </c>
      <c r="Q268" s="55">
        <v>5.87579530893575</v>
      </c>
      <c r="R268" s="56">
        <v>0</v>
      </c>
      <c r="S268" s="56">
        <v>1.6999999999999999E-3</v>
      </c>
      <c r="T268" s="56">
        <v>4.0000000000000002E-4</v>
      </c>
    </row>
    <row r="269" spans="1:20">
      <c r="A269" t="s">
        <v>952</v>
      </c>
      <c r="B269" t="s">
        <v>953</v>
      </c>
      <c r="C269" t="s">
        <v>108</v>
      </c>
      <c r="D269" t="s">
        <v>819</v>
      </c>
      <c r="E269" s="105" t="s">
        <v>3310</v>
      </c>
      <c r="F269" t="s">
        <v>892</v>
      </c>
      <c r="G269" t="s">
        <v>832</v>
      </c>
      <c r="H269" t="s">
        <v>821</v>
      </c>
      <c r="I269" s="105" t="s">
        <v>3310</v>
      </c>
      <c r="J269" s="55">
        <v>4.05</v>
      </c>
      <c r="K269" t="s">
        <v>102</v>
      </c>
      <c r="L269" s="56">
        <v>4.6300000000000001E-2</v>
      </c>
      <c r="M269" s="56">
        <v>5.3600000000000002E-2</v>
      </c>
      <c r="N269" s="55">
        <v>1010.77</v>
      </c>
      <c r="O269" s="55">
        <v>99.122050000000101</v>
      </c>
      <c r="P269" s="55">
        <v>0</v>
      </c>
      <c r="Q269" s="55">
        <v>4.01920577209951</v>
      </c>
      <c r="R269" s="56">
        <v>0</v>
      </c>
      <c r="S269" s="56">
        <v>1.1999999999999999E-3</v>
      </c>
      <c r="T269" s="56">
        <v>2.9999999999999997E-4</v>
      </c>
    </row>
    <row r="270" spans="1:20">
      <c r="A270" t="s">
        <v>954</v>
      </c>
      <c r="B270" t="s">
        <v>955</v>
      </c>
      <c r="C270" t="s">
        <v>108</v>
      </c>
      <c r="D270" t="s">
        <v>819</v>
      </c>
      <c r="E270" s="105" t="s">
        <v>3310</v>
      </c>
      <c r="F270" t="s">
        <v>923</v>
      </c>
      <c r="G270" t="s">
        <v>832</v>
      </c>
      <c r="H270" t="s">
        <v>821</v>
      </c>
      <c r="I270" s="105" t="s">
        <v>3310</v>
      </c>
      <c r="J270" s="55">
        <v>6.59</v>
      </c>
      <c r="K270" t="s">
        <v>102</v>
      </c>
      <c r="L270" s="56">
        <v>7.8799999999999995E-2</v>
      </c>
      <c r="M270" s="56">
        <v>5.9400000000000001E-2</v>
      </c>
      <c r="N270" s="55">
        <v>1935.52</v>
      </c>
      <c r="O270" s="55">
        <v>114.79790000000003</v>
      </c>
      <c r="P270" s="55">
        <v>0</v>
      </c>
      <c r="Q270" s="55">
        <v>8.9135197175633305</v>
      </c>
      <c r="R270" s="56">
        <v>0</v>
      </c>
      <c r="S270" s="56">
        <v>2.5999999999999999E-3</v>
      </c>
      <c r="T270" s="56">
        <v>6.9999999999999999E-4</v>
      </c>
    </row>
    <row r="271" spans="1:20">
      <c r="A271" t="s">
        <v>956</v>
      </c>
      <c r="B271" t="s">
        <v>957</v>
      </c>
      <c r="C271" t="s">
        <v>108</v>
      </c>
      <c r="D271" t="s">
        <v>819</v>
      </c>
      <c r="E271" s="105" t="s">
        <v>3310</v>
      </c>
      <c r="F271" t="s">
        <v>958</v>
      </c>
      <c r="G271" t="s">
        <v>832</v>
      </c>
      <c r="H271" t="s">
        <v>296</v>
      </c>
      <c r="I271" s="105" t="s">
        <v>3310</v>
      </c>
      <c r="J271" s="55">
        <v>6.84</v>
      </c>
      <c r="K271" t="s">
        <v>100</v>
      </c>
      <c r="L271" s="56">
        <v>4.2799999999999998E-2</v>
      </c>
      <c r="M271" s="56">
        <v>5.5599999999999997E-2</v>
      </c>
      <c r="N271" s="55">
        <v>2150.58</v>
      </c>
      <c r="O271" s="55">
        <v>92.668039999999948</v>
      </c>
      <c r="P271" s="55">
        <v>0</v>
      </c>
      <c r="Q271" s="55">
        <v>7.22824951371026</v>
      </c>
      <c r="R271" s="56">
        <v>0</v>
      </c>
      <c r="S271" s="56">
        <v>2.0999999999999999E-3</v>
      </c>
      <c r="T271" s="56">
        <v>5.0000000000000001E-4</v>
      </c>
    </row>
    <row r="272" spans="1:20">
      <c r="A272" t="s">
        <v>959</v>
      </c>
      <c r="B272" t="s">
        <v>960</v>
      </c>
      <c r="C272" t="s">
        <v>108</v>
      </c>
      <c r="D272" t="s">
        <v>819</v>
      </c>
      <c r="E272" s="105" t="s">
        <v>3310</v>
      </c>
      <c r="F272" t="s">
        <v>884</v>
      </c>
      <c r="G272" t="s">
        <v>961</v>
      </c>
      <c r="H272" t="s">
        <v>296</v>
      </c>
      <c r="I272" s="105" t="s">
        <v>3310</v>
      </c>
      <c r="J272" s="55">
        <v>1.4</v>
      </c>
      <c r="K272" t="s">
        <v>100</v>
      </c>
      <c r="L272" s="56">
        <v>6.5000000000000002E-2</v>
      </c>
      <c r="M272" s="56">
        <v>6.4600000000000005E-2</v>
      </c>
      <c r="N272" s="55">
        <v>716.86</v>
      </c>
      <c r="O272" s="55">
        <v>99.831830000000153</v>
      </c>
      <c r="P272" s="55">
        <v>0</v>
      </c>
      <c r="Q272" s="55">
        <v>2.5956787138633302</v>
      </c>
      <c r="R272" s="56">
        <v>0</v>
      </c>
      <c r="S272" s="56">
        <v>8.0000000000000004E-4</v>
      </c>
      <c r="T272" s="56">
        <v>2.0000000000000001E-4</v>
      </c>
    </row>
    <row r="273" spans="1:20">
      <c r="A273" t="s">
        <v>962</v>
      </c>
      <c r="B273" t="s">
        <v>963</v>
      </c>
      <c r="C273" t="s">
        <v>108</v>
      </c>
      <c r="D273" t="s">
        <v>819</v>
      </c>
      <c r="E273" s="105" t="s">
        <v>3310</v>
      </c>
      <c r="F273" t="s">
        <v>923</v>
      </c>
      <c r="G273" t="s">
        <v>961</v>
      </c>
      <c r="H273" t="s">
        <v>296</v>
      </c>
      <c r="I273" s="105" t="s">
        <v>3310</v>
      </c>
      <c r="J273" s="55">
        <v>4.09</v>
      </c>
      <c r="K273" t="s">
        <v>100</v>
      </c>
      <c r="L273" s="56">
        <v>4.1300000000000003E-2</v>
      </c>
      <c r="M273" s="56">
        <v>5.7799999999999997E-2</v>
      </c>
      <c r="N273" s="55">
        <v>1218.6600000000001</v>
      </c>
      <c r="O273" s="55">
        <v>93.50888000000009</v>
      </c>
      <c r="P273" s="55">
        <v>0</v>
      </c>
      <c r="Q273" s="55">
        <v>4.1331671347880201</v>
      </c>
      <c r="R273" s="56">
        <v>0</v>
      </c>
      <c r="S273" s="56">
        <v>1.1999999999999999E-3</v>
      </c>
      <c r="T273" s="56">
        <v>2.9999999999999997E-4</v>
      </c>
    </row>
    <row r="274" spans="1:20">
      <c r="A274" t="s">
        <v>964</v>
      </c>
      <c r="B274" t="s">
        <v>965</v>
      </c>
      <c r="C274" t="s">
        <v>108</v>
      </c>
      <c r="D274" t="s">
        <v>819</v>
      </c>
      <c r="E274" s="105" t="s">
        <v>3310</v>
      </c>
      <c r="F274" t="s">
        <v>966</v>
      </c>
      <c r="G274" t="s">
        <v>961</v>
      </c>
      <c r="H274" t="s">
        <v>821</v>
      </c>
      <c r="I274" s="105" t="s">
        <v>3310</v>
      </c>
      <c r="J274" s="55">
        <v>4.4000000000000004</v>
      </c>
      <c r="K274" t="s">
        <v>102</v>
      </c>
      <c r="L274" s="56">
        <v>6.6299999999999998E-2</v>
      </c>
      <c r="M274" s="56">
        <v>6.1400000000000003E-2</v>
      </c>
      <c r="N274" s="55">
        <v>1218.6600000000001</v>
      </c>
      <c r="O274" s="55">
        <v>101.70060999999997</v>
      </c>
      <c r="P274" s="55">
        <v>0</v>
      </c>
      <c r="Q274" s="55">
        <v>4.9719154772883796</v>
      </c>
      <c r="R274" s="56">
        <v>0</v>
      </c>
      <c r="S274" s="56">
        <v>1.5E-3</v>
      </c>
      <c r="T274" s="56">
        <v>4.0000000000000002E-4</v>
      </c>
    </row>
    <row r="275" spans="1:20">
      <c r="A275" t="s">
        <v>967</v>
      </c>
      <c r="B275" t="s">
        <v>968</v>
      </c>
      <c r="C275" t="s">
        <v>108</v>
      </c>
      <c r="D275" t="s">
        <v>819</v>
      </c>
      <c r="E275" s="105" t="s">
        <v>3310</v>
      </c>
      <c r="F275" t="s">
        <v>872</v>
      </c>
      <c r="G275" t="s">
        <v>969</v>
      </c>
      <c r="H275" t="s">
        <v>858</v>
      </c>
      <c r="I275" s="105" t="s">
        <v>3310</v>
      </c>
      <c r="J275" s="55">
        <v>4.54</v>
      </c>
      <c r="K275" t="s">
        <v>100</v>
      </c>
      <c r="L275" s="56">
        <v>7.7499999999999999E-2</v>
      </c>
      <c r="M275" s="56">
        <v>7.22E-2</v>
      </c>
      <c r="N275" s="55">
        <v>1480.1</v>
      </c>
      <c r="O275" s="55">
        <v>104.81171999999999</v>
      </c>
      <c r="P275" s="55">
        <v>0</v>
      </c>
      <c r="Q275" s="55">
        <v>5.6266313570204396</v>
      </c>
      <c r="R275" s="56">
        <v>0</v>
      </c>
      <c r="S275" s="56">
        <v>1.6000000000000001E-3</v>
      </c>
      <c r="T275" s="56">
        <v>4.0000000000000002E-4</v>
      </c>
    </row>
    <row r="276" spans="1:20">
      <c r="A276" t="s">
        <v>970</v>
      </c>
      <c r="B276" t="s">
        <v>971</v>
      </c>
      <c r="C276" t="s">
        <v>108</v>
      </c>
      <c r="D276" t="s">
        <v>819</v>
      </c>
      <c r="E276" s="105" t="s">
        <v>3310</v>
      </c>
      <c r="F276" t="s">
        <v>951</v>
      </c>
      <c r="G276" t="s">
        <v>961</v>
      </c>
      <c r="H276" t="s">
        <v>296</v>
      </c>
      <c r="I276" s="105" t="s">
        <v>3310</v>
      </c>
      <c r="J276" s="55">
        <v>4.2699999999999996</v>
      </c>
      <c r="K276" t="s">
        <v>104</v>
      </c>
      <c r="L276" s="56">
        <v>8.3799999999999999E-2</v>
      </c>
      <c r="M276" s="56">
        <v>6.93E-2</v>
      </c>
      <c r="N276" s="55">
        <v>2150.58</v>
      </c>
      <c r="O276" s="55">
        <v>105.74071000000033</v>
      </c>
      <c r="P276" s="55">
        <v>0</v>
      </c>
      <c r="Q276" s="55">
        <v>10.5081047870702</v>
      </c>
      <c r="R276" s="56">
        <v>0</v>
      </c>
      <c r="S276" s="56">
        <v>3.0999999999999999E-3</v>
      </c>
      <c r="T276" s="56">
        <v>8.0000000000000004E-4</v>
      </c>
    </row>
    <row r="277" spans="1:20">
      <c r="A277" t="s">
        <v>972</v>
      </c>
      <c r="B277" t="s">
        <v>973</v>
      </c>
      <c r="C277" t="s">
        <v>108</v>
      </c>
      <c r="D277" t="s">
        <v>819</v>
      </c>
      <c r="E277" s="105" t="s">
        <v>3310</v>
      </c>
      <c r="F277" t="s">
        <v>923</v>
      </c>
      <c r="G277" t="s">
        <v>961</v>
      </c>
      <c r="H277" t="s">
        <v>821</v>
      </c>
      <c r="I277" s="105" t="s">
        <v>3310</v>
      </c>
      <c r="J277" s="55">
        <v>5.89</v>
      </c>
      <c r="K277" t="s">
        <v>102</v>
      </c>
      <c r="L277" s="56">
        <v>6.6299999999999998E-2</v>
      </c>
      <c r="M277" s="56">
        <v>5.5E-2</v>
      </c>
      <c r="N277" s="55">
        <v>2867.44</v>
      </c>
      <c r="O277" s="55">
        <v>109.26631999999989</v>
      </c>
      <c r="P277" s="55">
        <v>0</v>
      </c>
      <c r="Q277" s="55">
        <v>12.56892916036</v>
      </c>
      <c r="R277" s="56">
        <v>0</v>
      </c>
      <c r="S277" s="56">
        <v>3.7000000000000002E-3</v>
      </c>
      <c r="T277" s="56">
        <v>8.9999999999999998E-4</v>
      </c>
    </row>
    <row r="278" spans="1:20">
      <c r="A278" t="s">
        <v>974</v>
      </c>
      <c r="B278" t="s">
        <v>975</v>
      </c>
      <c r="C278" t="s">
        <v>108</v>
      </c>
      <c r="D278" t="s">
        <v>819</v>
      </c>
      <c r="E278" s="105" t="s">
        <v>3310</v>
      </c>
      <c r="F278" t="s">
        <v>892</v>
      </c>
      <c r="G278" t="s">
        <v>969</v>
      </c>
      <c r="H278" t="s">
        <v>858</v>
      </c>
      <c r="I278" s="105" t="s">
        <v>3310</v>
      </c>
      <c r="J278" s="55">
        <v>3.85</v>
      </c>
      <c r="K278" t="s">
        <v>102</v>
      </c>
      <c r="L278" s="56">
        <v>6.13E-2</v>
      </c>
      <c r="M278" s="56">
        <v>4.0399999999999998E-2</v>
      </c>
      <c r="N278" s="55">
        <v>1433.72</v>
      </c>
      <c r="O278" s="55">
        <v>111.74013000000004</v>
      </c>
      <c r="P278" s="55">
        <v>0</v>
      </c>
      <c r="Q278" s="55">
        <v>6.4267460382093002</v>
      </c>
      <c r="R278" s="56">
        <v>0</v>
      </c>
      <c r="S278" s="56">
        <v>1.9E-3</v>
      </c>
      <c r="T278" s="56">
        <v>5.0000000000000001E-4</v>
      </c>
    </row>
    <row r="279" spans="1:20">
      <c r="A279" t="s">
        <v>976</v>
      </c>
      <c r="B279" t="s">
        <v>977</v>
      </c>
      <c r="C279" t="s">
        <v>108</v>
      </c>
      <c r="D279" t="s">
        <v>819</v>
      </c>
      <c r="E279" s="105" t="s">
        <v>3310</v>
      </c>
      <c r="F279" t="s">
        <v>892</v>
      </c>
      <c r="G279" t="s">
        <v>969</v>
      </c>
      <c r="H279" t="s">
        <v>858</v>
      </c>
      <c r="I279" s="105" t="s">
        <v>3310</v>
      </c>
      <c r="J279" s="55">
        <v>3.32</v>
      </c>
      <c r="K279" t="s">
        <v>100</v>
      </c>
      <c r="L279" s="56">
        <v>7.3499999999999996E-2</v>
      </c>
      <c r="M279" s="56">
        <v>5.7099999999999998E-2</v>
      </c>
      <c r="N279" s="55">
        <v>1146.98</v>
      </c>
      <c r="O279" s="55">
        <v>106.43533000000005</v>
      </c>
      <c r="P279" s="55">
        <v>0</v>
      </c>
      <c r="Q279" s="55">
        <v>4.4278123955193198</v>
      </c>
      <c r="R279" s="56">
        <v>0</v>
      </c>
      <c r="S279" s="56">
        <v>1.2999999999999999E-3</v>
      </c>
      <c r="T279" s="56">
        <v>2.9999999999999997E-4</v>
      </c>
    </row>
    <row r="280" spans="1:20">
      <c r="A280" t="s">
        <v>978</v>
      </c>
      <c r="B280" t="s">
        <v>979</v>
      </c>
      <c r="C280" t="s">
        <v>108</v>
      </c>
      <c r="D280" t="s">
        <v>819</v>
      </c>
      <c r="E280" s="105" t="s">
        <v>3310</v>
      </c>
      <c r="F280" t="s">
        <v>872</v>
      </c>
      <c r="G280" t="s">
        <v>969</v>
      </c>
      <c r="H280" t="s">
        <v>858</v>
      </c>
      <c r="I280" s="105" t="s">
        <v>3310</v>
      </c>
      <c r="J280" s="55">
        <v>4.13</v>
      </c>
      <c r="K280" t="s">
        <v>100</v>
      </c>
      <c r="L280" s="56">
        <v>7.4999999999999997E-2</v>
      </c>
      <c r="M280" s="56">
        <v>7.46E-2</v>
      </c>
      <c r="N280" s="55">
        <v>1720.46</v>
      </c>
      <c r="O280" s="55">
        <v>100.63466999999994</v>
      </c>
      <c r="P280" s="55">
        <v>0</v>
      </c>
      <c r="Q280" s="55">
        <v>6.2797125161092104</v>
      </c>
      <c r="R280" s="56">
        <v>0</v>
      </c>
      <c r="S280" s="56">
        <v>1.8E-3</v>
      </c>
      <c r="T280" s="56">
        <v>5.0000000000000001E-4</v>
      </c>
    </row>
    <row r="281" spans="1:20">
      <c r="A281" t="s">
        <v>980</v>
      </c>
      <c r="B281" t="s">
        <v>981</v>
      </c>
      <c r="C281" t="s">
        <v>108</v>
      </c>
      <c r="D281" t="s">
        <v>819</v>
      </c>
      <c r="E281" s="105" t="s">
        <v>3310</v>
      </c>
      <c r="F281" t="s">
        <v>958</v>
      </c>
      <c r="G281" t="s">
        <v>961</v>
      </c>
      <c r="H281" t="s">
        <v>821</v>
      </c>
      <c r="I281" s="105" t="s">
        <v>3310</v>
      </c>
      <c r="J281" s="55">
        <v>6.57</v>
      </c>
      <c r="K281" t="s">
        <v>100</v>
      </c>
      <c r="L281" s="56">
        <v>5.1299999999999998E-2</v>
      </c>
      <c r="M281" s="56">
        <v>5.8299999999999998E-2</v>
      </c>
      <c r="N281" s="55">
        <v>1541.25</v>
      </c>
      <c r="O281" s="55">
        <v>96.784880000000001</v>
      </c>
      <c r="P281" s="55">
        <v>0</v>
      </c>
      <c r="Q281" s="55">
        <v>5.4103848848010001</v>
      </c>
      <c r="R281" s="56">
        <v>0</v>
      </c>
      <c r="S281" s="56">
        <v>1.6000000000000001E-3</v>
      </c>
      <c r="T281" s="56">
        <v>4.0000000000000002E-4</v>
      </c>
    </row>
    <row r="282" spans="1:20">
      <c r="A282" t="s">
        <v>982</v>
      </c>
      <c r="B282" t="s">
        <v>983</v>
      </c>
      <c r="C282" t="s">
        <v>108</v>
      </c>
      <c r="D282" t="s">
        <v>819</v>
      </c>
      <c r="E282" s="105" t="s">
        <v>3310</v>
      </c>
      <c r="F282" t="s">
        <v>884</v>
      </c>
      <c r="G282" t="s">
        <v>961</v>
      </c>
      <c r="H282" t="s">
        <v>821</v>
      </c>
      <c r="I282" s="105" t="s">
        <v>3310</v>
      </c>
      <c r="J282" s="55">
        <v>6.96</v>
      </c>
      <c r="K282" t="s">
        <v>100</v>
      </c>
      <c r="L282" s="56">
        <v>6.4000000000000001E-2</v>
      </c>
      <c r="M282" s="56">
        <v>5.79E-2</v>
      </c>
      <c r="N282" s="55">
        <v>1792.15</v>
      </c>
      <c r="O282" s="55">
        <v>105.33632999999992</v>
      </c>
      <c r="P282" s="55">
        <v>0</v>
      </c>
      <c r="Q282" s="55">
        <v>6.8469963331705603</v>
      </c>
      <c r="R282" s="56">
        <v>0</v>
      </c>
      <c r="S282" s="56">
        <v>2E-3</v>
      </c>
      <c r="T282" s="56">
        <v>5.0000000000000001E-4</v>
      </c>
    </row>
    <row r="283" spans="1:20">
      <c r="A283" t="s">
        <v>984</v>
      </c>
      <c r="B283" t="s">
        <v>985</v>
      </c>
      <c r="C283" t="s">
        <v>108</v>
      </c>
      <c r="D283" t="s">
        <v>819</v>
      </c>
      <c r="E283" s="105" t="s">
        <v>3310</v>
      </c>
      <c r="F283" t="s">
        <v>872</v>
      </c>
      <c r="G283" t="s">
        <v>969</v>
      </c>
      <c r="H283" t="s">
        <v>858</v>
      </c>
      <c r="I283" s="105" t="s">
        <v>3310</v>
      </c>
      <c r="J283" s="55">
        <v>3.94</v>
      </c>
      <c r="K283" t="s">
        <v>100</v>
      </c>
      <c r="L283" s="56">
        <v>7.6300000000000007E-2</v>
      </c>
      <c r="M283" s="56">
        <v>8.2699999999999996E-2</v>
      </c>
      <c r="N283" s="55">
        <v>2150.58</v>
      </c>
      <c r="O283" s="55">
        <v>99.136600000000001</v>
      </c>
      <c r="P283" s="55">
        <v>0</v>
      </c>
      <c r="Q283" s="55">
        <v>7.73280713329956</v>
      </c>
      <c r="R283" s="56">
        <v>0</v>
      </c>
      <c r="S283" s="56">
        <v>2.3E-3</v>
      </c>
      <c r="T283" s="56">
        <v>5.9999999999999995E-4</v>
      </c>
    </row>
    <row r="284" spans="1:20">
      <c r="A284" t="s">
        <v>986</v>
      </c>
      <c r="B284" t="s">
        <v>987</v>
      </c>
      <c r="C284" t="s">
        <v>108</v>
      </c>
      <c r="D284" t="s">
        <v>819</v>
      </c>
      <c r="E284" s="105" t="s">
        <v>3310</v>
      </c>
      <c r="F284" t="s">
        <v>839</v>
      </c>
      <c r="G284" t="s">
        <v>969</v>
      </c>
      <c r="H284" t="s">
        <v>858</v>
      </c>
      <c r="I284" s="105" t="s">
        <v>3310</v>
      </c>
      <c r="J284" s="55">
        <v>2.92</v>
      </c>
      <c r="K284" t="s">
        <v>100</v>
      </c>
      <c r="L284" s="56">
        <v>5.2999999999999999E-2</v>
      </c>
      <c r="M284" s="56">
        <v>9.1899999999999996E-2</v>
      </c>
      <c r="N284" s="55">
        <v>2218.6799999999998</v>
      </c>
      <c r="O284" s="55">
        <v>90.46183000000002</v>
      </c>
      <c r="P284" s="55">
        <v>0</v>
      </c>
      <c r="Q284" s="55">
        <v>7.2796012877441898</v>
      </c>
      <c r="R284" s="56">
        <v>0</v>
      </c>
      <c r="S284" s="56">
        <v>2.0999999999999999E-3</v>
      </c>
      <c r="T284" s="56">
        <v>5.0000000000000001E-4</v>
      </c>
    </row>
    <row r="285" spans="1:20">
      <c r="A285" t="s">
        <v>988</v>
      </c>
      <c r="B285" t="s">
        <v>989</v>
      </c>
      <c r="C285" t="s">
        <v>108</v>
      </c>
      <c r="D285" t="s">
        <v>819</v>
      </c>
      <c r="E285" s="105" t="s">
        <v>3310</v>
      </c>
      <c r="F285" t="s">
        <v>951</v>
      </c>
      <c r="G285" t="s">
        <v>961</v>
      </c>
      <c r="H285" t="s">
        <v>296</v>
      </c>
      <c r="I285" s="105" t="s">
        <v>3310</v>
      </c>
      <c r="J285" s="55">
        <v>6.17</v>
      </c>
      <c r="K285" t="s">
        <v>100</v>
      </c>
      <c r="L285" s="56">
        <v>4.1300000000000003E-2</v>
      </c>
      <c r="M285" s="56">
        <v>6.6600000000000006E-2</v>
      </c>
      <c r="N285" s="55">
        <v>752.7</v>
      </c>
      <c r="O285" s="55">
        <v>85.646919999999994</v>
      </c>
      <c r="P285" s="55">
        <v>0</v>
      </c>
      <c r="Q285" s="55">
        <v>2.3381976585286801</v>
      </c>
      <c r="R285" s="56">
        <v>0</v>
      </c>
      <c r="S285" s="56">
        <v>6.9999999999999999E-4</v>
      </c>
      <c r="T285" s="56">
        <v>2.0000000000000001E-4</v>
      </c>
    </row>
    <row r="286" spans="1:20">
      <c r="A286" t="s">
        <v>990</v>
      </c>
      <c r="B286" t="s">
        <v>991</v>
      </c>
      <c r="C286" t="s">
        <v>108</v>
      </c>
      <c r="D286" t="s">
        <v>819</v>
      </c>
      <c r="E286" s="105" t="s">
        <v>3310</v>
      </c>
      <c r="F286" t="s">
        <v>951</v>
      </c>
      <c r="G286" t="s">
        <v>961</v>
      </c>
      <c r="H286" t="s">
        <v>296</v>
      </c>
      <c r="I286" s="105" t="s">
        <v>3310</v>
      </c>
      <c r="J286" s="55">
        <v>4.66</v>
      </c>
      <c r="K286" t="s">
        <v>102</v>
      </c>
      <c r="L286" s="56">
        <v>6.5000000000000002E-2</v>
      </c>
      <c r="M286" s="56">
        <v>4.9700000000000001E-2</v>
      </c>
      <c r="N286" s="55">
        <v>860.23</v>
      </c>
      <c r="O286" s="55">
        <v>108.95942999999993</v>
      </c>
      <c r="P286" s="55">
        <v>0</v>
      </c>
      <c r="Q286" s="55">
        <v>3.7600795185303899</v>
      </c>
      <c r="R286" s="56">
        <v>0</v>
      </c>
      <c r="S286" s="56">
        <v>1.1000000000000001E-3</v>
      </c>
      <c r="T286" s="56">
        <v>2.9999999999999997E-4</v>
      </c>
    </row>
    <row r="287" spans="1:20">
      <c r="A287" t="s">
        <v>992</v>
      </c>
      <c r="B287" t="s">
        <v>993</v>
      </c>
      <c r="C287" t="s">
        <v>108</v>
      </c>
      <c r="D287" t="s">
        <v>819</v>
      </c>
      <c r="E287" s="105" t="s">
        <v>3310</v>
      </c>
      <c r="F287" t="s">
        <v>951</v>
      </c>
      <c r="G287" t="s">
        <v>961</v>
      </c>
      <c r="H287" t="s">
        <v>296</v>
      </c>
      <c r="I287" s="105" t="s">
        <v>3310</v>
      </c>
      <c r="J287" s="55">
        <v>0.5</v>
      </c>
      <c r="K287" t="s">
        <v>100</v>
      </c>
      <c r="L287" s="56">
        <v>6.25E-2</v>
      </c>
      <c r="M287" s="56">
        <v>6.6400000000000001E-2</v>
      </c>
      <c r="N287" s="55">
        <v>1913.59</v>
      </c>
      <c r="O287" s="55">
        <v>100.89441999999991</v>
      </c>
      <c r="P287" s="55">
        <v>0</v>
      </c>
      <c r="Q287" s="55">
        <v>7.0026689633960997</v>
      </c>
      <c r="R287" s="56">
        <v>0</v>
      </c>
      <c r="S287" s="56">
        <v>2.0999999999999999E-3</v>
      </c>
      <c r="T287" s="56">
        <v>5.0000000000000001E-4</v>
      </c>
    </row>
    <row r="288" spans="1:20">
      <c r="A288" t="s">
        <v>994</v>
      </c>
      <c r="B288" t="s">
        <v>995</v>
      </c>
      <c r="C288" t="s">
        <v>108</v>
      </c>
      <c r="D288" t="s">
        <v>819</v>
      </c>
      <c r="E288" s="105" t="s">
        <v>3310</v>
      </c>
      <c r="F288" t="s">
        <v>884</v>
      </c>
      <c r="G288" t="s">
        <v>961</v>
      </c>
      <c r="H288" t="s">
        <v>821</v>
      </c>
      <c r="I288" s="105" t="s">
        <v>3310</v>
      </c>
      <c r="J288" s="55">
        <v>2.35</v>
      </c>
      <c r="K288" t="s">
        <v>102</v>
      </c>
      <c r="L288" s="56">
        <v>5.7500000000000002E-2</v>
      </c>
      <c r="M288" s="56">
        <v>4.2599999999999999E-2</v>
      </c>
      <c r="N288" s="55">
        <v>652.34</v>
      </c>
      <c r="O288" s="55">
        <v>105.49756000000014</v>
      </c>
      <c r="P288" s="55">
        <v>0</v>
      </c>
      <c r="Q288" s="55">
        <v>2.76079428389769</v>
      </c>
      <c r="R288" s="56">
        <v>0</v>
      </c>
      <c r="S288" s="56">
        <v>8.0000000000000004E-4</v>
      </c>
      <c r="T288" s="56">
        <v>2.0000000000000001E-4</v>
      </c>
    </row>
    <row r="289" spans="1:20">
      <c r="A289" t="s">
        <v>996</v>
      </c>
      <c r="B289" t="s">
        <v>997</v>
      </c>
      <c r="C289" t="s">
        <v>108</v>
      </c>
      <c r="D289" t="s">
        <v>819</v>
      </c>
      <c r="E289" s="105" t="s">
        <v>3310</v>
      </c>
      <c r="F289" t="s">
        <v>884</v>
      </c>
      <c r="G289" t="s">
        <v>961</v>
      </c>
      <c r="H289" t="s">
        <v>821</v>
      </c>
      <c r="I289" s="105" t="s">
        <v>3310</v>
      </c>
      <c r="J289" s="55">
        <v>4.3499999999999996</v>
      </c>
      <c r="K289" t="s">
        <v>102</v>
      </c>
      <c r="L289" s="56">
        <v>6.13E-2</v>
      </c>
      <c r="M289" s="56">
        <v>4.6300000000000001E-2</v>
      </c>
      <c r="N289" s="55">
        <v>1433.72</v>
      </c>
      <c r="O289" s="55">
        <v>107.98211000000005</v>
      </c>
      <c r="P289" s="55">
        <v>0</v>
      </c>
      <c r="Q289" s="55">
        <v>6.2106030988149099</v>
      </c>
      <c r="R289" s="56">
        <v>0</v>
      </c>
      <c r="S289" s="56">
        <v>1.8E-3</v>
      </c>
      <c r="T289" s="56">
        <v>5.0000000000000001E-4</v>
      </c>
    </row>
    <row r="290" spans="1:20">
      <c r="A290" t="s">
        <v>998</v>
      </c>
      <c r="B290" t="s">
        <v>999</v>
      </c>
      <c r="C290" t="s">
        <v>108</v>
      </c>
      <c r="D290" t="s">
        <v>819</v>
      </c>
      <c r="E290" s="105" t="s">
        <v>3310</v>
      </c>
      <c r="F290" t="s">
        <v>1000</v>
      </c>
      <c r="G290" t="s">
        <v>1001</v>
      </c>
      <c r="H290" t="s">
        <v>296</v>
      </c>
      <c r="I290" s="105" t="s">
        <v>3310</v>
      </c>
      <c r="J290" s="55">
        <v>4.34</v>
      </c>
      <c r="K290" t="s">
        <v>102</v>
      </c>
      <c r="L290" s="56">
        <v>7.2499999999999995E-2</v>
      </c>
      <c r="M290" s="56">
        <v>5.1900000000000002E-2</v>
      </c>
      <c r="N290" s="55">
        <v>1433.72</v>
      </c>
      <c r="O290" s="55">
        <v>110.17251000000009</v>
      </c>
      <c r="P290" s="55">
        <v>0</v>
      </c>
      <c r="Q290" s="55">
        <v>6.3365841990883203</v>
      </c>
      <c r="R290" s="56">
        <v>0</v>
      </c>
      <c r="S290" s="56">
        <v>1.9E-3</v>
      </c>
      <c r="T290" s="56">
        <v>5.0000000000000001E-4</v>
      </c>
    </row>
    <row r="291" spans="1:20">
      <c r="A291" t="s">
        <v>1002</v>
      </c>
      <c r="B291" t="s">
        <v>1003</v>
      </c>
      <c r="C291" t="s">
        <v>108</v>
      </c>
      <c r="D291" t="s">
        <v>819</v>
      </c>
      <c r="E291" s="105" t="s">
        <v>3310</v>
      </c>
      <c r="F291" t="s">
        <v>884</v>
      </c>
      <c r="G291" t="s">
        <v>1004</v>
      </c>
      <c r="H291" t="s">
        <v>858</v>
      </c>
      <c r="I291" s="105" t="s">
        <v>3310</v>
      </c>
      <c r="J291" s="55">
        <v>6.11</v>
      </c>
      <c r="K291" t="s">
        <v>100</v>
      </c>
      <c r="L291" s="56">
        <v>3.7499999999999999E-2</v>
      </c>
      <c r="M291" s="56">
        <v>5.7599999999999998E-2</v>
      </c>
      <c r="N291" s="55">
        <v>2293.9499999999998</v>
      </c>
      <c r="O291" s="55">
        <v>89.758499999999998</v>
      </c>
      <c r="P291" s="55">
        <v>0</v>
      </c>
      <c r="Q291" s="55">
        <v>7.46804780669025</v>
      </c>
      <c r="R291" s="56">
        <v>0</v>
      </c>
      <c r="S291" s="56">
        <v>2.2000000000000001E-3</v>
      </c>
      <c r="T291" s="56">
        <v>5.9999999999999995E-4</v>
      </c>
    </row>
    <row r="292" spans="1:20">
      <c r="A292" t="s">
        <v>1005</v>
      </c>
      <c r="B292" t="s">
        <v>1006</v>
      </c>
      <c r="C292" t="s">
        <v>108</v>
      </c>
      <c r="D292" t="s">
        <v>819</v>
      </c>
      <c r="E292" s="105" t="s">
        <v>3310</v>
      </c>
      <c r="F292" t="s">
        <v>1007</v>
      </c>
      <c r="G292" t="s">
        <v>1001</v>
      </c>
      <c r="H292" t="s">
        <v>821</v>
      </c>
      <c r="I292" s="105" t="s">
        <v>3310</v>
      </c>
      <c r="J292" s="55">
        <v>6.19</v>
      </c>
      <c r="K292" t="s">
        <v>100</v>
      </c>
      <c r="L292" s="56">
        <v>0.04</v>
      </c>
      <c r="M292" s="56">
        <v>5.6099999999999997E-2</v>
      </c>
      <c r="N292" s="55">
        <v>2150.58</v>
      </c>
      <c r="O292" s="55">
        <v>91.413669999999968</v>
      </c>
      <c r="P292" s="55">
        <v>0</v>
      </c>
      <c r="Q292" s="55">
        <v>7.1304067262453197</v>
      </c>
      <c r="R292" s="56">
        <v>0</v>
      </c>
      <c r="S292" s="56">
        <v>2.0999999999999999E-3</v>
      </c>
      <c r="T292" s="56">
        <v>5.0000000000000001E-4</v>
      </c>
    </row>
    <row r="293" spans="1:20">
      <c r="A293" t="s">
        <v>1008</v>
      </c>
      <c r="B293" t="s">
        <v>1009</v>
      </c>
      <c r="C293" t="s">
        <v>108</v>
      </c>
      <c r="D293" t="s">
        <v>819</v>
      </c>
      <c r="E293" s="105" t="s">
        <v>3310</v>
      </c>
      <c r="F293" t="s">
        <v>892</v>
      </c>
      <c r="G293" t="s">
        <v>1001</v>
      </c>
      <c r="H293" t="s">
        <v>821</v>
      </c>
      <c r="I293" s="105" t="s">
        <v>3310</v>
      </c>
      <c r="J293" s="55">
        <v>5.36</v>
      </c>
      <c r="K293" t="s">
        <v>100</v>
      </c>
      <c r="L293" s="56">
        <v>3.7499999999999999E-2</v>
      </c>
      <c r="M293" s="56">
        <v>5.57E-2</v>
      </c>
      <c r="N293" s="55">
        <v>1362.03</v>
      </c>
      <c r="O293" s="55">
        <v>91.905080000000041</v>
      </c>
      <c r="P293" s="55">
        <v>0</v>
      </c>
      <c r="Q293" s="55">
        <v>4.5401870585967501</v>
      </c>
      <c r="R293" s="56">
        <v>0</v>
      </c>
      <c r="S293" s="56">
        <v>1.2999999999999999E-3</v>
      </c>
      <c r="T293" s="56">
        <v>2.9999999999999997E-4</v>
      </c>
    </row>
    <row r="294" spans="1:20">
      <c r="A294" t="s">
        <v>1010</v>
      </c>
      <c r="B294" t="s">
        <v>1011</v>
      </c>
      <c r="C294" t="s">
        <v>108</v>
      </c>
      <c r="D294" t="s">
        <v>819</v>
      </c>
      <c r="E294" s="105" t="s">
        <v>3310</v>
      </c>
      <c r="F294" t="s">
        <v>839</v>
      </c>
      <c r="G294" t="s">
        <v>1004</v>
      </c>
      <c r="H294" t="s">
        <v>858</v>
      </c>
      <c r="I294" s="105" t="s">
        <v>3310</v>
      </c>
      <c r="J294" s="55">
        <v>4.0199999999999996</v>
      </c>
      <c r="K294" t="s">
        <v>100</v>
      </c>
      <c r="L294" s="56">
        <v>5.1299999999999998E-2</v>
      </c>
      <c r="M294" s="56">
        <v>5.9700000000000003E-2</v>
      </c>
      <c r="N294" s="55">
        <v>1481.53</v>
      </c>
      <c r="O294" s="55">
        <v>96.576539999999923</v>
      </c>
      <c r="P294" s="55">
        <v>0</v>
      </c>
      <c r="Q294" s="55">
        <v>5.1895493681758698</v>
      </c>
      <c r="R294" s="56">
        <v>0</v>
      </c>
      <c r="S294" s="56">
        <v>1.5E-3</v>
      </c>
      <c r="T294" s="56">
        <v>4.0000000000000002E-4</v>
      </c>
    </row>
    <row r="295" spans="1:20">
      <c r="A295" t="s">
        <v>1012</v>
      </c>
      <c r="B295" t="s">
        <v>1013</v>
      </c>
      <c r="C295" t="s">
        <v>108</v>
      </c>
      <c r="D295" t="s">
        <v>819</v>
      </c>
      <c r="E295" s="105" t="s">
        <v>3310</v>
      </c>
      <c r="F295" t="s">
        <v>872</v>
      </c>
      <c r="G295" t="s">
        <v>1001</v>
      </c>
      <c r="H295" t="s">
        <v>821</v>
      </c>
      <c r="I295" s="105" t="s">
        <v>3310</v>
      </c>
      <c r="J295" s="55">
        <v>4.46</v>
      </c>
      <c r="K295" t="s">
        <v>102</v>
      </c>
      <c r="L295" s="56">
        <v>7.8799999999999995E-2</v>
      </c>
      <c r="M295" s="56">
        <v>7.1400000000000005E-2</v>
      </c>
      <c r="N295" s="55">
        <v>2136.2399999999998</v>
      </c>
      <c r="O295" s="55">
        <v>106.47931</v>
      </c>
      <c r="P295" s="55">
        <v>0</v>
      </c>
      <c r="Q295" s="55">
        <v>9.1250004296745502</v>
      </c>
      <c r="R295" s="56">
        <v>0</v>
      </c>
      <c r="S295" s="56">
        <v>2.7000000000000001E-3</v>
      </c>
      <c r="T295" s="56">
        <v>6.9999999999999999E-4</v>
      </c>
    </row>
    <row r="296" spans="1:20">
      <c r="A296" t="s">
        <v>1014</v>
      </c>
      <c r="B296" t="s">
        <v>1015</v>
      </c>
      <c r="C296" t="s">
        <v>108</v>
      </c>
      <c r="D296" t="s">
        <v>819</v>
      </c>
      <c r="E296" s="105" t="s">
        <v>3310</v>
      </c>
      <c r="F296" t="s">
        <v>951</v>
      </c>
      <c r="G296" t="s">
        <v>1001</v>
      </c>
      <c r="H296" t="s">
        <v>821</v>
      </c>
      <c r="I296" s="105" t="s">
        <v>3310</v>
      </c>
      <c r="J296" s="55">
        <v>5.78</v>
      </c>
      <c r="K296" t="s">
        <v>102</v>
      </c>
      <c r="L296" s="56">
        <v>6.1400000000000003E-2</v>
      </c>
      <c r="M296" s="56">
        <v>4.9700000000000001E-2</v>
      </c>
      <c r="N296" s="55">
        <v>716.86</v>
      </c>
      <c r="O296" s="55">
        <v>108.2302200000001</v>
      </c>
      <c r="P296" s="55">
        <v>0</v>
      </c>
      <c r="Q296" s="55">
        <v>3.1124365865670698</v>
      </c>
      <c r="R296" s="56">
        <v>0</v>
      </c>
      <c r="S296" s="56">
        <v>8.9999999999999998E-4</v>
      </c>
      <c r="T296" s="56">
        <v>2.0000000000000001E-4</v>
      </c>
    </row>
    <row r="297" spans="1:20">
      <c r="A297" t="s">
        <v>1016</v>
      </c>
      <c r="B297" t="s">
        <v>1017</v>
      </c>
      <c r="C297" t="s">
        <v>108</v>
      </c>
      <c r="D297" t="s">
        <v>819</v>
      </c>
      <c r="E297" s="105" t="s">
        <v>3310</v>
      </c>
      <c r="F297" t="s">
        <v>951</v>
      </c>
      <c r="G297" t="s">
        <v>1001</v>
      </c>
      <c r="H297" t="s">
        <v>821</v>
      </c>
      <c r="I297" s="105" t="s">
        <v>3310</v>
      </c>
      <c r="J297" s="55">
        <v>4.0999999999999996</v>
      </c>
      <c r="K297" t="s">
        <v>102</v>
      </c>
      <c r="L297" s="56">
        <v>7.1300000000000002E-2</v>
      </c>
      <c r="M297" s="56">
        <v>5.1200000000000002E-2</v>
      </c>
      <c r="N297" s="55">
        <v>2150.58</v>
      </c>
      <c r="O297" s="55">
        <v>108.44175</v>
      </c>
      <c r="P297" s="55">
        <v>0</v>
      </c>
      <c r="Q297" s="55">
        <v>9.3555590170109397</v>
      </c>
      <c r="R297" s="56">
        <v>0</v>
      </c>
      <c r="S297" s="56">
        <v>2.7000000000000001E-3</v>
      </c>
      <c r="T297" s="56">
        <v>6.9999999999999999E-4</v>
      </c>
    </row>
    <row r="298" spans="1:20">
      <c r="A298" t="s">
        <v>1018</v>
      </c>
      <c r="B298" t="s">
        <v>1019</v>
      </c>
      <c r="C298" t="s">
        <v>108</v>
      </c>
      <c r="D298" t="s">
        <v>819</v>
      </c>
      <c r="E298" s="105" t="s">
        <v>3310</v>
      </c>
      <c r="F298" t="s">
        <v>926</v>
      </c>
      <c r="G298" t="s">
        <v>840</v>
      </c>
      <c r="H298" t="s">
        <v>821</v>
      </c>
      <c r="I298" s="105" t="s">
        <v>3310</v>
      </c>
      <c r="J298" s="55">
        <v>3.97</v>
      </c>
      <c r="K298" t="s">
        <v>100</v>
      </c>
      <c r="L298" s="56">
        <v>4.6300000000000001E-2</v>
      </c>
      <c r="M298" s="56">
        <v>5.7700000000000001E-2</v>
      </c>
      <c r="N298" s="55">
        <v>1792.37</v>
      </c>
      <c r="O298" s="55">
        <v>95.765130000000042</v>
      </c>
      <c r="P298" s="55">
        <v>0</v>
      </c>
      <c r="Q298" s="55">
        <v>6.2256202255272903</v>
      </c>
      <c r="R298" s="56">
        <v>0</v>
      </c>
      <c r="S298" s="56">
        <v>1.8E-3</v>
      </c>
      <c r="T298" s="56">
        <v>5.0000000000000001E-4</v>
      </c>
    </row>
    <row r="299" spans="1:20">
      <c r="A299" t="s">
        <v>1020</v>
      </c>
      <c r="B299" t="s">
        <v>1021</v>
      </c>
      <c r="C299" t="s">
        <v>108</v>
      </c>
      <c r="D299" t="s">
        <v>819</v>
      </c>
      <c r="E299" s="105" t="s">
        <v>3310</v>
      </c>
      <c r="F299" t="s">
        <v>872</v>
      </c>
      <c r="G299" t="s">
        <v>840</v>
      </c>
      <c r="H299" t="s">
        <v>821</v>
      </c>
      <c r="I299" s="105" t="s">
        <v>3310</v>
      </c>
      <c r="J299" s="55">
        <v>3.53</v>
      </c>
      <c r="K299" t="s">
        <v>104</v>
      </c>
      <c r="L299" s="56">
        <v>8.8800000000000004E-2</v>
      </c>
      <c r="M299" s="56">
        <v>8.8900000000000007E-2</v>
      </c>
      <c r="N299" s="55">
        <v>1455.23</v>
      </c>
      <c r="O299" s="55">
        <v>99.901110000000031</v>
      </c>
      <c r="P299" s="55">
        <v>0</v>
      </c>
      <c r="Q299" s="55">
        <v>6.71782247633561</v>
      </c>
      <c r="R299" s="56">
        <v>0</v>
      </c>
      <c r="S299" s="56">
        <v>2E-3</v>
      </c>
      <c r="T299" s="56">
        <v>5.0000000000000001E-4</v>
      </c>
    </row>
    <row r="300" spans="1:20">
      <c r="A300" t="s">
        <v>1022</v>
      </c>
      <c r="B300" t="s">
        <v>1023</v>
      </c>
      <c r="C300" t="s">
        <v>108</v>
      </c>
      <c r="D300" t="s">
        <v>819</v>
      </c>
      <c r="E300" s="105" t="s">
        <v>3310</v>
      </c>
      <c r="F300" t="s">
        <v>1007</v>
      </c>
      <c r="G300" t="s">
        <v>1024</v>
      </c>
      <c r="H300" t="s">
        <v>858</v>
      </c>
      <c r="I300" s="105" t="s">
        <v>3310</v>
      </c>
      <c r="J300" s="55">
        <v>3.57</v>
      </c>
      <c r="K300" t="s">
        <v>100</v>
      </c>
      <c r="L300" s="56">
        <v>6.3799999999999996E-2</v>
      </c>
      <c r="M300" s="56">
        <v>5.8599999999999999E-2</v>
      </c>
      <c r="N300" s="55">
        <v>2007.21</v>
      </c>
      <c r="O300" s="55">
        <v>104.10454000000003</v>
      </c>
      <c r="P300" s="55">
        <v>0</v>
      </c>
      <c r="Q300" s="55">
        <v>7.5789673663104198</v>
      </c>
      <c r="R300" s="56">
        <v>0</v>
      </c>
      <c r="S300" s="56">
        <v>2.2000000000000001E-3</v>
      </c>
      <c r="T300" s="56">
        <v>5.9999999999999995E-4</v>
      </c>
    </row>
    <row r="301" spans="1:20">
      <c r="A301" t="s">
        <v>1025</v>
      </c>
      <c r="B301" t="s">
        <v>1026</v>
      </c>
      <c r="C301" t="s">
        <v>108</v>
      </c>
      <c r="D301" t="s">
        <v>819</v>
      </c>
      <c r="E301" s="105" t="s">
        <v>3310</v>
      </c>
      <c r="F301" t="s">
        <v>872</v>
      </c>
      <c r="G301" t="s">
        <v>840</v>
      </c>
      <c r="H301" t="s">
        <v>821</v>
      </c>
      <c r="I301" s="105" t="s">
        <v>3310</v>
      </c>
      <c r="J301" s="55">
        <v>3.94</v>
      </c>
      <c r="K301" t="s">
        <v>104</v>
      </c>
      <c r="L301" s="56">
        <v>8.5000000000000006E-2</v>
      </c>
      <c r="M301" s="56">
        <v>8.2000000000000003E-2</v>
      </c>
      <c r="N301" s="55">
        <v>716.86</v>
      </c>
      <c r="O301" s="55">
        <v>100.9044099999999</v>
      </c>
      <c r="P301" s="55">
        <v>0</v>
      </c>
      <c r="Q301" s="55">
        <v>3.3424973023082898</v>
      </c>
      <c r="R301" s="56">
        <v>0</v>
      </c>
      <c r="S301" s="56">
        <v>1E-3</v>
      </c>
      <c r="T301" s="56">
        <v>2.0000000000000001E-4</v>
      </c>
    </row>
    <row r="302" spans="1:20">
      <c r="A302" t="s">
        <v>1027</v>
      </c>
      <c r="B302" t="s">
        <v>1028</v>
      </c>
      <c r="C302" t="s">
        <v>108</v>
      </c>
      <c r="D302" t="s">
        <v>819</v>
      </c>
      <c r="E302" s="105" t="s">
        <v>3310</v>
      </c>
      <c r="F302" t="s">
        <v>872</v>
      </c>
      <c r="G302" t="s">
        <v>840</v>
      </c>
      <c r="H302" t="s">
        <v>821</v>
      </c>
      <c r="I302" s="105" t="s">
        <v>3310</v>
      </c>
      <c r="J302" s="55">
        <v>3.6</v>
      </c>
      <c r="K302" t="s">
        <v>104</v>
      </c>
      <c r="L302" s="56">
        <v>8.5000000000000006E-2</v>
      </c>
      <c r="M302" s="56">
        <v>7.9600000000000004E-2</v>
      </c>
      <c r="N302" s="55">
        <v>716.86</v>
      </c>
      <c r="O302" s="55">
        <v>101.61440999999989</v>
      </c>
      <c r="P302" s="55">
        <v>0</v>
      </c>
      <c r="Q302" s="55">
        <v>3.3660163247636898</v>
      </c>
      <c r="R302" s="56">
        <v>0</v>
      </c>
      <c r="S302" s="56">
        <v>1E-3</v>
      </c>
      <c r="T302" s="56">
        <v>2.0000000000000001E-4</v>
      </c>
    </row>
    <row r="303" spans="1:20">
      <c r="A303" t="s">
        <v>1029</v>
      </c>
      <c r="B303" t="s">
        <v>1030</v>
      </c>
      <c r="C303" t="s">
        <v>108</v>
      </c>
      <c r="D303" t="s">
        <v>819</v>
      </c>
      <c r="E303" s="105" t="s">
        <v>3310</v>
      </c>
      <c r="F303" t="s">
        <v>879</v>
      </c>
      <c r="G303" t="s">
        <v>1031</v>
      </c>
      <c r="H303" t="s">
        <v>858</v>
      </c>
      <c r="I303" s="105" t="s">
        <v>3310</v>
      </c>
      <c r="J303" s="55">
        <v>3.5</v>
      </c>
      <c r="K303" t="s">
        <v>102</v>
      </c>
      <c r="L303" s="56">
        <v>2.63E-2</v>
      </c>
      <c r="M303" s="56">
        <v>0.1004</v>
      </c>
      <c r="N303" s="55">
        <v>1293.93</v>
      </c>
      <c r="O303" s="55">
        <v>78.332139999999939</v>
      </c>
      <c r="P303" s="55">
        <v>0</v>
      </c>
      <c r="Q303" s="55">
        <v>4.0660095678935804</v>
      </c>
      <c r="R303" s="56">
        <v>0</v>
      </c>
      <c r="S303" s="56">
        <v>1.1999999999999999E-3</v>
      </c>
      <c r="T303" s="56">
        <v>2.9999999999999997E-4</v>
      </c>
    </row>
    <row r="304" spans="1:20">
      <c r="A304" t="s">
        <v>1032</v>
      </c>
      <c r="B304" t="s">
        <v>1033</v>
      </c>
      <c r="C304" t="s">
        <v>108</v>
      </c>
      <c r="D304" t="s">
        <v>819</v>
      </c>
      <c r="E304" s="105" t="s">
        <v>3310</v>
      </c>
      <c r="F304" t="s">
        <v>958</v>
      </c>
      <c r="G304" t="s">
        <v>1031</v>
      </c>
      <c r="H304" t="s">
        <v>858</v>
      </c>
      <c r="I304" s="105" t="s">
        <v>3310</v>
      </c>
      <c r="J304" s="55">
        <v>3.58</v>
      </c>
      <c r="K304" t="s">
        <v>100</v>
      </c>
      <c r="L304" s="56">
        <v>7.3800000000000004E-2</v>
      </c>
      <c r="M304" s="56">
        <v>6.6199999999999995E-2</v>
      </c>
      <c r="N304" s="55">
        <v>2150.58</v>
      </c>
      <c r="O304" s="55">
        <v>104.84385</v>
      </c>
      <c r="P304" s="55">
        <v>0</v>
      </c>
      <c r="Q304" s="55">
        <v>8.1779814030599098</v>
      </c>
      <c r="R304" s="56">
        <v>0</v>
      </c>
      <c r="S304" s="56">
        <v>2.3999999999999998E-3</v>
      </c>
      <c r="T304" s="56">
        <v>5.9999999999999995E-4</v>
      </c>
    </row>
    <row r="305" spans="1:20">
      <c r="A305" t="s">
        <v>1034</v>
      </c>
      <c r="B305" t="s">
        <v>1035</v>
      </c>
      <c r="C305" t="s">
        <v>108</v>
      </c>
      <c r="D305" t="s">
        <v>819</v>
      </c>
      <c r="E305" s="105" t="s">
        <v>3310</v>
      </c>
      <c r="F305" t="s">
        <v>923</v>
      </c>
      <c r="G305" t="s">
        <v>1036</v>
      </c>
      <c r="H305" t="s">
        <v>821</v>
      </c>
      <c r="I305" s="105" t="s">
        <v>3310</v>
      </c>
      <c r="J305" s="55">
        <v>1.91</v>
      </c>
      <c r="K305" t="s">
        <v>102</v>
      </c>
      <c r="L305" s="56">
        <v>0.05</v>
      </c>
      <c r="M305" s="56">
        <v>5.0099999999999999E-2</v>
      </c>
      <c r="N305" s="55">
        <v>716.86</v>
      </c>
      <c r="O305" s="55">
        <v>104.23363000000005</v>
      </c>
      <c r="P305" s="55">
        <v>0</v>
      </c>
      <c r="Q305" s="55">
        <v>2.9975044267922102</v>
      </c>
      <c r="R305" s="56">
        <v>0</v>
      </c>
      <c r="S305" s="56">
        <v>8.9999999999999998E-4</v>
      </c>
      <c r="T305" s="56">
        <v>2.0000000000000001E-4</v>
      </c>
    </row>
    <row r="306" spans="1:20">
      <c r="A306" t="s">
        <v>1037</v>
      </c>
      <c r="B306" t="s">
        <v>1038</v>
      </c>
      <c r="C306" t="s">
        <v>108</v>
      </c>
      <c r="D306" t="s">
        <v>819</v>
      </c>
      <c r="E306" s="105" t="s">
        <v>3310</v>
      </c>
      <c r="F306" t="s">
        <v>923</v>
      </c>
      <c r="G306" t="s">
        <v>1036</v>
      </c>
      <c r="H306" t="s">
        <v>821</v>
      </c>
      <c r="I306" s="105" t="s">
        <v>3310</v>
      </c>
      <c r="J306" s="55">
        <v>1.93</v>
      </c>
      <c r="K306" t="s">
        <v>104</v>
      </c>
      <c r="L306" s="56">
        <v>0.06</v>
      </c>
      <c r="M306" s="56">
        <v>7.2499999999999995E-2</v>
      </c>
      <c r="N306" s="55">
        <v>1698.96</v>
      </c>
      <c r="O306" s="55">
        <v>99.523329999999987</v>
      </c>
      <c r="P306" s="55">
        <v>0</v>
      </c>
      <c r="Q306" s="55">
        <v>7.8133022166507899</v>
      </c>
      <c r="R306" s="56">
        <v>0</v>
      </c>
      <c r="S306" s="56">
        <v>2.3E-3</v>
      </c>
      <c r="T306" s="56">
        <v>5.9999999999999995E-4</v>
      </c>
    </row>
    <row r="307" spans="1:20">
      <c r="A307" t="s">
        <v>1039</v>
      </c>
      <c r="B307" t="s">
        <v>1040</v>
      </c>
      <c r="C307" t="s">
        <v>108</v>
      </c>
      <c r="D307" t="s">
        <v>819</v>
      </c>
      <c r="E307" s="105" t="s">
        <v>3310</v>
      </c>
      <c r="F307" t="s">
        <v>1007</v>
      </c>
      <c r="G307" t="s">
        <v>1031</v>
      </c>
      <c r="H307" t="s">
        <v>858</v>
      </c>
      <c r="I307" s="105" t="s">
        <v>3310</v>
      </c>
      <c r="J307" s="55">
        <v>6.02</v>
      </c>
      <c r="K307" t="s">
        <v>100</v>
      </c>
      <c r="L307" s="56">
        <v>5.1299999999999998E-2</v>
      </c>
      <c r="M307" s="56">
        <v>7.8E-2</v>
      </c>
      <c r="N307" s="55">
        <v>1577.09</v>
      </c>
      <c r="O307" s="55">
        <v>85.774169999999984</v>
      </c>
      <c r="P307" s="55">
        <v>0</v>
      </c>
      <c r="Q307" s="55">
        <v>4.9063729557074298</v>
      </c>
      <c r="R307" s="56">
        <v>0</v>
      </c>
      <c r="S307" s="56">
        <v>1.4E-3</v>
      </c>
      <c r="T307" s="56">
        <v>4.0000000000000002E-4</v>
      </c>
    </row>
    <row r="308" spans="1:20">
      <c r="A308" t="s">
        <v>189</v>
      </c>
      <c r="B308" s="107" t="s">
        <v>3310</v>
      </c>
      <c r="C308" s="107" t="s">
        <v>3310</v>
      </c>
      <c r="D308" s="107" t="s">
        <v>3310</v>
      </c>
      <c r="E308" s="107" t="s">
        <v>3310</v>
      </c>
      <c r="F308" s="107" t="s">
        <v>3310</v>
      </c>
      <c r="G308" s="107" t="s">
        <v>3310</v>
      </c>
      <c r="H308" s="107" t="s">
        <v>3310</v>
      </c>
      <c r="I308" s="107" t="s">
        <v>3310</v>
      </c>
      <c r="J308" s="107" t="s">
        <v>3310</v>
      </c>
      <c r="K308" s="107" t="s">
        <v>3310</v>
      </c>
      <c r="L308" s="107" t="s">
        <v>3310</v>
      </c>
      <c r="M308" s="107" t="s">
        <v>3310</v>
      </c>
      <c r="N308" s="107" t="s">
        <v>3310</v>
      </c>
      <c r="O308" s="107" t="s">
        <v>3310</v>
      </c>
      <c r="P308" s="107" t="s">
        <v>3310</v>
      </c>
      <c r="Q308" s="107" t="s">
        <v>3310</v>
      </c>
      <c r="R308" s="107" t="s">
        <v>3310</v>
      </c>
      <c r="S308" s="107" t="s">
        <v>3310</v>
      </c>
      <c r="T308" s="107" t="s">
        <v>3310</v>
      </c>
    </row>
    <row r="309" spans="1:20">
      <c r="A309" t="s">
        <v>300</v>
      </c>
      <c r="B309" s="107" t="s">
        <v>3310</v>
      </c>
      <c r="C309" s="107" t="s">
        <v>3310</v>
      </c>
      <c r="D309" s="107" t="s">
        <v>3310</v>
      </c>
      <c r="E309" s="107" t="s">
        <v>3310</v>
      </c>
      <c r="F309" s="107" t="s">
        <v>3310</v>
      </c>
      <c r="G309" s="107" t="s">
        <v>3310</v>
      </c>
      <c r="H309" s="107" t="s">
        <v>3310</v>
      </c>
      <c r="I309" s="107" t="s">
        <v>3310</v>
      </c>
      <c r="J309" s="107" t="s">
        <v>3310</v>
      </c>
      <c r="K309" s="107" t="s">
        <v>3310</v>
      </c>
      <c r="L309" s="107" t="s">
        <v>3310</v>
      </c>
      <c r="M309" s="107" t="s">
        <v>3310</v>
      </c>
      <c r="N309" s="107" t="s">
        <v>3310</v>
      </c>
      <c r="O309" s="107" t="s">
        <v>3310</v>
      </c>
      <c r="P309" s="107" t="s">
        <v>3310</v>
      </c>
      <c r="Q309" s="107" t="s">
        <v>3310</v>
      </c>
      <c r="R309" s="107" t="s">
        <v>3310</v>
      </c>
      <c r="S309" s="107" t="s">
        <v>3310</v>
      </c>
      <c r="T309" s="107" t="s">
        <v>3310</v>
      </c>
    </row>
    <row r="310" spans="1:20">
      <c r="A310" t="s">
        <v>301</v>
      </c>
      <c r="B310" s="107" t="s">
        <v>3310</v>
      </c>
      <c r="C310" s="107" t="s">
        <v>3310</v>
      </c>
      <c r="D310" s="107" t="s">
        <v>3310</v>
      </c>
      <c r="E310" s="107" t="s">
        <v>3310</v>
      </c>
      <c r="F310" s="107" t="s">
        <v>3310</v>
      </c>
      <c r="G310" s="107" t="s">
        <v>3310</v>
      </c>
      <c r="H310" s="107" t="s">
        <v>3310</v>
      </c>
      <c r="I310" s="107" t="s">
        <v>3310</v>
      </c>
      <c r="J310" s="107" t="s">
        <v>3310</v>
      </c>
      <c r="K310" s="107" t="s">
        <v>3310</v>
      </c>
      <c r="L310" s="107" t="s">
        <v>3310</v>
      </c>
      <c r="M310" s="107" t="s">
        <v>3310</v>
      </c>
      <c r="N310" s="107" t="s">
        <v>3310</v>
      </c>
      <c r="O310" s="107" t="s">
        <v>3310</v>
      </c>
      <c r="P310" s="107" t="s">
        <v>3310</v>
      </c>
      <c r="Q310" s="107" t="s">
        <v>3310</v>
      </c>
      <c r="R310" s="107" t="s">
        <v>3310</v>
      </c>
      <c r="S310" s="107" t="s">
        <v>3310</v>
      </c>
      <c r="T310" s="107" t="s">
        <v>3310</v>
      </c>
    </row>
    <row r="311" spans="1:20">
      <c r="A311" t="s">
        <v>302</v>
      </c>
      <c r="B311" s="107" t="s">
        <v>3310</v>
      </c>
      <c r="C311" s="107" t="s">
        <v>3310</v>
      </c>
      <c r="D311" s="107" t="s">
        <v>3310</v>
      </c>
      <c r="E311" s="107" t="s">
        <v>3310</v>
      </c>
      <c r="F311" s="107" t="s">
        <v>3310</v>
      </c>
      <c r="G311" s="107" t="s">
        <v>3310</v>
      </c>
      <c r="H311" s="107" t="s">
        <v>3310</v>
      </c>
      <c r="I311" s="107" t="s">
        <v>3310</v>
      </c>
      <c r="J311" s="107" t="s">
        <v>3310</v>
      </c>
      <c r="K311" s="107" t="s">
        <v>3310</v>
      </c>
      <c r="L311" s="107" t="s">
        <v>3310</v>
      </c>
      <c r="M311" s="107" t="s">
        <v>3310</v>
      </c>
      <c r="N311" s="107" t="s">
        <v>3310</v>
      </c>
      <c r="O311" s="107" t="s">
        <v>3310</v>
      </c>
      <c r="P311" s="107" t="s">
        <v>3310</v>
      </c>
      <c r="Q311" s="107" t="s">
        <v>3310</v>
      </c>
      <c r="R311" s="107" t="s">
        <v>3310</v>
      </c>
      <c r="S311" s="107" t="s">
        <v>3310</v>
      </c>
      <c r="T311" s="107" t="s">
        <v>3310</v>
      </c>
    </row>
    <row r="312" spans="1:20">
      <c r="A312" t="s">
        <v>303</v>
      </c>
      <c r="B312" s="107" t="s">
        <v>3310</v>
      </c>
      <c r="C312" s="107" t="s">
        <v>3310</v>
      </c>
      <c r="D312" s="107" t="s">
        <v>3310</v>
      </c>
      <c r="E312" s="107" t="s">
        <v>3310</v>
      </c>
      <c r="F312" s="107" t="s">
        <v>3310</v>
      </c>
      <c r="G312" s="107" t="s">
        <v>3310</v>
      </c>
      <c r="H312" s="107" t="s">
        <v>3310</v>
      </c>
      <c r="I312" s="107" t="s">
        <v>3310</v>
      </c>
      <c r="J312" s="107" t="s">
        <v>3310</v>
      </c>
      <c r="K312" s="107" t="s">
        <v>3310</v>
      </c>
      <c r="L312" s="107" t="s">
        <v>3310</v>
      </c>
      <c r="M312" s="107" t="s">
        <v>3310</v>
      </c>
      <c r="N312" s="107" t="s">
        <v>3310</v>
      </c>
      <c r="O312" s="107" t="s">
        <v>3310</v>
      </c>
      <c r="P312" s="107" t="s">
        <v>3310</v>
      </c>
      <c r="Q312" s="107" t="s">
        <v>3310</v>
      </c>
      <c r="R312" s="107" t="s">
        <v>3310</v>
      </c>
      <c r="S312" s="107" t="s">
        <v>3310</v>
      </c>
      <c r="T312" s="107" t="s">
        <v>3310</v>
      </c>
    </row>
    <row r="313" spans="1:20" hidden="1">
      <c r="B313" s="13"/>
      <c r="C313" s="13"/>
      <c r="D313" s="13"/>
      <c r="E313" s="13"/>
    </row>
    <row r="314" spans="1:20" hidden="1">
      <c r="B314" s="13"/>
      <c r="C314" s="13"/>
      <c r="D314" s="13"/>
      <c r="E314" s="13"/>
    </row>
    <row r="315" spans="1:20" hidden="1">
      <c r="B315" s="13"/>
      <c r="C315" s="13"/>
      <c r="D315" s="13"/>
      <c r="E315" s="13"/>
    </row>
    <row r="316" spans="1:20" hidden="1">
      <c r="B316" s="13"/>
      <c r="C316" s="13"/>
      <c r="D316" s="13"/>
      <c r="E316" s="13"/>
    </row>
    <row r="317" spans="1:20" hidden="1">
      <c r="B317" s="13"/>
      <c r="C317" s="13"/>
      <c r="D317" s="13"/>
      <c r="E317" s="13"/>
    </row>
    <row r="318" spans="1:20" hidden="1">
      <c r="B318" s="13"/>
      <c r="C318" s="13"/>
      <c r="D318" s="13"/>
      <c r="E318" s="13"/>
    </row>
    <row r="319" spans="1:20" hidden="1">
      <c r="B319" s="13"/>
      <c r="C319" s="13"/>
      <c r="D319" s="13"/>
      <c r="E319" s="13"/>
    </row>
    <row r="320" spans="1:20" hidden="1">
      <c r="B320" s="13"/>
      <c r="C320" s="13"/>
      <c r="D320" s="13"/>
      <c r="E320" s="13"/>
    </row>
    <row r="321" spans="2:5" hidden="1">
      <c r="B321" s="13"/>
      <c r="C321" s="13"/>
      <c r="D321" s="13"/>
      <c r="E321" s="13"/>
    </row>
    <row r="322" spans="2:5" hidden="1">
      <c r="B322" s="13"/>
      <c r="C322" s="13"/>
      <c r="D322" s="13"/>
      <c r="E322" s="13"/>
    </row>
    <row r="323" spans="2:5" hidden="1">
      <c r="B323" s="13"/>
      <c r="C323" s="13"/>
      <c r="D323" s="13"/>
      <c r="E323" s="13"/>
    </row>
    <row r="324" spans="2:5" hidden="1">
      <c r="B324" s="13"/>
      <c r="C324" s="13"/>
      <c r="D324" s="13"/>
      <c r="E324" s="13"/>
    </row>
    <row r="325" spans="2:5" hidden="1">
      <c r="B325" s="13"/>
      <c r="C325" s="13"/>
      <c r="D325" s="13"/>
      <c r="E325" s="13"/>
    </row>
    <row r="326" spans="2:5" hidden="1">
      <c r="B326" s="13"/>
      <c r="C326" s="13"/>
      <c r="D326" s="13"/>
      <c r="E326" s="13"/>
    </row>
    <row r="327" spans="2:5" hidden="1">
      <c r="B327" s="13"/>
      <c r="C327" s="13"/>
      <c r="D327" s="13"/>
      <c r="E327" s="13"/>
    </row>
    <row r="328" spans="2:5" hidden="1">
      <c r="B328" s="13"/>
      <c r="C328" s="13"/>
      <c r="D328" s="13"/>
      <c r="E328" s="13"/>
    </row>
    <row r="329" spans="2:5" hidden="1">
      <c r="B329" s="13"/>
      <c r="C329" s="13"/>
      <c r="D329" s="13"/>
      <c r="E329" s="13"/>
    </row>
    <row r="330" spans="2:5" hidden="1">
      <c r="B330" s="13"/>
      <c r="C330" s="13"/>
      <c r="D330" s="13"/>
      <c r="E330" s="13"/>
    </row>
    <row r="331" spans="2:5" hidden="1">
      <c r="B331" s="13"/>
      <c r="C331" s="13"/>
      <c r="D331" s="13"/>
      <c r="E331" s="13"/>
    </row>
    <row r="332" spans="2:5" hidden="1">
      <c r="B332" s="13"/>
      <c r="C332" s="13"/>
      <c r="D332" s="13"/>
      <c r="E332" s="13"/>
    </row>
    <row r="333" spans="2:5" hidden="1">
      <c r="B333" s="13"/>
      <c r="C333" s="13"/>
      <c r="D333" s="13"/>
      <c r="E333" s="13"/>
    </row>
    <row r="334" spans="2:5" hidden="1">
      <c r="B334" s="13"/>
      <c r="C334" s="13"/>
      <c r="D334" s="13"/>
      <c r="E334" s="13"/>
    </row>
    <row r="335" spans="2:5" hidden="1">
      <c r="B335" s="13"/>
      <c r="C335" s="13"/>
      <c r="D335" s="13"/>
      <c r="E335" s="13"/>
    </row>
    <row r="336" spans="2:5" hidden="1">
      <c r="B336" s="13"/>
      <c r="C336" s="13"/>
      <c r="D336" s="13"/>
      <c r="E336" s="13"/>
    </row>
    <row r="337" spans="2:5" hidden="1">
      <c r="B337" s="13"/>
      <c r="C337" s="13"/>
      <c r="D337" s="13"/>
      <c r="E337" s="13"/>
    </row>
    <row r="338" spans="2:5" hidden="1">
      <c r="B338" s="13"/>
      <c r="C338" s="13"/>
      <c r="D338" s="13"/>
      <c r="E338" s="13"/>
    </row>
    <row r="339" spans="2:5" hidden="1">
      <c r="B339" s="13"/>
      <c r="C339" s="13"/>
      <c r="D339" s="13"/>
      <c r="E339" s="13"/>
    </row>
    <row r="340" spans="2:5" hidden="1">
      <c r="B340" s="13"/>
      <c r="C340" s="13"/>
      <c r="D340" s="13"/>
      <c r="E340" s="13"/>
    </row>
    <row r="341" spans="2:5" hidden="1">
      <c r="B341" s="13"/>
      <c r="C341" s="13"/>
      <c r="D341" s="13"/>
      <c r="E341" s="13"/>
    </row>
    <row r="342" spans="2:5" hidden="1">
      <c r="B342" s="13"/>
      <c r="C342" s="13"/>
      <c r="D342" s="13"/>
      <c r="E342" s="13"/>
    </row>
    <row r="343" spans="2:5" hidden="1">
      <c r="B343" s="13"/>
      <c r="C343" s="13"/>
      <c r="D343" s="13"/>
      <c r="E343" s="13"/>
    </row>
    <row r="344" spans="2:5" hidden="1">
      <c r="B344" s="13"/>
      <c r="C344" s="13"/>
      <c r="D344" s="13"/>
      <c r="E344" s="13"/>
    </row>
    <row r="345" spans="2:5" hidden="1">
      <c r="B345" s="13"/>
      <c r="C345" s="13"/>
      <c r="D345" s="13"/>
      <c r="E345" s="13"/>
    </row>
    <row r="346" spans="2:5" hidden="1">
      <c r="B346" s="13"/>
      <c r="C346" s="13"/>
      <c r="D346" s="13"/>
      <c r="E346" s="13"/>
    </row>
    <row r="347" spans="2:5" hidden="1">
      <c r="B347" s="13"/>
      <c r="C347" s="13"/>
      <c r="D347" s="13"/>
      <c r="E347" s="13"/>
    </row>
    <row r="348" spans="2:5" hidden="1">
      <c r="B348" s="13"/>
      <c r="C348" s="13"/>
      <c r="D348" s="13"/>
      <c r="E348" s="13"/>
    </row>
    <row r="349" spans="2:5" hidden="1">
      <c r="B349" s="13"/>
      <c r="C349" s="13"/>
      <c r="D349" s="13"/>
      <c r="E349" s="13"/>
    </row>
    <row r="350" spans="2:5" hidden="1">
      <c r="B350" s="13"/>
      <c r="C350" s="13"/>
      <c r="D350" s="13"/>
      <c r="E350" s="13"/>
    </row>
    <row r="351" spans="2:5" hidden="1">
      <c r="B351" s="13"/>
      <c r="C351" s="13"/>
      <c r="D351" s="13"/>
      <c r="E351" s="13"/>
    </row>
    <row r="352" spans="2:5" hidden="1">
      <c r="B352" s="13"/>
      <c r="C352" s="13"/>
      <c r="D352" s="13"/>
      <c r="E352" s="13"/>
    </row>
    <row r="353" spans="2:5" hidden="1">
      <c r="B353" s="13"/>
      <c r="C353" s="13"/>
      <c r="D353" s="13"/>
      <c r="E353" s="13"/>
    </row>
    <row r="354" spans="2:5" hidden="1">
      <c r="B354" s="13"/>
      <c r="C354" s="13"/>
      <c r="D354" s="13"/>
      <c r="E354" s="13"/>
    </row>
    <row r="355" spans="2:5" hidden="1">
      <c r="B355" s="13"/>
      <c r="C355" s="13"/>
      <c r="D355" s="13"/>
      <c r="E355" s="13"/>
    </row>
    <row r="356" spans="2:5" hidden="1">
      <c r="B356" s="13"/>
      <c r="C356" s="13"/>
      <c r="D356" s="13"/>
      <c r="E356" s="13"/>
    </row>
    <row r="357" spans="2:5" hidden="1">
      <c r="B357" s="13"/>
      <c r="C357" s="13"/>
      <c r="D357" s="13"/>
      <c r="E357" s="13"/>
    </row>
    <row r="358" spans="2:5" hidden="1">
      <c r="B358" s="13"/>
      <c r="C358" s="13"/>
      <c r="D358" s="13"/>
      <c r="E358" s="13"/>
    </row>
    <row r="359" spans="2:5" hidden="1">
      <c r="B359" s="13"/>
      <c r="C359" s="13"/>
      <c r="D359" s="13"/>
      <c r="E359" s="13"/>
    </row>
    <row r="360" spans="2:5" hidden="1">
      <c r="B360" s="13"/>
      <c r="C360" s="13"/>
      <c r="D360" s="13"/>
      <c r="E360" s="13"/>
    </row>
    <row r="361" spans="2:5" hidden="1">
      <c r="B361" s="13"/>
      <c r="C361" s="13"/>
      <c r="D361" s="13"/>
      <c r="E361" s="13"/>
    </row>
    <row r="362" spans="2:5" hidden="1">
      <c r="B362" s="13"/>
      <c r="C362" s="13"/>
      <c r="D362" s="13"/>
      <c r="E362" s="13"/>
    </row>
    <row r="363" spans="2:5" hidden="1">
      <c r="B363" s="13"/>
      <c r="C363" s="13"/>
      <c r="D363" s="13"/>
      <c r="E363" s="13"/>
    </row>
    <row r="364" spans="2:5" hidden="1">
      <c r="B364" s="13"/>
      <c r="C364" s="13"/>
      <c r="D364" s="13"/>
      <c r="E364" s="13"/>
    </row>
    <row r="365" spans="2:5" hidden="1">
      <c r="B365" s="13"/>
      <c r="C365" s="13"/>
      <c r="D365" s="13"/>
      <c r="E365" s="13"/>
    </row>
    <row r="366" spans="2:5" hidden="1">
      <c r="B366" s="13"/>
      <c r="C366" s="13"/>
      <c r="D366" s="13"/>
      <c r="E366" s="13"/>
    </row>
    <row r="367" spans="2:5" hidden="1">
      <c r="B367" s="13"/>
      <c r="C367" s="13"/>
      <c r="D367" s="13"/>
      <c r="E367" s="13"/>
    </row>
    <row r="368" spans="2:5" hidden="1">
      <c r="B368" s="13"/>
      <c r="C368" s="13"/>
      <c r="D368" s="13"/>
      <c r="E368" s="13"/>
    </row>
    <row r="369" spans="2:5" hidden="1">
      <c r="B369" s="13"/>
      <c r="C369" s="13"/>
      <c r="D369" s="13"/>
      <c r="E369" s="13"/>
    </row>
    <row r="370" spans="2:5" hidden="1">
      <c r="B370" s="13"/>
      <c r="C370" s="13"/>
      <c r="D370" s="13"/>
      <c r="E370" s="13"/>
    </row>
    <row r="371" spans="2:5" hidden="1">
      <c r="B371" s="13"/>
      <c r="C371" s="13"/>
      <c r="D371" s="13"/>
      <c r="E371" s="13"/>
    </row>
    <row r="372" spans="2:5" hidden="1">
      <c r="B372" s="13"/>
      <c r="C372" s="13"/>
      <c r="D372" s="13"/>
      <c r="E372" s="13"/>
    </row>
    <row r="373" spans="2:5" hidden="1">
      <c r="B373" s="13"/>
      <c r="C373" s="13"/>
      <c r="D373" s="13"/>
      <c r="E373" s="13"/>
    </row>
    <row r="374" spans="2:5" hidden="1">
      <c r="B374" s="13"/>
      <c r="C374" s="13"/>
      <c r="D374" s="13"/>
      <c r="E374" s="13"/>
    </row>
    <row r="375" spans="2:5" hidden="1">
      <c r="B375" s="13"/>
      <c r="C375" s="13"/>
      <c r="D375" s="13"/>
      <c r="E375" s="13"/>
    </row>
    <row r="376" spans="2:5" hidden="1">
      <c r="B376" s="13"/>
      <c r="C376" s="13"/>
      <c r="D376" s="13"/>
      <c r="E376" s="13"/>
    </row>
    <row r="377" spans="2:5" hidden="1">
      <c r="B377" s="13"/>
      <c r="C377" s="13"/>
      <c r="D377" s="13"/>
      <c r="E377" s="13"/>
    </row>
    <row r="378" spans="2:5" hidden="1">
      <c r="B378" s="13"/>
      <c r="C378" s="13"/>
      <c r="D378" s="13"/>
      <c r="E378" s="13"/>
    </row>
    <row r="379" spans="2:5" hidden="1">
      <c r="B379" s="13"/>
      <c r="C379" s="13"/>
      <c r="D379" s="13"/>
      <c r="E379" s="13"/>
    </row>
    <row r="380" spans="2:5" hidden="1">
      <c r="B380" s="13"/>
      <c r="C380" s="13"/>
      <c r="D380" s="13"/>
      <c r="E380" s="13"/>
    </row>
    <row r="381" spans="2:5" hidden="1">
      <c r="B381" s="13"/>
      <c r="C381" s="13"/>
      <c r="D381" s="13"/>
      <c r="E381" s="13"/>
    </row>
    <row r="382" spans="2:5" hidden="1">
      <c r="B382" s="13"/>
      <c r="C382" s="13"/>
      <c r="D382" s="13"/>
      <c r="E382" s="13"/>
    </row>
    <row r="383" spans="2:5" hidden="1">
      <c r="B383" s="13"/>
      <c r="C383" s="13"/>
      <c r="D383" s="13"/>
      <c r="E383" s="13"/>
    </row>
    <row r="384" spans="2:5" hidden="1">
      <c r="B384" s="13"/>
      <c r="C384" s="13"/>
      <c r="D384" s="13"/>
      <c r="E384" s="13"/>
    </row>
    <row r="385" spans="2:5" hidden="1">
      <c r="B385" s="13"/>
      <c r="C385" s="13"/>
      <c r="D385" s="13"/>
      <c r="E385" s="13"/>
    </row>
    <row r="386" spans="2:5" hidden="1">
      <c r="B386" s="13"/>
      <c r="C386" s="13"/>
      <c r="D386" s="13"/>
      <c r="E386" s="13"/>
    </row>
    <row r="387" spans="2:5" hidden="1">
      <c r="B387" s="13"/>
      <c r="C387" s="13"/>
      <c r="D387" s="13"/>
      <c r="E387" s="13"/>
    </row>
    <row r="388" spans="2:5" hidden="1">
      <c r="B388" s="13"/>
      <c r="C388" s="13"/>
      <c r="D388" s="13"/>
      <c r="E388" s="13"/>
    </row>
    <row r="389" spans="2:5" hidden="1">
      <c r="B389" s="13"/>
      <c r="C389" s="13"/>
      <c r="D389" s="13"/>
      <c r="E389" s="13"/>
    </row>
    <row r="390" spans="2:5" hidden="1">
      <c r="B390" s="13"/>
      <c r="C390" s="13"/>
      <c r="D390" s="13"/>
      <c r="E390" s="13"/>
    </row>
    <row r="391" spans="2:5" hidden="1">
      <c r="B391" s="13"/>
      <c r="C391" s="13"/>
      <c r="D391" s="13"/>
      <c r="E391" s="13"/>
    </row>
    <row r="392" spans="2:5" hidden="1">
      <c r="B392" s="13"/>
      <c r="C392" s="13"/>
      <c r="D392" s="13"/>
      <c r="E392" s="13"/>
    </row>
    <row r="393" spans="2:5" hidden="1">
      <c r="B393" s="13"/>
      <c r="C393" s="13"/>
      <c r="D393" s="13"/>
      <c r="E393" s="13"/>
    </row>
    <row r="394" spans="2:5" hidden="1">
      <c r="B394" s="13"/>
      <c r="C394" s="13"/>
      <c r="D394" s="13"/>
      <c r="E394" s="13"/>
    </row>
    <row r="395" spans="2:5" hidden="1">
      <c r="B395" s="13"/>
      <c r="C395" s="13"/>
      <c r="D395" s="13"/>
      <c r="E395" s="13"/>
    </row>
    <row r="396" spans="2:5" hidden="1">
      <c r="B396" s="13"/>
      <c r="C396" s="13"/>
      <c r="D396" s="13"/>
      <c r="E396" s="13"/>
    </row>
    <row r="397" spans="2:5" hidden="1">
      <c r="B397" s="13"/>
      <c r="C397" s="13"/>
      <c r="D397" s="13"/>
      <c r="E397" s="13"/>
    </row>
    <row r="398" spans="2:5" hidden="1">
      <c r="B398" s="13"/>
      <c r="C398" s="13"/>
      <c r="D398" s="13"/>
      <c r="E398" s="13"/>
    </row>
    <row r="399" spans="2:5" hidden="1">
      <c r="B399" s="13"/>
      <c r="C399" s="13"/>
      <c r="D399" s="13"/>
      <c r="E399" s="13"/>
    </row>
    <row r="400" spans="2:5" hidden="1">
      <c r="B400" s="13"/>
      <c r="C400" s="13"/>
      <c r="D400" s="13"/>
      <c r="E400" s="13"/>
    </row>
    <row r="401" spans="2:5" hidden="1">
      <c r="B401" s="13"/>
      <c r="C401" s="13"/>
      <c r="D401" s="13"/>
      <c r="E401" s="13"/>
    </row>
    <row r="402" spans="2:5" hidden="1">
      <c r="B402" s="13"/>
      <c r="C402" s="13"/>
      <c r="D402" s="13"/>
      <c r="E402" s="13"/>
    </row>
    <row r="403" spans="2:5" hidden="1">
      <c r="B403" s="13"/>
      <c r="C403" s="13"/>
      <c r="D403" s="13"/>
      <c r="E403" s="13"/>
    </row>
    <row r="404" spans="2:5" hidden="1">
      <c r="B404" s="13"/>
      <c r="C404" s="13"/>
      <c r="D404" s="13"/>
      <c r="E404" s="13"/>
    </row>
    <row r="405" spans="2:5" hidden="1">
      <c r="B405" s="13"/>
      <c r="C405" s="13"/>
      <c r="D405" s="13"/>
      <c r="E405" s="13"/>
    </row>
    <row r="406" spans="2:5" hidden="1">
      <c r="B406" s="13"/>
      <c r="C406" s="13"/>
      <c r="D406" s="13"/>
      <c r="E406" s="13"/>
    </row>
    <row r="407" spans="2:5" hidden="1">
      <c r="B407" s="13"/>
      <c r="C407" s="13"/>
      <c r="D407" s="13"/>
      <c r="E407" s="13"/>
    </row>
    <row r="408" spans="2:5" hidden="1">
      <c r="B408" s="13"/>
      <c r="C408" s="13"/>
      <c r="D408" s="13"/>
      <c r="E408" s="13"/>
    </row>
    <row r="409" spans="2:5" hidden="1">
      <c r="B409" s="13"/>
      <c r="C409" s="13"/>
      <c r="D409" s="13"/>
      <c r="E409" s="13"/>
    </row>
    <row r="410" spans="2:5" hidden="1">
      <c r="B410" s="13"/>
      <c r="C410" s="13"/>
      <c r="D410" s="13"/>
      <c r="E410" s="13"/>
    </row>
    <row r="411" spans="2:5" hidden="1">
      <c r="B411" s="13"/>
      <c r="C411" s="13"/>
      <c r="D411" s="13"/>
      <c r="E411" s="13"/>
    </row>
    <row r="412" spans="2:5" hidden="1">
      <c r="B412" s="13"/>
      <c r="C412" s="13"/>
      <c r="D412" s="13"/>
      <c r="E412" s="13"/>
    </row>
    <row r="413" spans="2:5" hidden="1">
      <c r="B413" s="13"/>
      <c r="C413" s="13"/>
      <c r="D413" s="13"/>
      <c r="E413" s="13"/>
    </row>
    <row r="414" spans="2:5" hidden="1">
      <c r="B414" s="13"/>
      <c r="C414" s="13"/>
      <c r="D414" s="13"/>
      <c r="E414" s="13"/>
    </row>
    <row r="415" spans="2:5" hidden="1">
      <c r="B415" s="13"/>
      <c r="C415" s="13"/>
      <c r="D415" s="13"/>
      <c r="E415" s="13"/>
    </row>
    <row r="416" spans="2:5" hidden="1">
      <c r="B416" s="13"/>
      <c r="C416" s="13"/>
      <c r="D416" s="13"/>
      <c r="E416" s="13"/>
    </row>
    <row r="417" spans="2:5" hidden="1">
      <c r="B417" s="13"/>
      <c r="C417" s="13"/>
      <c r="D417" s="13"/>
      <c r="E417" s="13"/>
    </row>
    <row r="418" spans="2:5" hidden="1">
      <c r="B418" s="13"/>
      <c r="C418" s="13"/>
      <c r="D418" s="13"/>
      <c r="E418" s="13"/>
    </row>
    <row r="419" spans="2:5" hidden="1">
      <c r="B419" s="13"/>
      <c r="C419" s="13"/>
      <c r="D419" s="13"/>
      <c r="E419" s="13"/>
    </row>
    <row r="420" spans="2:5" hidden="1">
      <c r="B420" s="13"/>
      <c r="C420" s="13"/>
      <c r="D420" s="13"/>
      <c r="E420" s="13"/>
    </row>
    <row r="421" spans="2:5" hidden="1">
      <c r="B421" s="13"/>
      <c r="C421" s="13"/>
      <c r="D421" s="13"/>
      <c r="E421" s="13"/>
    </row>
    <row r="422" spans="2:5" hidden="1">
      <c r="B422" s="13"/>
      <c r="C422" s="13"/>
      <c r="D422" s="13"/>
      <c r="E422" s="13"/>
    </row>
    <row r="423" spans="2:5" hidden="1">
      <c r="B423" s="13"/>
      <c r="C423" s="13"/>
      <c r="D423" s="13"/>
      <c r="E423" s="13"/>
    </row>
    <row r="424" spans="2:5" hidden="1">
      <c r="B424" s="13"/>
      <c r="C424" s="13"/>
      <c r="D424" s="13"/>
      <c r="E424" s="13"/>
    </row>
    <row r="425" spans="2:5" hidden="1">
      <c r="B425" s="13"/>
      <c r="C425" s="13"/>
      <c r="D425" s="13"/>
      <c r="E425" s="13"/>
    </row>
    <row r="426" spans="2:5" hidden="1">
      <c r="B426" s="13"/>
      <c r="C426" s="13"/>
      <c r="D426" s="13"/>
      <c r="E426" s="13"/>
    </row>
    <row r="427" spans="2:5" hidden="1">
      <c r="B427" s="13"/>
      <c r="C427" s="13"/>
      <c r="D427" s="13"/>
      <c r="E427" s="13"/>
    </row>
    <row r="428" spans="2:5" hidden="1">
      <c r="B428" s="13"/>
      <c r="C428" s="13"/>
      <c r="D428" s="13"/>
      <c r="E428" s="13"/>
    </row>
    <row r="429" spans="2:5" hidden="1">
      <c r="B429" s="13"/>
      <c r="C429" s="13"/>
      <c r="D429" s="13"/>
      <c r="E429" s="13"/>
    </row>
    <row r="430" spans="2:5" hidden="1">
      <c r="B430" s="13"/>
      <c r="C430" s="13"/>
      <c r="D430" s="13"/>
      <c r="E430" s="13"/>
    </row>
    <row r="431" spans="2:5" hidden="1">
      <c r="B431" s="13"/>
      <c r="C431" s="13"/>
      <c r="D431" s="13"/>
      <c r="E431" s="13"/>
    </row>
    <row r="432" spans="2:5" hidden="1">
      <c r="B432" s="13"/>
      <c r="C432" s="13"/>
      <c r="D432" s="13"/>
      <c r="E432" s="13"/>
    </row>
    <row r="433" spans="2:5" hidden="1">
      <c r="B433" s="13"/>
      <c r="C433" s="13"/>
      <c r="D433" s="13"/>
      <c r="E433" s="13"/>
    </row>
    <row r="434" spans="2:5" hidden="1">
      <c r="B434" s="13"/>
      <c r="C434" s="13"/>
      <c r="D434" s="13"/>
      <c r="E434" s="13"/>
    </row>
    <row r="435" spans="2:5" hidden="1">
      <c r="B435" s="13"/>
      <c r="C435" s="13"/>
      <c r="D435" s="13"/>
      <c r="E435" s="13"/>
    </row>
    <row r="436" spans="2:5" hidden="1">
      <c r="B436" s="13"/>
      <c r="C436" s="13"/>
      <c r="D436" s="13"/>
      <c r="E436" s="13"/>
    </row>
    <row r="437" spans="2:5" hidden="1">
      <c r="B437" s="13"/>
      <c r="C437" s="13"/>
      <c r="D437" s="13"/>
      <c r="E437" s="13"/>
    </row>
    <row r="438" spans="2:5" hidden="1">
      <c r="B438" s="13"/>
      <c r="C438" s="13"/>
      <c r="D438" s="13"/>
      <c r="E438" s="13"/>
    </row>
    <row r="439" spans="2:5" hidden="1">
      <c r="B439" s="13"/>
      <c r="C439" s="13"/>
      <c r="D439" s="13"/>
      <c r="E439" s="13"/>
    </row>
    <row r="440" spans="2:5" hidden="1">
      <c r="B440" s="13"/>
      <c r="C440" s="13"/>
      <c r="D440" s="13"/>
      <c r="E440" s="13"/>
    </row>
    <row r="441" spans="2:5" hidden="1">
      <c r="B441" s="13"/>
      <c r="C441" s="13"/>
      <c r="D441" s="13"/>
      <c r="E441" s="13"/>
    </row>
    <row r="442" spans="2:5" hidden="1">
      <c r="B442" s="13"/>
      <c r="C442" s="13"/>
      <c r="D442" s="13"/>
      <c r="E442" s="13"/>
    </row>
    <row r="443" spans="2:5" hidden="1">
      <c r="B443" s="13"/>
      <c r="C443" s="13"/>
      <c r="D443" s="13"/>
      <c r="E443" s="13"/>
    </row>
    <row r="444" spans="2:5" hidden="1">
      <c r="B444" s="13"/>
      <c r="C444" s="13"/>
      <c r="D444" s="13"/>
      <c r="E444" s="13"/>
    </row>
    <row r="445" spans="2:5" hidden="1">
      <c r="B445" s="13"/>
      <c r="C445" s="13"/>
      <c r="D445" s="13"/>
      <c r="E445" s="13"/>
    </row>
    <row r="446" spans="2:5" hidden="1">
      <c r="B446" s="13"/>
      <c r="C446" s="13"/>
      <c r="D446" s="13"/>
      <c r="E446" s="13"/>
    </row>
    <row r="447" spans="2:5" hidden="1">
      <c r="B447" s="13"/>
      <c r="C447" s="13"/>
      <c r="D447" s="13"/>
      <c r="E447" s="13"/>
    </row>
    <row r="448" spans="2:5" hidden="1">
      <c r="B448" s="13"/>
      <c r="C448" s="13"/>
      <c r="D448" s="13"/>
      <c r="E448" s="13"/>
    </row>
    <row r="449" spans="2:5" hidden="1">
      <c r="B449" s="13"/>
      <c r="C449" s="13"/>
      <c r="D449" s="13"/>
      <c r="E449" s="13"/>
    </row>
    <row r="450" spans="2:5" hidden="1">
      <c r="B450" s="13"/>
      <c r="C450" s="13"/>
      <c r="D450" s="13"/>
      <c r="E450" s="13"/>
    </row>
    <row r="451" spans="2:5" hidden="1">
      <c r="B451" s="13"/>
      <c r="C451" s="13"/>
      <c r="D451" s="13"/>
      <c r="E451" s="13"/>
    </row>
    <row r="452" spans="2:5" hidden="1">
      <c r="B452" s="13"/>
      <c r="C452" s="13"/>
      <c r="D452" s="13"/>
      <c r="E452" s="13"/>
    </row>
    <row r="453" spans="2:5" hidden="1">
      <c r="B453" s="13"/>
      <c r="C453" s="13"/>
      <c r="D453" s="13"/>
      <c r="E453" s="13"/>
    </row>
    <row r="454" spans="2:5" hidden="1">
      <c r="B454" s="13"/>
      <c r="C454" s="13"/>
      <c r="D454" s="13"/>
      <c r="E454" s="13"/>
    </row>
    <row r="455" spans="2:5" hidden="1">
      <c r="B455" s="13"/>
      <c r="C455" s="13"/>
      <c r="D455" s="13"/>
      <c r="E455" s="13"/>
    </row>
    <row r="456" spans="2:5" hidden="1">
      <c r="B456" s="13"/>
      <c r="C456" s="13"/>
      <c r="D456" s="13"/>
      <c r="E456" s="13"/>
    </row>
    <row r="457" spans="2:5" hidden="1">
      <c r="B457" s="13"/>
      <c r="C457" s="13"/>
      <c r="D457" s="13"/>
      <c r="E457" s="13"/>
    </row>
    <row r="458" spans="2:5" hidden="1">
      <c r="B458" s="13"/>
      <c r="C458" s="13"/>
      <c r="D458" s="13"/>
      <c r="E458" s="13"/>
    </row>
    <row r="459" spans="2:5" hidden="1">
      <c r="B459" s="13"/>
      <c r="C459" s="13"/>
      <c r="D459" s="13"/>
      <c r="E459" s="13"/>
    </row>
    <row r="460" spans="2:5" hidden="1">
      <c r="B460" s="13"/>
      <c r="C460" s="13"/>
      <c r="D460" s="13"/>
      <c r="E460" s="13"/>
    </row>
    <row r="461" spans="2:5" hidden="1">
      <c r="B461" s="13"/>
      <c r="C461" s="13"/>
      <c r="D461" s="13"/>
      <c r="E461" s="13"/>
    </row>
    <row r="462" spans="2:5" hidden="1">
      <c r="B462" s="13"/>
      <c r="C462" s="13"/>
      <c r="D462" s="13"/>
      <c r="E462" s="13"/>
    </row>
    <row r="463" spans="2:5" hidden="1">
      <c r="B463" s="13"/>
      <c r="C463" s="13"/>
      <c r="D463" s="13"/>
      <c r="E463" s="13"/>
    </row>
    <row r="464" spans="2:5" hidden="1">
      <c r="B464" s="13"/>
      <c r="C464" s="13"/>
      <c r="D464" s="13"/>
      <c r="E464" s="13"/>
    </row>
    <row r="465" spans="2:5" hidden="1">
      <c r="B465" s="13"/>
      <c r="C465" s="13"/>
      <c r="D465" s="13"/>
      <c r="E465" s="13"/>
    </row>
    <row r="466" spans="2:5" hidden="1">
      <c r="B466" s="13"/>
      <c r="C466" s="13"/>
      <c r="D466" s="13"/>
      <c r="E466" s="13"/>
    </row>
    <row r="467" spans="2:5" hidden="1">
      <c r="B467" s="13"/>
      <c r="C467" s="13"/>
      <c r="D467" s="13"/>
      <c r="E467" s="13"/>
    </row>
    <row r="468" spans="2:5" hidden="1">
      <c r="B468" s="13"/>
      <c r="C468" s="13"/>
      <c r="D468" s="13"/>
      <c r="E468" s="13"/>
    </row>
    <row r="469" spans="2:5" hidden="1">
      <c r="B469" s="13"/>
      <c r="C469" s="13"/>
      <c r="D469" s="13"/>
      <c r="E469" s="13"/>
    </row>
    <row r="470" spans="2:5" hidden="1">
      <c r="B470" s="13"/>
      <c r="C470" s="13"/>
      <c r="D470" s="13"/>
      <c r="E470" s="13"/>
    </row>
    <row r="471" spans="2:5" hidden="1">
      <c r="B471" s="13"/>
      <c r="C471" s="13"/>
      <c r="D471" s="13"/>
      <c r="E471" s="13"/>
    </row>
    <row r="472" spans="2:5" hidden="1">
      <c r="B472" s="13"/>
      <c r="C472" s="13"/>
      <c r="D472" s="13"/>
      <c r="E472" s="13"/>
    </row>
    <row r="473" spans="2:5" hidden="1">
      <c r="B473" s="13"/>
      <c r="C473" s="13"/>
      <c r="D473" s="13"/>
      <c r="E473" s="13"/>
    </row>
    <row r="474" spans="2:5" hidden="1">
      <c r="B474" s="13"/>
      <c r="C474" s="13"/>
      <c r="D474" s="13"/>
      <c r="E474" s="13"/>
    </row>
    <row r="475" spans="2:5" hidden="1">
      <c r="B475" s="13"/>
      <c r="C475" s="13"/>
      <c r="D475" s="13"/>
      <c r="E475" s="13"/>
    </row>
    <row r="476" spans="2:5" hidden="1">
      <c r="B476" s="13"/>
      <c r="C476" s="13"/>
      <c r="D476" s="13"/>
      <c r="E476" s="13"/>
    </row>
    <row r="477" spans="2:5" hidden="1">
      <c r="B477" s="13"/>
      <c r="C477" s="13"/>
      <c r="D477" s="13"/>
      <c r="E477" s="13"/>
    </row>
    <row r="478" spans="2:5" hidden="1">
      <c r="B478" s="13"/>
      <c r="C478" s="13"/>
      <c r="D478" s="13"/>
      <c r="E478" s="13"/>
    </row>
    <row r="479" spans="2:5" hidden="1">
      <c r="B479" s="13"/>
      <c r="C479" s="13"/>
      <c r="D479" s="13"/>
      <c r="E479" s="13"/>
    </row>
    <row r="480" spans="2:5" hidden="1">
      <c r="B480" s="13"/>
      <c r="C480" s="13"/>
      <c r="D480" s="13"/>
      <c r="E480" s="13"/>
    </row>
    <row r="481" spans="2:5" hidden="1">
      <c r="B481" s="13"/>
      <c r="C481" s="13"/>
      <c r="D481" s="13"/>
      <c r="E481" s="13"/>
    </row>
    <row r="482" spans="2:5" hidden="1">
      <c r="B482" s="13"/>
      <c r="C482" s="13"/>
      <c r="D482" s="13"/>
      <c r="E482" s="13"/>
    </row>
    <row r="483" spans="2:5" hidden="1">
      <c r="B483" s="13"/>
      <c r="C483" s="13"/>
      <c r="D483" s="13"/>
      <c r="E483" s="13"/>
    </row>
    <row r="484" spans="2:5" hidden="1">
      <c r="B484" s="13"/>
      <c r="C484" s="13"/>
      <c r="D484" s="13"/>
      <c r="E484" s="13"/>
    </row>
    <row r="485" spans="2:5" hidden="1">
      <c r="B485" s="13"/>
      <c r="C485" s="13"/>
      <c r="D485" s="13"/>
      <c r="E485" s="13"/>
    </row>
    <row r="486" spans="2:5" hidden="1">
      <c r="B486" s="13"/>
      <c r="C486" s="13"/>
      <c r="D486" s="13"/>
      <c r="E486" s="13"/>
    </row>
    <row r="487" spans="2:5" hidden="1">
      <c r="B487" s="13"/>
      <c r="C487" s="13"/>
      <c r="D487" s="13"/>
      <c r="E487" s="13"/>
    </row>
    <row r="488" spans="2:5" hidden="1">
      <c r="B488" s="13"/>
      <c r="C488" s="13"/>
      <c r="D488" s="13"/>
      <c r="E488" s="13"/>
    </row>
    <row r="489" spans="2:5" hidden="1">
      <c r="B489" s="13"/>
      <c r="C489" s="13"/>
      <c r="D489" s="13"/>
      <c r="E489" s="13"/>
    </row>
    <row r="490" spans="2:5" hidden="1">
      <c r="B490" s="13"/>
      <c r="C490" s="13"/>
      <c r="D490" s="13"/>
      <c r="E490" s="13"/>
    </row>
    <row r="491" spans="2:5" hidden="1">
      <c r="B491" s="13"/>
      <c r="C491" s="13"/>
      <c r="D491" s="13"/>
      <c r="E491" s="13"/>
    </row>
    <row r="492" spans="2:5" hidden="1">
      <c r="B492" s="13"/>
      <c r="C492" s="13"/>
      <c r="D492" s="13"/>
      <c r="E492" s="13"/>
    </row>
    <row r="493" spans="2:5" hidden="1">
      <c r="B493" s="13"/>
      <c r="C493" s="13"/>
      <c r="D493" s="13"/>
      <c r="E493" s="13"/>
    </row>
    <row r="494" spans="2:5" hidden="1">
      <c r="B494" s="13"/>
      <c r="C494" s="13"/>
      <c r="D494" s="13"/>
      <c r="E494" s="13"/>
    </row>
    <row r="495" spans="2:5" hidden="1">
      <c r="B495" s="13"/>
      <c r="C495" s="13"/>
      <c r="D495" s="13"/>
      <c r="E495" s="13"/>
    </row>
    <row r="496" spans="2:5" hidden="1">
      <c r="B496" s="13"/>
      <c r="C496" s="13"/>
      <c r="D496" s="13"/>
      <c r="E496" s="13"/>
    </row>
    <row r="497" spans="2:5" hidden="1">
      <c r="B497" s="13"/>
      <c r="C497" s="13"/>
      <c r="D497" s="13"/>
      <c r="E497" s="13"/>
    </row>
    <row r="498" spans="2:5" hidden="1">
      <c r="B498" s="13"/>
      <c r="C498" s="13"/>
      <c r="D498" s="13"/>
      <c r="E498" s="13"/>
    </row>
    <row r="499" spans="2:5" hidden="1">
      <c r="B499" s="13"/>
      <c r="C499" s="13"/>
      <c r="D499" s="13"/>
      <c r="E499" s="13"/>
    </row>
    <row r="500" spans="2:5" hidden="1">
      <c r="B500" s="13"/>
      <c r="C500" s="13"/>
      <c r="D500" s="13"/>
      <c r="E500" s="13"/>
    </row>
    <row r="501" spans="2:5" hidden="1">
      <c r="B501" s="13"/>
      <c r="C501" s="13"/>
      <c r="D501" s="13"/>
      <c r="E501" s="13"/>
    </row>
    <row r="502" spans="2:5" hidden="1">
      <c r="B502" s="13"/>
      <c r="C502" s="13"/>
      <c r="D502" s="13"/>
      <c r="E502" s="13"/>
    </row>
    <row r="503" spans="2:5" hidden="1">
      <c r="B503" s="13"/>
      <c r="C503" s="13"/>
      <c r="D503" s="13"/>
      <c r="E503" s="13"/>
    </row>
    <row r="504" spans="2:5" hidden="1">
      <c r="B504" s="13"/>
      <c r="C504" s="13"/>
      <c r="D504" s="13"/>
      <c r="E504" s="13"/>
    </row>
    <row r="505" spans="2:5" hidden="1">
      <c r="B505" s="13"/>
      <c r="C505" s="13"/>
      <c r="D505" s="13"/>
      <c r="E505" s="13"/>
    </row>
    <row r="506" spans="2:5" hidden="1">
      <c r="B506" s="13"/>
      <c r="C506" s="13"/>
      <c r="D506" s="13"/>
      <c r="E506" s="13"/>
    </row>
    <row r="507" spans="2:5" hidden="1">
      <c r="B507" s="13"/>
      <c r="C507" s="13"/>
      <c r="D507" s="13"/>
      <c r="E507" s="13"/>
    </row>
    <row r="508" spans="2:5" hidden="1">
      <c r="B508" s="13"/>
      <c r="C508" s="13"/>
      <c r="D508" s="13"/>
      <c r="E508" s="13"/>
    </row>
    <row r="509" spans="2:5" hidden="1">
      <c r="B509" s="13"/>
      <c r="C509" s="13"/>
      <c r="D509" s="13"/>
      <c r="E509" s="13"/>
    </row>
    <row r="510" spans="2:5" hidden="1">
      <c r="B510" s="13"/>
      <c r="C510" s="13"/>
      <c r="D510" s="13"/>
      <c r="E510" s="13"/>
    </row>
    <row r="511" spans="2:5" hidden="1">
      <c r="B511" s="13"/>
      <c r="C511" s="13"/>
      <c r="D511" s="13"/>
      <c r="E511" s="13"/>
    </row>
    <row r="512" spans="2:5" hidden="1">
      <c r="B512" s="13"/>
      <c r="C512" s="13"/>
      <c r="D512" s="13"/>
      <c r="E512" s="13"/>
    </row>
    <row r="513" spans="2:5" hidden="1">
      <c r="B513" s="13"/>
      <c r="C513" s="13"/>
      <c r="D513" s="13"/>
      <c r="E513" s="13"/>
    </row>
    <row r="514" spans="2:5" hidden="1">
      <c r="B514" s="13"/>
      <c r="C514" s="13"/>
      <c r="D514" s="13"/>
      <c r="E514" s="13"/>
    </row>
    <row r="515" spans="2:5" hidden="1">
      <c r="B515" s="13"/>
      <c r="C515" s="13"/>
      <c r="D515" s="13"/>
      <c r="E515" s="13"/>
    </row>
    <row r="516" spans="2:5" hidden="1">
      <c r="B516" s="13"/>
      <c r="C516" s="13"/>
      <c r="D516" s="13"/>
      <c r="E516" s="13"/>
    </row>
    <row r="517" spans="2:5" hidden="1">
      <c r="B517" s="13"/>
      <c r="C517" s="13"/>
      <c r="D517" s="13"/>
      <c r="E517" s="13"/>
    </row>
    <row r="518" spans="2:5" hidden="1">
      <c r="B518" s="13"/>
      <c r="C518" s="13"/>
      <c r="D518" s="13"/>
      <c r="E518" s="13"/>
    </row>
    <row r="519" spans="2:5" hidden="1">
      <c r="B519" s="13"/>
      <c r="C519" s="13"/>
      <c r="D519" s="13"/>
      <c r="E519" s="13"/>
    </row>
    <row r="520" spans="2:5" hidden="1">
      <c r="B520" s="13"/>
      <c r="C520" s="13"/>
      <c r="D520" s="13"/>
      <c r="E520" s="13"/>
    </row>
    <row r="521" spans="2:5" hidden="1">
      <c r="B521" s="13"/>
      <c r="C521" s="13"/>
      <c r="D521" s="13"/>
      <c r="E521" s="13"/>
    </row>
    <row r="522" spans="2:5" hidden="1">
      <c r="B522" s="13"/>
      <c r="C522" s="13"/>
      <c r="D522" s="13"/>
      <c r="E522" s="13"/>
    </row>
    <row r="523" spans="2:5" hidden="1">
      <c r="B523" s="13"/>
      <c r="C523" s="13"/>
      <c r="D523" s="13"/>
      <c r="E523" s="13"/>
    </row>
    <row r="524" spans="2:5" hidden="1">
      <c r="B524" s="13"/>
      <c r="C524" s="13"/>
      <c r="D524" s="13"/>
      <c r="E524" s="13"/>
    </row>
    <row r="525" spans="2:5" hidden="1">
      <c r="B525" s="13"/>
      <c r="C525" s="13"/>
      <c r="D525" s="13"/>
      <c r="E525" s="13"/>
    </row>
    <row r="526" spans="2:5" hidden="1">
      <c r="B526" s="13"/>
      <c r="C526" s="13"/>
      <c r="D526" s="13"/>
      <c r="E526" s="13"/>
    </row>
    <row r="527" spans="2:5" hidden="1">
      <c r="B527" s="13"/>
      <c r="C527" s="13"/>
      <c r="D527" s="13"/>
      <c r="E527" s="13"/>
    </row>
    <row r="528" spans="2:5" hidden="1">
      <c r="B528" s="13"/>
      <c r="C528" s="13"/>
      <c r="D528" s="13"/>
      <c r="E528" s="13"/>
    </row>
    <row r="529" spans="2:5" hidden="1">
      <c r="B529" s="13"/>
      <c r="C529" s="13"/>
      <c r="D529" s="13"/>
      <c r="E529" s="13"/>
    </row>
    <row r="530" spans="2:5" hidden="1">
      <c r="B530" s="13"/>
      <c r="C530" s="13"/>
      <c r="D530" s="13"/>
      <c r="E530" s="13"/>
    </row>
    <row r="531" spans="2:5" hidden="1">
      <c r="B531" s="13"/>
      <c r="C531" s="13"/>
      <c r="D531" s="13"/>
      <c r="E531" s="13"/>
    </row>
    <row r="532" spans="2:5" hidden="1">
      <c r="B532" s="13"/>
      <c r="C532" s="13"/>
      <c r="D532" s="13"/>
      <c r="E532" s="13"/>
    </row>
    <row r="533" spans="2:5" hidden="1">
      <c r="B533" s="13"/>
      <c r="C533" s="13"/>
      <c r="D533" s="13"/>
      <c r="E533" s="13"/>
    </row>
    <row r="534" spans="2:5" hidden="1">
      <c r="B534" s="13"/>
      <c r="C534" s="13"/>
      <c r="D534" s="13"/>
      <c r="E534" s="13"/>
    </row>
    <row r="535" spans="2:5" hidden="1">
      <c r="B535" s="13"/>
      <c r="C535" s="13"/>
      <c r="D535" s="13"/>
      <c r="E535" s="13"/>
    </row>
    <row r="536" spans="2:5" hidden="1">
      <c r="B536" s="13"/>
      <c r="C536" s="13"/>
      <c r="D536" s="13"/>
      <c r="E536" s="13"/>
    </row>
    <row r="537" spans="2:5" hidden="1">
      <c r="B537" s="13"/>
      <c r="C537" s="13"/>
      <c r="D537" s="13"/>
      <c r="E537" s="13"/>
    </row>
    <row r="538" spans="2:5" hidden="1">
      <c r="B538" s="13"/>
      <c r="C538" s="13"/>
      <c r="D538" s="13"/>
      <c r="E538" s="13"/>
    </row>
    <row r="539" spans="2:5" hidden="1">
      <c r="B539" s="13"/>
      <c r="C539" s="13"/>
      <c r="D539" s="13"/>
      <c r="E539" s="13"/>
    </row>
    <row r="540" spans="2:5" hidden="1">
      <c r="B540" s="13"/>
      <c r="C540" s="13"/>
      <c r="D540" s="13"/>
      <c r="E540" s="13"/>
    </row>
    <row r="541" spans="2:5" hidden="1">
      <c r="B541" s="13"/>
      <c r="C541" s="13"/>
      <c r="D541" s="13"/>
      <c r="E541" s="13"/>
    </row>
    <row r="542" spans="2:5" hidden="1">
      <c r="B542" s="13"/>
      <c r="C542" s="13"/>
      <c r="D542" s="13"/>
      <c r="E542" s="13"/>
    </row>
    <row r="543" spans="2:5" hidden="1">
      <c r="B543" s="13"/>
      <c r="C543" s="13"/>
      <c r="D543" s="13"/>
      <c r="E543" s="13"/>
    </row>
    <row r="544" spans="2:5" hidden="1">
      <c r="B544" s="13"/>
      <c r="C544" s="13"/>
      <c r="D544" s="13"/>
      <c r="E544" s="13"/>
    </row>
    <row r="545" spans="2:5" hidden="1">
      <c r="B545" s="13"/>
      <c r="C545" s="13"/>
      <c r="D545" s="13"/>
      <c r="E545" s="13"/>
    </row>
    <row r="546" spans="2:5" hidden="1">
      <c r="B546" s="13"/>
      <c r="C546" s="13"/>
      <c r="D546" s="13"/>
      <c r="E546" s="13"/>
    </row>
    <row r="547" spans="2:5" hidden="1">
      <c r="B547" s="13"/>
      <c r="C547" s="13"/>
      <c r="D547" s="13"/>
      <c r="E547" s="13"/>
    </row>
    <row r="548" spans="2:5" hidden="1">
      <c r="B548" s="13"/>
      <c r="C548" s="13"/>
      <c r="D548" s="13"/>
      <c r="E548" s="13"/>
    </row>
    <row r="549" spans="2:5" hidden="1">
      <c r="B549" s="13"/>
      <c r="C549" s="13"/>
      <c r="D549" s="13"/>
      <c r="E549" s="13"/>
    </row>
    <row r="550" spans="2:5" hidden="1">
      <c r="B550" s="13"/>
      <c r="C550" s="13"/>
      <c r="D550" s="13"/>
      <c r="E550" s="13"/>
    </row>
    <row r="551" spans="2:5" hidden="1">
      <c r="B551" s="13"/>
      <c r="C551" s="13"/>
      <c r="D551" s="13"/>
      <c r="E551" s="13"/>
    </row>
    <row r="552" spans="2:5" hidden="1">
      <c r="B552" s="13"/>
      <c r="C552" s="13"/>
      <c r="D552" s="13"/>
      <c r="E552" s="13"/>
    </row>
    <row r="553" spans="2:5" hidden="1">
      <c r="B553" s="13"/>
      <c r="C553" s="13"/>
      <c r="D553" s="13"/>
      <c r="E553" s="13"/>
    </row>
    <row r="554" spans="2:5" hidden="1">
      <c r="B554" s="13"/>
      <c r="C554" s="13"/>
      <c r="D554" s="13"/>
      <c r="E554" s="13"/>
    </row>
    <row r="555" spans="2:5" hidden="1">
      <c r="B555" s="13"/>
      <c r="C555" s="13"/>
      <c r="D555" s="13"/>
      <c r="E555" s="13"/>
    </row>
    <row r="556" spans="2:5" hidden="1">
      <c r="B556" s="13"/>
      <c r="C556" s="13"/>
      <c r="D556" s="13"/>
      <c r="E556" s="13"/>
    </row>
    <row r="557" spans="2:5" hidden="1">
      <c r="B557" s="13"/>
      <c r="C557" s="13"/>
      <c r="D557" s="13"/>
      <c r="E557" s="13"/>
    </row>
    <row r="558" spans="2:5" hidden="1">
      <c r="B558" s="13"/>
      <c r="C558" s="13"/>
      <c r="D558" s="13"/>
      <c r="E558" s="13"/>
    </row>
    <row r="559" spans="2:5" hidden="1">
      <c r="B559" s="13"/>
      <c r="C559" s="13"/>
      <c r="D559" s="13"/>
      <c r="E559" s="13"/>
    </row>
    <row r="560" spans="2:5" hidden="1">
      <c r="B560" s="13"/>
      <c r="C560" s="13"/>
      <c r="D560" s="13"/>
      <c r="E560" s="13"/>
    </row>
    <row r="561" spans="2:5" hidden="1">
      <c r="B561" s="13"/>
      <c r="C561" s="13"/>
      <c r="D561" s="13"/>
      <c r="E561" s="13"/>
    </row>
    <row r="562" spans="2:5" hidden="1">
      <c r="B562" s="13"/>
      <c r="C562" s="13"/>
      <c r="D562" s="13"/>
      <c r="E562" s="13"/>
    </row>
    <row r="563" spans="2:5" hidden="1">
      <c r="B563" s="13"/>
      <c r="C563" s="13"/>
      <c r="D563" s="13"/>
      <c r="E563" s="13"/>
    </row>
    <row r="564" spans="2:5" hidden="1">
      <c r="B564" s="13"/>
      <c r="C564" s="13"/>
      <c r="D564" s="13"/>
      <c r="E564" s="13"/>
    </row>
    <row r="565" spans="2:5" hidden="1">
      <c r="B565" s="13"/>
      <c r="C565" s="13"/>
      <c r="D565" s="13"/>
      <c r="E565" s="13"/>
    </row>
    <row r="566" spans="2:5" hidden="1">
      <c r="B566" s="13"/>
      <c r="C566" s="13"/>
      <c r="D566" s="13"/>
      <c r="E566" s="13"/>
    </row>
    <row r="567" spans="2:5" hidden="1">
      <c r="B567" s="13"/>
      <c r="C567" s="13"/>
      <c r="D567" s="13"/>
      <c r="E567" s="13"/>
    </row>
    <row r="568" spans="2:5" hidden="1">
      <c r="B568" s="13"/>
      <c r="C568" s="13"/>
      <c r="D568" s="13"/>
      <c r="E568" s="13"/>
    </row>
    <row r="569" spans="2:5" hidden="1">
      <c r="B569" s="13"/>
      <c r="C569" s="13"/>
      <c r="D569" s="13"/>
      <c r="E569" s="13"/>
    </row>
    <row r="570" spans="2:5" hidden="1">
      <c r="B570" s="13"/>
      <c r="C570" s="13"/>
      <c r="D570" s="13"/>
      <c r="E570" s="13"/>
    </row>
    <row r="571" spans="2:5" hidden="1">
      <c r="B571" s="13"/>
      <c r="C571" s="13"/>
      <c r="D571" s="13"/>
      <c r="E571" s="13"/>
    </row>
    <row r="572" spans="2:5" hidden="1">
      <c r="B572" s="13"/>
      <c r="C572" s="13"/>
      <c r="D572" s="13"/>
      <c r="E572" s="13"/>
    </row>
    <row r="573" spans="2:5" hidden="1">
      <c r="B573" s="13"/>
      <c r="C573" s="13"/>
      <c r="D573" s="13"/>
      <c r="E573" s="13"/>
    </row>
    <row r="574" spans="2:5" hidden="1">
      <c r="B574" s="13"/>
      <c r="C574" s="13"/>
      <c r="D574" s="13"/>
      <c r="E574" s="13"/>
    </row>
    <row r="575" spans="2:5" hidden="1">
      <c r="B575" s="13"/>
      <c r="C575" s="13"/>
      <c r="D575" s="13"/>
      <c r="E575" s="13"/>
    </row>
    <row r="576" spans="2:5" hidden="1">
      <c r="B576" s="13"/>
      <c r="C576" s="13"/>
      <c r="D576" s="13"/>
      <c r="E576" s="13"/>
    </row>
    <row r="577" spans="2:5" hidden="1">
      <c r="B577" s="13"/>
      <c r="C577" s="13"/>
      <c r="D577" s="13"/>
      <c r="E577" s="13"/>
    </row>
    <row r="578" spans="2:5" hidden="1">
      <c r="B578" s="13"/>
      <c r="C578" s="13"/>
      <c r="D578" s="13"/>
      <c r="E578" s="13"/>
    </row>
    <row r="579" spans="2:5" hidden="1">
      <c r="B579" s="13"/>
      <c r="C579" s="13"/>
      <c r="D579" s="13"/>
      <c r="E579" s="13"/>
    </row>
    <row r="580" spans="2:5" hidden="1">
      <c r="B580" s="13"/>
      <c r="C580" s="13"/>
      <c r="D580" s="13"/>
      <c r="E580" s="13"/>
    </row>
    <row r="581" spans="2:5" hidden="1">
      <c r="B581" s="13"/>
      <c r="C581" s="13"/>
      <c r="D581" s="13"/>
      <c r="E581" s="13"/>
    </row>
    <row r="582" spans="2:5" hidden="1">
      <c r="B582" s="13"/>
      <c r="C582" s="13"/>
      <c r="D582" s="13"/>
      <c r="E582" s="13"/>
    </row>
    <row r="583" spans="2:5" hidden="1">
      <c r="B583" s="13"/>
      <c r="C583" s="13"/>
      <c r="D583" s="13"/>
      <c r="E583" s="13"/>
    </row>
    <row r="584" spans="2:5" hidden="1">
      <c r="B584" s="13"/>
      <c r="C584" s="13"/>
      <c r="D584" s="13"/>
      <c r="E584" s="13"/>
    </row>
    <row r="585" spans="2:5" hidden="1">
      <c r="B585" s="13"/>
      <c r="C585" s="13"/>
      <c r="D585" s="13"/>
      <c r="E585" s="13"/>
    </row>
    <row r="586" spans="2:5" hidden="1">
      <c r="B586" s="13"/>
      <c r="C586" s="13"/>
      <c r="D586" s="13"/>
      <c r="E586" s="13"/>
    </row>
    <row r="587" spans="2:5" hidden="1">
      <c r="B587" s="13"/>
      <c r="C587" s="13"/>
      <c r="D587" s="13"/>
      <c r="E587" s="13"/>
    </row>
    <row r="588" spans="2:5" hidden="1">
      <c r="B588" s="13"/>
      <c r="C588" s="13"/>
      <c r="D588" s="13"/>
      <c r="E588" s="13"/>
    </row>
    <row r="589" spans="2:5" hidden="1">
      <c r="B589" s="13"/>
      <c r="C589" s="13"/>
      <c r="D589" s="13"/>
      <c r="E589" s="13"/>
    </row>
    <row r="590" spans="2:5" hidden="1">
      <c r="B590" s="13"/>
      <c r="C590" s="13"/>
      <c r="D590" s="13"/>
      <c r="E590" s="13"/>
    </row>
    <row r="591" spans="2:5" hidden="1">
      <c r="B591" s="13"/>
      <c r="C591" s="13"/>
      <c r="D591" s="13"/>
      <c r="E591" s="13"/>
    </row>
    <row r="592" spans="2:5" hidden="1">
      <c r="B592" s="13"/>
      <c r="C592" s="13"/>
      <c r="D592" s="13"/>
      <c r="E592" s="13"/>
    </row>
    <row r="593" spans="2:5" hidden="1">
      <c r="B593" s="13"/>
      <c r="C593" s="13"/>
      <c r="D593" s="13"/>
      <c r="E593" s="13"/>
    </row>
    <row r="594" spans="2:5" hidden="1">
      <c r="B594" s="13"/>
      <c r="C594" s="13"/>
      <c r="D594" s="13"/>
      <c r="E594" s="13"/>
    </row>
    <row r="595" spans="2:5" hidden="1">
      <c r="B595" s="13"/>
      <c r="C595" s="13"/>
      <c r="D595" s="13"/>
      <c r="E595" s="13"/>
    </row>
    <row r="596" spans="2:5" hidden="1">
      <c r="B596" s="13"/>
      <c r="C596" s="13"/>
      <c r="D596" s="13"/>
      <c r="E596" s="13"/>
    </row>
    <row r="597" spans="2:5" hidden="1">
      <c r="B597" s="13"/>
      <c r="C597" s="13"/>
      <c r="D597" s="13"/>
      <c r="E597" s="13"/>
    </row>
    <row r="598" spans="2:5" hidden="1">
      <c r="B598" s="13"/>
      <c r="C598" s="13"/>
      <c r="D598" s="13"/>
      <c r="E598" s="13"/>
    </row>
    <row r="599" spans="2:5" hidden="1">
      <c r="B599" s="13"/>
      <c r="C599" s="13"/>
      <c r="D599" s="13"/>
      <c r="E599" s="13"/>
    </row>
    <row r="600" spans="2:5" hidden="1">
      <c r="B600" s="13"/>
      <c r="C600" s="13"/>
      <c r="D600" s="13"/>
      <c r="E600" s="13"/>
    </row>
    <row r="601" spans="2:5" hidden="1">
      <c r="B601" s="13"/>
      <c r="C601" s="13"/>
      <c r="D601" s="13"/>
      <c r="E601" s="13"/>
    </row>
    <row r="602" spans="2:5" hidden="1">
      <c r="B602" s="13"/>
      <c r="C602" s="13"/>
      <c r="D602" s="13"/>
      <c r="E602" s="13"/>
    </row>
    <row r="603" spans="2:5" hidden="1">
      <c r="B603" s="13"/>
      <c r="C603" s="13"/>
      <c r="D603" s="13"/>
      <c r="E603" s="13"/>
    </row>
    <row r="604" spans="2:5" hidden="1">
      <c r="B604" s="13"/>
      <c r="C604" s="13"/>
      <c r="D604" s="13"/>
      <c r="E604" s="13"/>
    </row>
    <row r="605" spans="2:5" hidden="1">
      <c r="B605" s="13"/>
      <c r="C605" s="13"/>
      <c r="D605" s="13"/>
      <c r="E605" s="13"/>
    </row>
    <row r="606" spans="2:5" hidden="1">
      <c r="B606" s="13"/>
      <c r="C606" s="13"/>
      <c r="D606" s="13"/>
      <c r="E606" s="13"/>
    </row>
    <row r="607" spans="2:5" hidden="1">
      <c r="B607" s="13"/>
      <c r="C607" s="13"/>
      <c r="D607" s="13"/>
      <c r="E607" s="13"/>
    </row>
    <row r="608" spans="2:5" hidden="1">
      <c r="B608" s="13"/>
      <c r="C608" s="13"/>
      <c r="D608" s="13"/>
      <c r="E608" s="13"/>
    </row>
    <row r="609" spans="2:5" hidden="1">
      <c r="B609" s="13"/>
      <c r="C609" s="13"/>
      <c r="D609" s="13"/>
      <c r="E609" s="13"/>
    </row>
    <row r="610" spans="2:5" hidden="1">
      <c r="B610" s="13"/>
      <c r="C610" s="13"/>
      <c r="D610" s="13"/>
      <c r="E610" s="13"/>
    </row>
    <row r="611" spans="2:5" hidden="1">
      <c r="B611" s="13"/>
      <c r="C611" s="13"/>
      <c r="D611" s="13"/>
      <c r="E611" s="13"/>
    </row>
    <row r="612" spans="2:5" hidden="1">
      <c r="B612" s="13"/>
      <c r="C612" s="13"/>
      <c r="D612" s="13"/>
      <c r="E612" s="13"/>
    </row>
    <row r="613" spans="2:5" hidden="1">
      <c r="B613" s="13"/>
      <c r="C613" s="13"/>
      <c r="D613" s="13"/>
      <c r="E613" s="13"/>
    </row>
    <row r="614" spans="2:5" hidden="1">
      <c r="B614" s="13"/>
      <c r="C614" s="13"/>
      <c r="D614" s="13"/>
      <c r="E614" s="13"/>
    </row>
    <row r="615" spans="2:5" hidden="1">
      <c r="B615" s="13"/>
      <c r="C615" s="13"/>
      <c r="D615" s="13"/>
      <c r="E615" s="13"/>
    </row>
    <row r="616" spans="2:5" hidden="1">
      <c r="B616" s="13"/>
      <c r="C616" s="13"/>
      <c r="D616" s="13"/>
      <c r="E616" s="13"/>
    </row>
    <row r="617" spans="2:5" hidden="1">
      <c r="B617" s="13"/>
      <c r="C617" s="13"/>
      <c r="D617" s="13"/>
      <c r="E617" s="13"/>
    </row>
    <row r="618" spans="2:5" hidden="1">
      <c r="B618" s="13"/>
      <c r="C618" s="13"/>
      <c r="D618" s="13"/>
      <c r="E618" s="13"/>
    </row>
    <row r="619" spans="2:5" hidden="1">
      <c r="B619" s="13"/>
      <c r="C619" s="13"/>
      <c r="D619" s="13"/>
      <c r="E619" s="13"/>
    </row>
    <row r="620" spans="2:5" hidden="1">
      <c r="B620" s="13"/>
      <c r="C620" s="13"/>
      <c r="D620" s="13"/>
      <c r="E620" s="13"/>
    </row>
    <row r="621" spans="2:5" hidden="1">
      <c r="B621" s="13"/>
      <c r="C621" s="13"/>
      <c r="D621" s="13"/>
      <c r="E621" s="13"/>
    </row>
    <row r="622" spans="2:5" hidden="1">
      <c r="B622" s="13"/>
      <c r="C622" s="13"/>
      <c r="D622" s="13"/>
      <c r="E622" s="13"/>
    </row>
    <row r="623" spans="2:5" hidden="1">
      <c r="B623" s="13"/>
      <c r="C623" s="13"/>
      <c r="D623" s="13"/>
      <c r="E623" s="13"/>
    </row>
    <row r="624" spans="2:5" hidden="1">
      <c r="B624" s="13"/>
      <c r="C624" s="13"/>
      <c r="D624" s="13"/>
      <c r="E624" s="13"/>
    </row>
    <row r="625" spans="2:5" hidden="1">
      <c r="B625" s="13"/>
      <c r="C625" s="13"/>
      <c r="D625" s="13"/>
      <c r="E625" s="13"/>
    </row>
    <row r="626" spans="2:5" hidden="1">
      <c r="B626" s="13"/>
      <c r="C626" s="13"/>
      <c r="D626" s="13"/>
      <c r="E626" s="13"/>
    </row>
    <row r="627" spans="2:5" hidden="1">
      <c r="B627" s="13"/>
      <c r="C627" s="13"/>
      <c r="D627" s="13"/>
      <c r="E627" s="13"/>
    </row>
    <row r="628" spans="2:5" hidden="1">
      <c r="B628" s="13"/>
      <c r="C628" s="13"/>
      <c r="D628" s="13"/>
      <c r="E628" s="13"/>
    </row>
    <row r="629" spans="2:5" hidden="1">
      <c r="B629" s="13"/>
      <c r="C629" s="13"/>
      <c r="D629" s="13"/>
      <c r="E629" s="13"/>
    </row>
    <row r="630" spans="2:5" hidden="1">
      <c r="B630" s="13"/>
      <c r="C630" s="13"/>
      <c r="D630" s="13"/>
      <c r="E630" s="13"/>
    </row>
    <row r="631" spans="2:5" hidden="1">
      <c r="B631" s="13"/>
      <c r="C631" s="13"/>
      <c r="D631" s="13"/>
      <c r="E631" s="13"/>
    </row>
    <row r="632" spans="2:5" hidden="1">
      <c r="B632" s="13"/>
      <c r="C632" s="13"/>
      <c r="D632" s="13"/>
      <c r="E632" s="13"/>
    </row>
    <row r="633" spans="2:5" hidden="1">
      <c r="B633" s="13"/>
      <c r="C633" s="13"/>
      <c r="D633" s="13"/>
      <c r="E633" s="13"/>
    </row>
    <row r="634" spans="2:5" hidden="1">
      <c r="B634" s="13"/>
      <c r="C634" s="13"/>
      <c r="D634" s="13"/>
      <c r="E634" s="13"/>
    </row>
    <row r="635" spans="2:5" hidden="1">
      <c r="B635" s="13"/>
      <c r="C635" s="13"/>
      <c r="D635" s="13"/>
      <c r="E635" s="13"/>
    </row>
    <row r="636" spans="2:5" hidden="1">
      <c r="B636" s="13"/>
      <c r="C636" s="13"/>
      <c r="D636" s="13"/>
      <c r="E636" s="13"/>
    </row>
    <row r="637" spans="2:5" hidden="1">
      <c r="B637" s="13"/>
      <c r="C637" s="13"/>
      <c r="D637" s="13"/>
      <c r="E637" s="13"/>
    </row>
    <row r="638" spans="2:5" hidden="1">
      <c r="B638" s="13"/>
      <c r="C638" s="13"/>
      <c r="D638" s="13"/>
      <c r="E638" s="13"/>
    </row>
    <row r="639" spans="2:5" hidden="1">
      <c r="B639" s="13"/>
      <c r="C639" s="13"/>
      <c r="D639" s="13"/>
      <c r="E639" s="13"/>
    </row>
    <row r="640" spans="2:5" hidden="1">
      <c r="B640" s="13"/>
      <c r="C640" s="13"/>
      <c r="D640" s="13"/>
      <c r="E640" s="13"/>
    </row>
    <row r="641" spans="2:5" hidden="1">
      <c r="B641" s="13"/>
      <c r="C641" s="13"/>
      <c r="D641" s="13"/>
      <c r="E641" s="13"/>
    </row>
    <row r="642" spans="2:5" hidden="1">
      <c r="B642" s="13"/>
      <c r="C642" s="13"/>
      <c r="D642" s="13"/>
      <c r="E642" s="13"/>
    </row>
    <row r="643" spans="2:5" hidden="1">
      <c r="B643" s="13"/>
      <c r="C643" s="13"/>
      <c r="D643" s="13"/>
      <c r="E643" s="13"/>
    </row>
    <row r="644" spans="2:5" hidden="1">
      <c r="B644" s="13"/>
      <c r="C644" s="13"/>
      <c r="D644" s="13"/>
      <c r="E644" s="13"/>
    </row>
    <row r="645" spans="2:5" hidden="1">
      <c r="B645" s="13"/>
      <c r="C645" s="13"/>
      <c r="D645" s="13"/>
      <c r="E645" s="13"/>
    </row>
    <row r="646" spans="2:5" hidden="1">
      <c r="B646" s="13"/>
      <c r="C646" s="13"/>
      <c r="D646" s="13"/>
      <c r="E646" s="13"/>
    </row>
    <row r="647" spans="2:5" hidden="1">
      <c r="B647" s="13"/>
      <c r="C647" s="13"/>
      <c r="D647" s="13"/>
      <c r="E647" s="13"/>
    </row>
    <row r="648" spans="2:5" hidden="1">
      <c r="B648" s="13"/>
      <c r="C648" s="13"/>
      <c r="D648" s="13"/>
      <c r="E648" s="13"/>
    </row>
    <row r="649" spans="2:5" hidden="1">
      <c r="B649" s="13"/>
      <c r="C649" s="13"/>
      <c r="D649" s="13"/>
      <c r="E649" s="13"/>
    </row>
    <row r="650" spans="2:5" hidden="1">
      <c r="B650" s="13"/>
      <c r="C650" s="13"/>
      <c r="D650" s="13"/>
      <c r="E650" s="13"/>
    </row>
    <row r="651" spans="2:5" hidden="1">
      <c r="B651" s="13"/>
      <c r="C651" s="13"/>
      <c r="D651" s="13"/>
      <c r="E651" s="13"/>
    </row>
    <row r="652" spans="2:5" hidden="1">
      <c r="B652" s="13"/>
      <c r="C652" s="13"/>
      <c r="D652" s="13"/>
      <c r="E652" s="13"/>
    </row>
    <row r="653" spans="2:5" hidden="1">
      <c r="B653" s="13"/>
      <c r="C653" s="13"/>
      <c r="D653" s="13"/>
      <c r="E653" s="13"/>
    </row>
    <row r="654" spans="2:5" hidden="1">
      <c r="B654" s="13"/>
      <c r="C654" s="13"/>
      <c r="D654" s="13"/>
      <c r="E654" s="13"/>
    </row>
    <row r="655" spans="2:5" hidden="1">
      <c r="B655" s="13"/>
      <c r="C655" s="13"/>
      <c r="D655" s="13"/>
      <c r="E655" s="13"/>
    </row>
    <row r="656" spans="2:5" hidden="1">
      <c r="B656" s="13"/>
      <c r="C656" s="13"/>
      <c r="D656" s="13"/>
      <c r="E656" s="13"/>
    </row>
    <row r="657" spans="2:5" hidden="1">
      <c r="B657" s="13"/>
      <c r="C657" s="13"/>
      <c r="D657" s="13"/>
      <c r="E657" s="13"/>
    </row>
    <row r="658" spans="2:5" hidden="1">
      <c r="B658" s="13"/>
      <c r="C658" s="13"/>
      <c r="D658" s="13"/>
      <c r="E658" s="13"/>
    </row>
    <row r="659" spans="2:5" hidden="1">
      <c r="B659" s="13"/>
      <c r="C659" s="13"/>
      <c r="D659" s="13"/>
      <c r="E659" s="13"/>
    </row>
    <row r="660" spans="2:5" hidden="1">
      <c r="B660" s="13"/>
      <c r="C660" s="13"/>
      <c r="D660" s="13"/>
      <c r="E660" s="13"/>
    </row>
    <row r="661" spans="2:5" hidden="1">
      <c r="B661" s="13"/>
      <c r="C661" s="13"/>
      <c r="D661" s="13"/>
      <c r="E661" s="13"/>
    </row>
    <row r="662" spans="2:5" hidden="1">
      <c r="B662" s="13"/>
      <c r="C662" s="13"/>
      <c r="D662" s="13"/>
      <c r="E662" s="13"/>
    </row>
    <row r="663" spans="2:5" hidden="1">
      <c r="B663" s="13"/>
      <c r="C663" s="13"/>
      <c r="D663" s="13"/>
      <c r="E663" s="13"/>
    </row>
    <row r="664" spans="2:5" hidden="1">
      <c r="B664" s="13"/>
      <c r="C664" s="13"/>
      <c r="D664" s="13"/>
      <c r="E664" s="13"/>
    </row>
    <row r="665" spans="2:5" hidden="1">
      <c r="B665" s="13"/>
      <c r="C665" s="13"/>
      <c r="D665" s="13"/>
      <c r="E665" s="13"/>
    </row>
    <row r="666" spans="2:5" hidden="1">
      <c r="B666" s="13"/>
      <c r="C666" s="13"/>
      <c r="D666" s="13"/>
      <c r="E666" s="13"/>
    </row>
    <row r="667" spans="2:5" hidden="1">
      <c r="B667" s="13"/>
      <c r="C667" s="13"/>
      <c r="D667" s="13"/>
      <c r="E667" s="13"/>
    </row>
    <row r="668" spans="2:5" hidden="1">
      <c r="B668" s="13"/>
      <c r="C668" s="13"/>
      <c r="D668" s="13"/>
      <c r="E668" s="13"/>
    </row>
    <row r="669" spans="2:5" hidden="1">
      <c r="B669" s="13"/>
      <c r="C669" s="13"/>
      <c r="D669" s="13"/>
      <c r="E669" s="13"/>
    </row>
    <row r="670" spans="2:5" hidden="1">
      <c r="B670" s="13"/>
      <c r="C670" s="13"/>
      <c r="D670" s="13"/>
      <c r="E670" s="13"/>
    </row>
    <row r="671" spans="2:5" hidden="1">
      <c r="B671" s="13"/>
      <c r="C671" s="13"/>
      <c r="D671" s="13"/>
      <c r="E671" s="13"/>
    </row>
    <row r="672" spans="2:5" hidden="1">
      <c r="B672" s="13"/>
      <c r="C672" s="13"/>
      <c r="D672" s="13"/>
      <c r="E672" s="13"/>
    </row>
    <row r="673" spans="2:5" hidden="1">
      <c r="B673" s="13"/>
      <c r="C673" s="13"/>
      <c r="D673" s="13"/>
      <c r="E673" s="13"/>
    </row>
    <row r="674" spans="2:5" hidden="1">
      <c r="B674" s="13"/>
      <c r="C674" s="13"/>
      <c r="D674" s="13"/>
      <c r="E674" s="13"/>
    </row>
    <row r="675" spans="2:5" hidden="1">
      <c r="B675" s="13"/>
      <c r="C675" s="13"/>
      <c r="D675" s="13"/>
      <c r="E675" s="13"/>
    </row>
    <row r="676" spans="2:5" hidden="1">
      <c r="B676" s="13"/>
      <c r="C676" s="13"/>
      <c r="D676" s="13"/>
      <c r="E676" s="13"/>
    </row>
    <row r="677" spans="2:5" hidden="1">
      <c r="B677" s="13"/>
      <c r="C677" s="13"/>
      <c r="D677" s="13"/>
      <c r="E677" s="13"/>
    </row>
    <row r="678" spans="2:5" hidden="1">
      <c r="B678" s="13"/>
      <c r="C678" s="13"/>
      <c r="D678" s="13"/>
      <c r="E678" s="13"/>
    </row>
    <row r="679" spans="2:5" hidden="1">
      <c r="B679" s="13"/>
      <c r="C679" s="13"/>
      <c r="D679" s="13"/>
      <c r="E679" s="13"/>
    </row>
    <row r="680" spans="2:5" hidden="1">
      <c r="B680" s="13"/>
      <c r="C680" s="13"/>
      <c r="D680" s="13"/>
      <c r="E680" s="13"/>
    </row>
    <row r="681" spans="2:5" hidden="1">
      <c r="B681" s="13"/>
      <c r="C681" s="13"/>
      <c r="D681" s="13"/>
      <c r="E681" s="13"/>
    </row>
    <row r="682" spans="2:5" hidden="1">
      <c r="B682" s="13"/>
      <c r="C682" s="13"/>
      <c r="D682" s="13"/>
      <c r="E682" s="13"/>
    </row>
    <row r="683" spans="2:5" hidden="1">
      <c r="B683" s="13"/>
      <c r="C683" s="13"/>
      <c r="D683" s="13"/>
      <c r="E683" s="13"/>
    </row>
    <row r="684" spans="2:5" hidden="1">
      <c r="B684" s="13"/>
      <c r="C684" s="13"/>
      <c r="D684" s="13"/>
      <c r="E684" s="13"/>
    </row>
    <row r="685" spans="2:5" hidden="1">
      <c r="B685" s="13"/>
      <c r="C685" s="13"/>
      <c r="D685" s="13"/>
      <c r="E685" s="13"/>
    </row>
    <row r="686" spans="2:5" hidden="1">
      <c r="B686" s="13"/>
      <c r="C686" s="13"/>
      <c r="D686" s="13"/>
      <c r="E686" s="13"/>
    </row>
    <row r="687" spans="2:5" hidden="1">
      <c r="B687" s="13"/>
      <c r="C687" s="13"/>
      <c r="D687" s="13"/>
      <c r="E687" s="13"/>
    </row>
    <row r="688" spans="2:5" hidden="1">
      <c r="B688" s="13"/>
      <c r="C688" s="13"/>
      <c r="D688" s="13"/>
      <c r="E688" s="13"/>
    </row>
    <row r="689" spans="2:5" hidden="1">
      <c r="B689" s="13"/>
      <c r="C689" s="13"/>
      <c r="D689" s="13"/>
      <c r="E689" s="13"/>
    </row>
    <row r="690" spans="2:5" hidden="1">
      <c r="B690" s="13"/>
      <c r="C690" s="13"/>
      <c r="D690" s="13"/>
      <c r="E690" s="13"/>
    </row>
    <row r="691" spans="2:5" hidden="1">
      <c r="B691" s="13"/>
      <c r="C691" s="13"/>
      <c r="D691" s="13"/>
      <c r="E691" s="13"/>
    </row>
    <row r="692" spans="2:5" hidden="1">
      <c r="B692" s="13"/>
      <c r="C692" s="13"/>
      <c r="D692" s="13"/>
      <c r="E692" s="13"/>
    </row>
    <row r="693" spans="2:5" hidden="1">
      <c r="B693" s="13"/>
      <c r="C693" s="13"/>
      <c r="D693" s="13"/>
      <c r="E693" s="13"/>
    </row>
    <row r="694" spans="2:5" hidden="1">
      <c r="B694" s="13"/>
      <c r="C694" s="13"/>
      <c r="D694" s="13"/>
      <c r="E694" s="13"/>
    </row>
    <row r="695" spans="2:5" hidden="1">
      <c r="B695" s="13"/>
      <c r="C695" s="13"/>
      <c r="D695" s="13"/>
      <c r="E695" s="13"/>
    </row>
    <row r="696" spans="2:5" hidden="1">
      <c r="B696" s="13"/>
      <c r="C696" s="13"/>
      <c r="D696" s="13"/>
      <c r="E696" s="13"/>
    </row>
    <row r="697" spans="2:5" hidden="1">
      <c r="B697" s="13"/>
      <c r="C697" s="13"/>
      <c r="D697" s="13"/>
      <c r="E697" s="13"/>
    </row>
    <row r="698" spans="2:5" hidden="1">
      <c r="B698" s="13"/>
      <c r="C698" s="13"/>
      <c r="D698" s="13"/>
      <c r="E698" s="13"/>
    </row>
    <row r="699" spans="2:5" hidden="1">
      <c r="B699" s="13"/>
      <c r="C699" s="13"/>
      <c r="D699" s="13"/>
      <c r="E699" s="13"/>
    </row>
    <row r="700" spans="2:5" hidden="1">
      <c r="B700" s="13"/>
      <c r="C700" s="13"/>
      <c r="D700" s="13"/>
      <c r="E700" s="13"/>
    </row>
    <row r="701" spans="2:5" hidden="1">
      <c r="B701" s="13"/>
      <c r="C701" s="13"/>
      <c r="D701" s="13"/>
      <c r="E701" s="13"/>
    </row>
    <row r="702" spans="2:5" hidden="1">
      <c r="B702" s="13"/>
      <c r="C702" s="13"/>
      <c r="D702" s="13"/>
      <c r="E702" s="13"/>
    </row>
    <row r="703" spans="2:5" hidden="1">
      <c r="B703" s="13"/>
      <c r="C703" s="13"/>
      <c r="D703" s="13"/>
      <c r="E703" s="13"/>
    </row>
    <row r="704" spans="2:5" hidden="1">
      <c r="B704" s="13"/>
      <c r="C704" s="13"/>
      <c r="D704" s="13"/>
      <c r="E704" s="13"/>
    </row>
    <row r="705" spans="2:5" hidden="1">
      <c r="B705" s="13"/>
      <c r="C705" s="13"/>
      <c r="D705" s="13"/>
      <c r="E705" s="13"/>
    </row>
    <row r="706" spans="2:5" hidden="1">
      <c r="B706" s="13"/>
      <c r="C706" s="13"/>
      <c r="D706" s="13"/>
      <c r="E706" s="13"/>
    </row>
    <row r="707" spans="2:5" hidden="1">
      <c r="B707" s="13"/>
      <c r="C707" s="13"/>
      <c r="D707" s="13"/>
      <c r="E707" s="13"/>
    </row>
    <row r="708" spans="2:5" hidden="1">
      <c r="B708" s="13"/>
      <c r="C708" s="13"/>
      <c r="D708" s="13"/>
      <c r="E708" s="13"/>
    </row>
    <row r="709" spans="2:5" hidden="1">
      <c r="B709" s="13"/>
      <c r="C709" s="13"/>
      <c r="D709" s="13"/>
      <c r="E709" s="13"/>
    </row>
    <row r="710" spans="2:5" hidden="1">
      <c r="B710" s="13"/>
      <c r="C710" s="13"/>
      <c r="D710" s="13"/>
      <c r="E710" s="13"/>
    </row>
    <row r="711" spans="2:5" hidden="1">
      <c r="B711" s="13"/>
      <c r="C711" s="13"/>
      <c r="D711" s="13"/>
      <c r="E711" s="13"/>
    </row>
    <row r="712" spans="2:5" hidden="1">
      <c r="B712" s="13"/>
      <c r="C712" s="13"/>
      <c r="D712" s="13"/>
      <c r="E712" s="13"/>
    </row>
    <row r="713" spans="2:5" hidden="1">
      <c r="B713" s="13"/>
      <c r="C713" s="13"/>
      <c r="D713" s="13"/>
      <c r="E713" s="13"/>
    </row>
    <row r="714" spans="2:5" hidden="1">
      <c r="B714" s="13"/>
      <c r="C714" s="13"/>
      <c r="D714" s="13"/>
      <c r="E714" s="13"/>
    </row>
    <row r="715" spans="2:5" hidden="1">
      <c r="B715" s="13"/>
      <c r="C715" s="13"/>
      <c r="D715" s="13"/>
      <c r="E715" s="13"/>
    </row>
    <row r="716" spans="2:5" hidden="1">
      <c r="B716" s="13"/>
      <c r="C716" s="13"/>
      <c r="D716" s="13"/>
      <c r="E716" s="13"/>
    </row>
    <row r="717" spans="2:5" hidden="1">
      <c r="B717" s="13"/>
      <c r="C717" s="13"/>
      <c r="D717" s="13"/>
      <c r="E717" s="13"/>
    </row>
    <row r="718" spans="2:5" hidden="1">
      <c r="B718" s="13"/>
      <c r="C718" s="13"/>
      <c r="D718" s="13"/>
      <c r="E718" s="13"/>
    </row>
    <row r="719" spans="2:5" hidden="1">
      <c r="B719" s="13"/>
      <c r="C719" s="13"/>
      <c r="D719" s="13"/>
      <c r="E719" s="13"/>
    </row>
    <row r="720" spans="2:5" hidden="1">
      <c r="B720" s="13"/>
      <c r="C720" s="13"/>
      <c r="D720" s="13"/>
      <c r="E720" s="13"/>
    </row>
    <row r="721" spans="2:5" hidden="1">
      <c r="B721" s="13"/>
      <c r="C721" s="13"/>
      <c r="D721" s="13"/>
      <c r="E721" s="13"/>
    </row>
    <row r="722" spans="2:5" hidden="1">
      <c r="B722" s="13"/>
      <c r="C722" s="13"/>
      <c r="D722" s="13"/>
      <c r="E722" s="13"/>
    </row>
    <row r="723" spans="2:5" hidden="1">
      <c r="B723" s="13"/>
      <c r="C723" s="13"/>
      <c r="D723" s="13"/>
      <c r="E723" s="13"/>
    </row>
    <row r="724" spans="2:5" hidden="1">
      <c r="B724" s="13"/>
      <c r="C724" s="13"/>
      <c r="D724" s="13"/>
      <c r="E724" s="13"/>
    </row>
    <row r="725" spans="2:5" hidden="1">
      <c r="B725" s="13"/>
      <c r="C725" s="13"/>
      <c r="D725" s="13"/>
      <c r="E725" s="13"/>
    </row>
    <row r="726" spans="2:5" hidden="1">
      <c r="B726" s="13"/>
      <c r="C726" s="13"/>
      <c r="D726" s="13"/>
      <c r="E726" s="13"/>
    </row>
    <row r="727" spans="2:5" hidden="1">
      <c r="B727" s="13"/>
      <c r="C727" s="13"/>
      <c r="D727" s="13"/>
      <c r="E727" s="13"/>
    </row>
    <row r="728" spans="2:5" hidden="1">
      <c r="B728" s="13"/>
      <c r="C728" s="13"/>
      <c r="D728" s="13"/>
      <c r="E728" s="13"/>
    </row>
    <row r="729" spans="2:5" hidden="1">
      <c r="B729" s="13"/>
      <c r="C729" s="13"/>
      <c r="D729" s="13"/>
      <c r="E729" s="13"/>
    </row>
    <row r="730" spans="2:5" hidden="1">
      <c r="B730" s="13"/>
      <c r="C730" s="13"/>
      <c r="D730" s="13"/>
      <c r="E730" s="13"/>
    </row>
    <row r="731" spans="2:5" hidden="1">
      <c r="B731" s="13"/>
      <c r="C731" s="13"/>
      <c r="D731" s="13"/>
      <c r="E731" s="13"/>
    </row>
    <row r="732" spans="2:5" hidden="1">
      <c r="B732" s="13"/>
      <c r="C732" s="13"/>
      <c r="D732" s="13"/>
      <c r="E732" s="13"/>
    </row>
    <row r="733" spans="2:5" hidden="1">
      <c r="B733" s="13"/>
      <c r="C733" s="13"/>
      <c r="D733" s="13"/>
      <c r="E733" s="13"/>
    </row>
    <row r="734" spans="2:5" hidden="1">
      <c r="B734" s="13"/>
      <c r="C734" s="13"/>
      <c r="D734" s="13"/>
      <c r="E734" s="13"/>
    </row>
    <row r="735" spans="2:5" hidden="1">
      <c r="B735" s="13"/>
      <c r="C735" s="13"/>
      <c r="D735" s="13"/>
      <c r="E735" s="13"/>
    </row>
    <row r="736" spans="2:5" hidden="1">
      <c r="B736" s="13"/>
      <c r="C736" s="13"/>
      <c r="D736" s="13"/>
      <c r="E736" s="13"/>
    </row>
    <row r="737" spans="2:5" hidden="1">
      <c r="B737" s="13"/>
      <c r="C737" s="13"/>
      <c r="D737" s="13"/>
      <c r="E737" s="13"/>
    </row>
    <row r="738" spans="2:5" hidden="1">
      <c r="B738" s="13"/>
      <c r="C738" s="13"/>
      <c r="D738" s="13"/>
      <c r="E738" s="13"/>
    </row>
    <row r="739" spans="2:5" hidden="1">
      <c r="B739" s="13"/>
      <c r="C739" s="13"/>
      <c r="D739" s="13"/>
      <c r="E739" s="13"/>
    </row>
    <row r="740" spans="2:5" hidden="1">
      <c r="B740" s="13"/>
      <c r="C740" s="13"/>
      <c r="D740" s="13"/>
      <c r="E740" s="13"/>
    </row>
    <row r="741" spans="2:5" hidden="1">
      <c r="B741" s="13"/>
      <c r="C741" s="13"/>
      <c r="D741" s="13"/>
      <c r="E741" s="13"/>
    </row>
    <row r="742" spans="2:5" hidden="1">
      <c r="B742" s="13"/>
      <c r="C742" s="13"/>
      <c r="D742" s="13"/>
      <c r="E742" s="13"/>
    </row>
    <row r="743" spans="2:5" hidden="1">
      <c r="B743" s="13"/>
      <c r="C743" s="13"/>
      <c r="D743" s="13"/>
      <c r="E743" s="13"/>
    </row>
    <row r="744" spans="2:5" hidden="1">
      <c r="B744" s="13"/>
      <c r="C744" s="13"/>
      <c r="D744" s="13"/>
      <c r="E744" s="13"/>
    </row>
    <row r="745" spans="2:5" hidden="1">
      <c r="B745" s="13"/>
      <c r="C745" s="13"/>
      <c r="D745" s="13"/>
      <c r="E745" s="13"/>
    </row>
    <row r="746" spans="2:5" hidden="1">
      <c r="B746" s="13"/>
      <c r="C746" s="13"/>
      <c r="D746" s="13"/>
      <c r="E746" s="13"/>
    </row>
    <row r="747" spans="2:5" hidden="1">
      <c r="B747" s="13"/>
      <c r="C747" s="13"/>
      <c r="D747" s="13"/>
      <c r="E747" s="13"/>
    </row>
    <row r="748" spans="2:5" hidden="1">
      <c r="B748" s="13"/>
      <c r="C748" s="13"/>
      <c r="D748" s="13"/>
      <c r="E748" s="13"/>
    </row>
    <row r="749" spans="2:5" hidden="1">
      <c r="B749" s="13"/>
      <c r="C749" s="13"/>
      <c r="D749" s="13"/>
      <c r="E749" s="13"/>
    </row>
    <row r="750" spans="2:5" hidden="1">
      <c r="B750" s="13"/>
      <c r="C750" s="13"/>
      <c r="D750" s="13"/>
      <c r="E750" s="13"/>
    </row>
    <row r="751" spans="2:5" hidden="1">
      <c r="B751" s="13"/>
      <c r="C751" s="13"/>
      <c r="D751" s="13"/>
      <c r="E751" s="13"/>
    </row>
    <row r="752" spans="2:5" hidden="1">
      <c r="B752" s="13"/>
      <c r="C752" s="13"/>
      <c r="D752" s="13"/>
      <c r="E752" s="13"/>
    </row>
    <row r="753" spans="2:5" hidden="1">
      <c r="B753" s="13"/>
      <c r="C753" s="13"/>
      <c r="D753" s="13"/>
      <c r="E753" s="13"/>
    </row>
    <row r="754" spans="2:5" hidden="1">
      <c r="B754" s="13"/>
      <c r="C754" s="13"/>
      <c r="D754" s="13"/>
      <c r="E754" s="13"/>
    </row>
    <row r="755" spans="2:5" hidden="1">
      <c r="B755" s="13"/>
      <c r="C755" s="13"/>
      <c r="D755" s="13"/>
      <c r="E755" s="13"/>
    </row>
    <row r="756" spans="2:5" hidden="1">
      <c r="B756" s="13"/>
      <c r="C756" s="13"/>
      <c r="D756" s="13"/>
      <c r="E756" s="13"/>
    </row>
    <row r="757" spans="2:5" hidden="1">
      <c r="B757" s="13"/>
      <c r="C757" s="13"/>
      <c r="D757" s="13"/>
      <c r="E757" s="13"/>
    </row>
    <row r="758" spans="2:5" hidden="1">
      <c r="B758" s="13"/>
      <c r="C758" s="13"/>
      <c r="D758" s="13"/>
      <c r="E758" s="13"/>
    </row>
    <row r="759" spans="2:5" hidden="1">
      <c r="B759" s="13"/>
      <c r="C759" s="13"/>
      <c r="D759" s="13"/>
      <c r="E759" s="13"/>
    </row>
    <row r="760" spans="2:5" hidden="1">
      <c r="B760" s="13"/>
      <c r="C760" s="13"/>
      <c r="D760" s="13"/>
      <c r="E760" s="13"/>
    </row>
    <row r="761" spans="2:5" hidden="1">
      <c r="B761" s="13"/>
      <c r="C761" s="13"/>
      <c r="D761" s="13"/>
      <c r="E761" s="13"/>
    </row>
    <row r="762" spans="2:5" hidden="1">
      <c r="B762" s="13"/>
      <c r="C762" s="13"/>
      <c r="D762" s="13"/>
      <c r="E762" s="13"/>
    </row>
    <row r="763" spans="2:5" hidden="1">
      <c r="B763" s="13"/>
      <c r="C763" s="13"/>
      <c r="D763" s="13"/>
      <c r="E763" s="13"/>
    </row>
    <row r="764" spans="2:5" hidden="1">
      <c r="B764" s="13"/>
      <c r="C764" s="13"/>
      <c r="D764" s="13"/>
      <c r="E764" s="13"/>
    </row>
    <row r="765" spans="2:5" hidden="1">
      <c r="B765" s="13"/>
      <c r="C765" s="13"/>
      <c r="D765" s="13"/>
      <c r="E765" s="13"/>
    </row>
    <row r="766" spans="2:5" hidden="1">
      <c r="B766" s="13"/>
      <c r="C766" s="13"/>
      <c r="D766" s="13"/>
      <c r="E766" s="13"/>
    </row>
    <row r="767" spans="2:5" hidden="1">
      <c r="B767" s="13"/>
      <c r="C767" s="13"/>
      <c r="D767" s="13"/>
      <c r="E767" s="13"/>
    </row>
    <row r="768" spans="2:5" hidden="1">
      <c r="B768" s="13"/>
      <c r="C768" s="13"/>
      <c r="D768" s="13"/>
      <c r="E768" s="13"/>
    </row>
    <row r="769" spans="1:5" hidden="1">
      <c r="B769" s="13"/>
      <c r="C769" s="13"/>
      <c r="D769" s="13"/>
      <c r="E769" s="13"/>
    </row>
    <row r="770" spans="1:5" hidden="1">
      <c r="B770" s="13"/>
      <c r="C770" s="13"/>
      <c r="D770" s="13"/>
      <c r="E770" s="13"/>
    </row>
    <row r="771" spans="1:5" hidden="1">
      <c r="A771" s="13"/>
      <c r="B771" s="13"/>
      <c r="C771" s="13"/>
      <c r="D771" s="13"/>
      <c r="E771" s="13"/>
    </row>
    <row r="772" spans="1:5" hidden="1">
      <c r="A772" s="13"/>
      <c r="B772" s="13"/>
      <c r="C772" s="13"/>
      <c r="D772" s="13"/>
      <c r="E772" s="13"/>
    </row>
    <row r="773" spans="1:5" hidden="1">
      <c r="A773" s="15"/>
      <c r="B773" s="13"/>
      <c r="C773" s="13"/>
      <c r="D773" s="13"/>
      <c r="E773" s="13"/>
    </row>
    <row r="774" spans="1:5" hidden="1">
      <c r="B774" s="13"/>
      <c r="C774" s="13"/>
      <c r="D774" s="13"/>
      <c r="E774" s="13"/>
    </row>
    <row r="775" spans="1:5" hidden="1">
      <c r="B775" s="13"/>
      <c r="C775" s="13"/>
      <c r="D775" s="13"/>
      <c r="E775" s="13"/>
    </row>
    <row r="776" spans="1:5" hidden="1">
      <c r="B776" s="13"/>
      <c r="C776" s="13"/>
      <c r="D776" s="13"/>
      <c r="E776" s="13"/>
    </row>
    <row r="777" spans="1:5" hidden="1">
      <c r="B777" s="13"/>
      <c r="C777" s="13"/>
      <c r="D777" s="13"/>
      <c r="E777" s="13"/>
    </row>
    <row r="778" spans="1:5" hidden="1">
      <c r="B778" s="13"/>
      <c r="C778" s="13"/>
      <c r="D778" s="13"/>
      <c r="E778" s="13"/>
    </row>
    <row r="779" spans="1:5" hidden="1">
      <c r="B779" s="13"/>
      <c r="C779" s="13"/>
      <c r="D779" s="13"/>
      <c r="E779" s="13"/>
    </row>
    <row r="780" spans="1:5" hidden="1">
      <c r="B780" s="13"/>
      <c r="C780" s="13"/>
      <c r="D780" s="13"/>
      <c r="E780" s="13"/>
    </row>
    <row r="781" spans="1:5" hidden="1">
      <c r="B781" s="13"/>
      <c r="C781" s="13"/>
      <c r="D781" s="13"/>
      <c r="E781" s="13"/>
    </row>
    <row r="782" spans="1:5" hidden="1">
      <c r="B782" s="13"/>
      <c r="C782" s="13"/>
      <c r="D782" s="13"/>
      <c r="E782" s="13"/>
    </row>
    <row r="783" spans="1:5" hidden="1">
      <c r="B783" s="13"/>
      <c r="C783" s="13"/>
      <c r="D783" s="13"/>
      <c r="E783" s="13"/>
    </row>
    <row r="784" spans="1:5" hidden="1">
      <c r="B784" s="13"/>
      <c r="C784" s="13"/>
      <c r="D784" s="13"/>
      <c r="E784" s="13"/>
    </row>
    <row r="785" spans="2:5" hidden="1">
      <c r="B785" s="13"/>
      <c r="C785" s="13"/>
      <c r="D785" s="13"/>
      <c r="E785" s="13"/>
    </row>
    <row r="786" spans="2:5" hidden="1">
      <c r="B786" s="13"/>
      <c r="C786" s="13"/>
      <c r="D786" s="13"/>
      <c r="E786" s="13"/>
    </row>
    <row r="787" spans="2:5" hidden="1">
      <c r="B787" s="13"/>
      <c r="C787" s="13"/>
      <c r="D787" s="13"/>
      <c r="E787" s="13"/>
    </row>
    <row r="788" spans="2:5" hidden="1">
      <c r="B788" s="13"/>
      <c r="C788" s="13"/>
      <c r="D788" s="13"/>
      <c r="E788" s="13"/>
    </row>
    <row r="789" spans="2:5" hidden="1">
      <c r="B789" s="13"/>
      <c r="C789" s="13"/>
      <c r="D789" s="13"/>
      <c r="E789" s="13"/>
    </row>
    <row r="790" spans="2:5" hidden="1">
      <c r="B790" s="13"/>
      <c r="C790" s="13"/>
      <c r="D790" s="13"/>
      <c r="E790" s="13"/>
    </row>
    <row r="791" spans="2:5" hidden="1">
      <c r="B791" s="13"/>
      <c r="C791" s="13"/>
      <c r="D791" s="13"/>
      <c r="E791" s="13"/>
    </row>
    <row r="792" spans="2:5" hidden="1">
      <c r="B792" s="13"/>
      <c r="C792" s="13"/>
      <c r="D792" s="13"/>
      <c r="E792" s="13"/>
    </row>
    <row r="793" spans="2:5" hidden="1">
      <c r="B793" s="13"/>
      <c r="C793" s="13"/>
      <c r="D793" s="13"/>
      <c r="E793" s="13"/>
    </row>
    <row r="794" spans="2:5" hidden="1">
      <c r="B794" s="13"/>
      <c r="C794" s="13"/>
      <c r="D794" s="13"/>
      <c r="E794" s="13"/>
    </row>
    <row r="795" spans="2:5" hidden="1">
      <c r="B795" s="13"/>
      <c r="C795" s="13"/>
      <c r="D795" s="13"/>
      <c r="E795" s="13"/>
    </row>
    <row r="796" spans="2:5" hidden="1">
      <c r="B796" s="13"/>
      <c r="C796" s="13"/>
      <c r="D796" s="13"/>
      <c r="E796" s="13"/>
    </row>
    <row r="797" spans="2:5" hidden="1">
      <c r="B797" s="13"/>
      <c r="C797" s="13"/>
      <c r="D797" s="13"/>
      <c r="E797" s="13"/>
    </row>
    <row r="798" spans="2:5" hidden="1">
      <c r="B798" s="13"/>
      <c r="C798" s="13"/>
      <c r="D798" s="13"/>
      <c r="E798" s="13"/>
    </row>
    <row r="799" spans="2:5" hidden="1">
      <c r="B799" s="13"/>
      <c r="C799" s="13"/>
      <c r="D799" s="13"/>
      <c r="E799" s="13"/>
    </row>
    <row r="800" spans="2:5" hidden="1">
      <c r="B800" s="13"/>
      <c r="C800" s="13"/>
      <c r="D800" s="13"/>
      <c r="E800" s="13"/>
    </row>
    <row r="801" spans="2:5" hidden="1">
      <c r="B801" s="13"/>
      <c r="C801" s="13"/>
      <c r="D801" s="13"/>
      <c r="E801" s="13"/>
    </row>
    <row r="802" spans="2:5" hidden="1">
      <c r="B802" s="13"/>
      <c r="C802" s="13"/>
      <c r="D802" s="13"/>
      <c r="E802" s="13"/>
    </row>
    <row r="803" spans="2:5" hidden="1">
      <c r="B803" s="13"/>
      <c r="C803" s="13"/>
      <c r="D803" s="13"/>
      <c r="E803" s="13"/>
    </row>
    <row r="804" spans="2:5" hidden="1">
      <c r="B804" s="13"/>
      <c r="C804" s="13"/>
      <c r="D804" s="13"/>
      <c r="E804" s="13"/>
    </row>
    <row r="805" spans="2:5" hidden="1">
      <c r="B805" s="13"/>
      <c r="C805" s="13"/>
      <c r="D805" s="13"/>
      <c r="E805" s="13"/>
    </row>
    <row r="10000" spans="52:52" hidden="1">
      <c r="AZ10000"/>
    </row>
  </sheetData>
  <mergeCells count="1">
    <mergeCell ref="A5:T5"/>
  </mergeCells>
  <dataValidations count="5">
    <dataValidation allowBlank="1" showInputMessage="1" showErrorMessage="1" sqref="P7 B1:B4" xr:uid="{00000000-0002-0000-0400-000003000000}"/>
    <dataValidation type="list" allowBlank="1" showInputMessage="1" showErrorMessage="1" sqref="K10:K803" xr:uid="{00000000-0002-0000-0400-000000000000}">
      <formula1>#REF!</formula1>
    </dataValidation>
    <dataValidation type="list" allowBlank="1" showInputMessage="1" showErrorMessage="1" sqref="D10:D797" xr:uid="{00000000-0002-0000-0400-000001000000}">
      <formula1>#REF!</formula1>
    </dataValidation>
    <dataValidation type="list" allowBlank="1" showInputMessage="1" showErrorMessage="1" sqref="H10:H803" xr:uid="{00000000-0002-0000-0400-000002000000}">
      <formula1>#REF!</formula1>
    </dataValidation>
    <dataValidation type="list" allowBlank="1" showInputMessage="1" showErrorMessage="1" sqref="F10:F803" xr:uid="{00000000-0002-0000-0400-000004000000}">
      <formula1>#REF!</formula1>
    </dataValidation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1.85546875" style="12" customWidth="1"/>
    <col min="5" max="5" width="13.85546875" style="12" customWidth="1"/>
    <col min="6" max="6" width="11.85546875" style="12" customWidth="1"/>
    <col min="7" max="7" width="11.5703125" style="13" customWidth="1"/>
    <col min="8" max="8" width="14.7109375" style="13" customWidth="1"/>
    <col min="9" max="9" width="11.7109375" style="13" customWidth="1"/>
    <col min="10" max="10" width="31.140625" style="13" customWidth="1"/>
    <col min="11" max="11" width="14.7109375" style="13" customWidth="1"/>
    <col min="12" max="12" width="22.7109375" style="13" customWidth="1"/>
    <col min="13" max="13" width="26.85546875" style="13" customWidth="1"/>
    <col min="14" max="14" width="25.42578125" style="13" customWidth="1"/>
    <col min="15" max="15" width="7.7109375" style="13" hidden="1"/>
    <col min="16" max="16" width="7.140625" style="13" hidden="1"/>
    <col min="17" max="17" width="6" style="13" hidden="1"/>
    <col min="18" max="18" width="7.85546875" style="13" hidden="1"/>
    <col min="19" max="19" width="8.140625" style="13" hidden="1"/>
    <col min="20" max="20" width="6.28515625" style="13" hidden="1"/>
    <col min="21" max="21" width="8" style="13" hidden="1"/>
    <col min="22" max="22" width="8.7109375" style="13" hidden="1"/>
    <col min="23" max="23" width="10" style="13" hidden="1"/>
    <col min="24" max="24" width="9.5703125" style="13" hidden="1"/>
    <col min="25" max="25" width="6.140625" style="13" hidden="1"/>
    <col min="26" max="27" width="5.7109375" style="13" hidden="1"/>
    <col min="28" max="28" width="6.85546875" style="13" hidden="1"/>
    <col min="29" max="29" width="6.42578125" style="13" hidden="1"/>
    <col min="30" max="30" width="6.7109375" style="13" hidden="1"/>
    <col min="31" max="31" width="7.28515625" style="13" hidden="1"/>
    <col min="32" max="34" width="5.7109375" style="13" hidden="1"/>
    <col min="35" max="44" width="9.140625" style="13" hidden="1"/>
    <col min="45" max="52" width="0" style="13" hidden="1"/>
    <col min="53" max="16384" width="9.140625" style="13" hidden="1"/>
  </cols>
  <sheetData>
    <row r="1" spans="1:14" s="1" customFormat="1">
      <c r="A1" s="2" t="s">
        <v>0</v>
      </c>
      <c r="B1" s="61" t="s">
        <v>3309</v>
      </c>
    </row>
    <row r="2" spans="1:14" s="1" customFormat="1">
      <c r="A2" s="2" t="s">
        <v>1</v>
      </c>
      <c r="B2" s="9" t="s">
        <v>2578</v>
      </c>
    </row>
    <row r="3" spans="1:14" s="1" customFormat="1">
      <c r="A3" s="2" t="s">
        <v>2</v>
      </c>
      <c r="B3" s="20" t="s">
        <v>2579</v>
      </c>
    </row>
    <row r="4" spans="1:14" s="1" customFormat="1">
      <c r="A4" s="2" t="s">
        <v>3</v>
      </c>
      <c r="B4" s="62">
        <v>1161</v>
      </c>
    </row>
    <row r="5" spans="1:14" ht="18.75">
      <c r="A5" s="82" t="s">
        <v>87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4"/>
    </row>
    <row r="6" spans="1:14" s="15" customFormat="1">
      <c r="A6" s="32" t="s">
        <v>45</v>
      </c>
      <c r="B6" s="33" t="s">
        <v>46</v>
      </c>
      <c r="C6" s="114" t="s">
        <v>66</v>
      </c>
      <c r="D6" s="114" t="s">
        <v>79</v>
      </c>
      <c r="E6" s="114" t="s">
        <v>47</v>
      </c>
      <c r="F6" s="114" t="s">
        <v>80</v>
      </c>
      <c r="G6" s="114" t="s">
        <v>50</v>
      </c>
      <c r="H6" s="108" t="s">
        <v>155</v>
      </c>
      <c r="I6" s="108" t="s">
        <v>156</v>
      </c>
      <c r="J6" s="108" t="s">
        <v>160</v>
      </c>
      <c r="K6" s="108" t="s">
        <v>53</v>
      </c>
      <c r="L6" s="108" t="s">
        <v>69</v>
      </c>
      <c r="M6" s="108" t="s">
        <v>54</v>
      </c>
      <c r="N6" s="36" t="s">
        <v>151</v>
      </c>
    </row>
    <row r="7" spans="1:14" s="15" customFormat="1">
      <c r="A7" s="99" t="s">
        <v>3310</v>
      </c>
      <c r="B7" s="100" t="s">
        <v>3310</v>
      </c>
      <c r="C7" s="100" t="s">
        <v>3310</v>
      </c>
      <c r="D7" s="100" t="s">
        <v>3310</v>
      </c>
      <c r="E7" s="100" t="s">
        <v>3310</v>
      </c>
      <c r="F7" s="100" t="s">
        <v>3310</v>
      </c>
      <c r="G7" s="100" t="s">
        <v>3310</v>
      </c>
      <c r="H7" s="16" t="s">
        <v>152</v>
      </c>
      <c r="I7" s="100" t="s">
        <v>3310</v>
      </c>
      <c r="J7" s="16" t="s">
        <v>153</v>
      </c>
      <c r="K7" s="16" t="s">
        <v>6</v>
      </c>
      <c r="L7" s="16" t="s">
        <v>7</v>
      </c>
      <c r="M7" s="16" t="s">
        <v>7</v>
      </c>
      <c r="N7" s="29" t="s">
        <v>7</v>
      </c>
    </row>
    <row r="8" spans="1:14" s="17" customFormat="1" ht="20.25">
      <c r="A8" s="101" t="s">
        <v>3310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5" t="s">
        <v>63</v>
      </c>
      <c r="L8" s="24" t="s">
        <v>72</v>
      </c>
      <c r="M8" s="24" t="s">
        <v>73</v>
      </c>
      <c r="N8" s="24" t="s">
        <v>74</v>
      </c>
    </row>
    <row r="9" spans="1:14" s="17" customFormat="1" ht="20.25">
      <c r="A9" s="18" t="s">
        <v>88</v>
      </c>
      <c r="B9" s="102" t="s">
        <v>3310</v>
      </c>
      <c r="C9" s="102" t="s">
        <v>3310</v>
      </c>
      <c r="D9" s="102" t="s">
        <v>3310</v>
      </c>
      <c r="E9" s="102" t="s">
        <v>3310</v>
      </c>
      <c r="F9" s="102" t="s">
        <v>3310</v>
      </c>
      <c r="G9" s="102" t="s">
        <v>3310</v>
      </c>
      <c r="H9" s="53">
        <v>65047.199999999997</v>
      </c>
      <c r="I9" s="102" t="s">
        <v>3310</v>
      </c>
      <c r="J9" s="53">
        <v>4.7138380299999998</v>
      </c>
      <c r="K9" s="53">
        <v>1442.6267360384045</v>
      </c>
      <c r="L9" s="102" t="s">
        <v>3310</v>
      </c>
      <c r="M9" s="54">
        <v>1</v>
      </c>
      <c r="N9" s="54">
        <v>0.107</v>
      </c>
    </row>
    <row r="10" spans="1:14">
      <c r="A10" s="57" t="s">
        <v>172</v>
      </c>
      <c r="B10" s="106" t="s">
        <v>3310</v>
      </c>
      <c r="C10" s="106" t="s">
        <v>3310</v>
      </c>
      <c r="D10" s="107" t="s">
        <v>3310</v>
      </c>
      <c r="E10" s="107" t="s">
        <v>3310</v>
      </c>
      <c r="F10" s="107" t="s">
        <v>3310</v>
      </c>
      <c r="G10" s="107" t="s">
        <v>3310</v>
      </c>
      <c r="H10" s="59">
        <v>61725.279999999999</v>
      </c>
      <c r="I10" s="107" t="s">
        <v>3310</v>
      </c>
      <c r="J10" s="59">
        <v>4.5643980300000004</v>
      </c>
      <c r="K10" s="59">
        <v>1006.2282600131188</v>
      </c>
      <c r="L10" s="107" t="s">
        <v>3310</v>
      </c>
      <c r="M10" s="58">
        <v>0.69750000000000001</v>
      </c>
      <c r="N10" s="58">
        <v>7.46E-2</v>
      </c>
    </row>
    <row r="11" spans="1:14">
      <c r="A11" s="57" t="s">
        <v>1041</v>
      </c>
      <c r="B11" s="106" t="s">
        <v>3310</v>
      </c>
      <c r="C11" s="106" t="s">
        <v>3310</v>
      </c>
      <c r="D11" s="107" t="s">
        <v>3310</v>
      </c>
      <c r="E11" s="107" t="s">
        <v>3310</v>
      </c>
      <c r="F11" s="107" t="s">
        <v>3310</v>
      </c>
      <c r="G11" s="107" t="s">
        <v>3310</v>
      </c>
      <c r="H11" s="59">
        <v>21041.19</v>
      </c>
      <c r="I11" s="107" t="s">
        <v>3310</v>
      </c>
      <c r="J11" s="59">
        <v>3.9781280300000001</v>
      </c>
      <c r="K11" s="59">
        <v>625.92943443000001</v>
      </c>
      <c r="L11" s="107" t="s">
        <v>3310</v>
      </c>
      <c r="M11" s="58">
        <v>0.43390000000000001</v>
      </c>
      <c r="N11" s="58">
        <v>4.6399999999999997E-2</v>
      </c>
    </row>
    <row r="12" spans="1:14">
      <c r="A12" t="s">
        <v>1042</v>
      </c>
      <c r="B12" t="s">
        <v>1043</v>
      </c>
      <c r="C12" t="s">
        <v>96</v>
      </c>
      <c r="D12" t="s">
        <v>108</v>
      </c>
      <c r="E12" t="s">
        <v>641</v>
      </c>
      <c r="F12" t="s">
        <v>319</v>
      </c>
      <c r="G12" t="s">
        <v>98</v>
      </c>
      <c r="H12" s="55">
        <v>473.9</v>
      </c>
      <c r="I12" s="55">
        <v>2400</v>
      </c>
      <c r="J12" s="55">
        <v>0</v>
      </c>
      <c r="K12" s="55">
        <v>11.3736</v>
      </c>
      <c r="L12" s="56">
        <v>0</v>
      </c>
      <c r="M12" s="56">
        <v>7.9000000000000008E-3</v>
      </c>
      <c r="N12" s="56">
        <v>8.0000000000000004E-4</v>
      </c>
    </row>
    <row r="13" spans="1:14">
      <c r="A13" t="s">
        <v>1044</v>
      </c>
      <c r="B13" t="s">
        <v>1045</v>
      </c>
      <c r="C13" t="s">
        <v>96</v>
      </c>
      <c r="D13" t="s">
        <v>108</v>
      </c>
      <c r="E13" t="s">
        <v>1046</v>
      </c>
      <c r="F13" t="s">
        <v>669</v>
      </c>
      <c r="G13" t="s">
        <v>98</v>
      </c>
      <c r="H13" s="55">
        <v>59.7</v>
      </c>
      <c r="I13" s="55">
        <v>27680</v>
      </c>
      <c r="J13" s="55">
        <v>0</v>
      </c>
      <c r="K13" s="55">
        <v>16.52496</v>
      </c>
      <c r="L13" s="56">
        <v>0</v>
      </c>
      <c r="M13" s="56">
        <v>1.15E-2</v>
      </c>
      <c r="N13" s="56">
        <v>1.1999999999999999E-3</v>
      </c>
    </row>
    <row r="14" spans="1:14">
      <c r="A14" t="s">
        <v>1047</v>
      </c>
      <c r="B14" t="s">
        <v>1048</v>
      </c>
      <c r="C14" t="s">
        <v>96</v>
      </c>
      <c r="D14" t="s">
        <v>108</v>
      </c>
      <c r="E14" t="s">
        <v>768</v>
      </c>
      <c r="F14" t="s">
        <v>669</v>
      </c>
      <c r="G14" t="s">
        <v>98</v>
      </c>
      <c r="H14" s="55">
        <v>198.04</v>
      </c>
      <c r="I14" s="55">
        <v>7120</v>
      </c>
      <c r="J14" s="55">
        <v>0</v>
      </c>
      <c r="K14" s="55">
        <v>14.100448</v>
      </c>
      <c r="L14" s="56">
        <v>0</v>
      </c>
      <c r="M14" s="56">
        <v>9.7999999999999997E-3</v>
      </c>
      <c r="N14" s="56">
        <v>1E-3</v>
      </c>
    </row>
    <row r="15" spans="1:14">
      <c r="A15" t="s">
        <v>1049</v>
      </c>
      <c r="B15" t="s">
        <v>1050</v>
      </c>
      <c r="C15" t="s">
        <v>96</v>
      </c>
      <c r="D15" t="s">
        <v>108</v>
      </c>
      <c r="E15" t="s">
        <v>771</v>
      </c>
      <c r="F15" t="s">
        <v>669</v>
      </c>
      <c r="G15" t="s">
        <v>98</v>
      </c>
      <c r="H15" s="55">
        <v>1099.79</v>
      </c>
      <c r="I15" s="55">
        <v>1336</v>
      </c>
      <c r="J15" s="55">
        <v>0</v>
      </c>
      <c r="K15" s="55">
        <v>14.693194399999999</v>
      </c>
      <c r="L15" s="56">
        <v>0</v>
      </c>
      <c r="M15" s="56">
        <v>1.0200000000000001E-2</v>
      </c>
      <c r="N15" s="56">
        <v>1.1000000000000001E-3</v>
      </c>
    </row>
    <row r="16" spans="1:14">
      <c r="A16" t="s">
        <v>1051</v>
      </c>
      <c r="B16" t="s">
        <v>1052</v>
      </c>
      <c r="C16" t="s">
        <v>96</v>
      </c>
      <c r="D16" t="s">
        <v>108</v>
      </c>
      <c r="E16" t="s">
        <v>427</v>
      </c>
      <c r="F16" t="s">
        <v>428</v>
      </c>
      <c r="G16" t="s">
        <v>98</v>
      </c>
      <c r="H16" s="55">
        <v>310.32</v>
      </c>
      <c r="I16" s="55">
        <v>3807</v>
      </c>
      <c r="J16" s="55">
        <v>0</v>
      </c>
      <c r="K16" s="55">
        <v>11.813882400000001</v>
      </c>
      <c r="L16" s="56">
        <v>0</v>
      </c>
      <c r="M16" s="56">
        <v>8.2000000000000007E-3</v>
      </c>
      <c r="N16" s="56">
        <v>8.9999999999999998E-4</v>
      </c>
    </row>
    <row r="17" spans="1:14">
      <c r="A17" t="s">
        <v>1053</v>
      </c>
      <c r="B17" t="s">
        <v>1054</v>
      </c>
      <c r="C17" t="s">
        <v>96</v>
      </c>
      <c r="D17" t="s">
        <v>108</v>
      </c>
      <c r="E17" t="s">
        <v>686</v>
      </c>
      <c r="F17" t="s">
        <v>428</v>
      </c>
      <c r="G17" t="s">
        <v>98</v>
      </c>
      <c r="H17" s="55">
        <v>256.60000000000002</v>
      </c>
      <c r="I17" s="55">
        <v>2893</v>
      </c>
      <c r="J17" s="55">
        <v>0</v>
      </c>
      <c r="K17" s="55">
        <v>7.423438</v>
      </c>
      <c r="L17" s="56">
        <v>0</v>
      </c>
      <c r="M17" s="56">
        <v>5.1000000000000004E-3</v>
      </c>
      <c r="N17" s="56">
        <v>5.9999999999999995E-4</v>
      </c>
    </row>
    <row r="18" spans="1:14">
      <c r="A18" t="s">
        <v>1055</v>
      </c>
      <c r="B18" t="s">
        <v>1056</v>
      </c>
      <c r="C18" t="s">
        <v>96</v>
      </c>
      <c r="D18" t="s">
        <v>108</v>
      </c>
      <c r="E18" t="s">
        <v>814</v>
      </c>
      <c r="F18" t="s">
        <v>815</v>
      </c>
      <c r="G18" t="s">
        <v>98</v>
      </c>
      <c r="H18" s="55">
        <v>51.83</v>
      </c>
      <c r="I18" s="55">
        <v>77500</v>
      </c>
      <c r="J18" s="55">
        <v>9.4009999999999996E-2</v>
      </c>
      <c r="K18" s="55">
        <v>40.262259999999998</v>
      </c>
      <c r="L18" s="56">
        <v>0</v>
      </c>
      <c r="M18" s="56">
        <v>2.7900000000000001E-2</v>
      </c>
      <c r="N18" s="56">
        <v>3.0000000000000001E-3</v>
      </c>
    </row>
    <row r="19" spans="1:14">
      <c r="A19" t="s">
        <v>1057</v>
      </c>
      <c r="B19" t="s">
        <v>1058</v>
      </c>
      <c r="C19" t="s">
        <v>96</v>
      </c>
      <c r="D19" t="s">
        <v>108</v>
      </c>
      <c r="E19" t="s">
        <v>626</v>
      </c>
      <c r="F19" t="s">
        <v>546</v>
      </c>
      <c r="G19" t="s">
        <v>98</v>
      </c>
      <c r="H19" s="55">
        <v>29.37</v>
      </c>
      <c r="I19" s="55">
        <v>5701</v>
      </c>
      <c r="J19" s="55">
        <v>0</v>
      </c>
      <c r="K19" s="55">
        <v>1.6743836999999999</v>
      </c>
      <c r="L19" s="56">
        <v>0</v>
      </c>
      <c r="M19" s="56">
        <v>1.1999999999999999E-3</v>
      </c>
      <c r="N19" s="56">
        <v>1E-4</v>
      </c>
    </row>
    <row r="20" spans="1:14">
      <c r="A20" t="s">
        <v>1059</v>
      </c>
      <c r="B20" t="s">
        <v>1060</v>
      </c>
      <c r="C20" t="s">
        <v>96</v>
      </c>
      <c r="D20" t="s">
        <v>108</v>
      </c>
      <c r="E20" t="s">
        <v>1061</v>
      </c>
      <c r="F20" t="s">
        <v>546</v>
      </c>
      <c r="G20" t="s">
        <v>98</v>
      </c>
      <c r="H20" s="55">
        <v>1051.04</v>
      </c>
      <c r="I20" s="55">
        <v>1027</v>
      </c>
      <c r="J20" s="55">
        <v>0</v>
      </c>
      <c r="K20" s="55">
        <v>10.794180799999999</v>
      </c>
      <c r="L20" s="56">
        <v>0</v>
      </c>
      <c r="M20" s="56">
        <v>7.4999999999999997E-3</v>
      </c>
      <c r="N20" s="56">
        <v>8.0000000000000004E-4</v>
      </c>
    </row>
    <row r="21" spans="1:14">
      <c r="A21" t="s">
        <v>1062</v>
      </c>
      <c r="B21" t="s">
        <v>1063</v>
      </c>
      <c r="C21" t="s">
        <v>96</v>
      </c>
      <c r="D21" t="s">
        <v>108</v>
      </c>
      <c r="E21" t="s">
        <v>1064</v>
      </c>
      <c r="F21" t="s">
        <v>311</v>
      </c>
      <c r="G21" t="s">
        <v>98</v>
      </c>
      <c r="H21" s="55">
        <v>1436.8</v>
      </c>
      <c r="I21" s="55">
        <v>1835</v>
      </c>
      <c r="J21" s="55">
        <v>0</v>
      </c>
      <c r="K21" s="55">
        <v>26.365279999999998</v>
      </c>
      <c r="L21" s="56">
        <v>0</v>
      </c>
      <c r="M21" s="56">
        <v>1.83E-2</v>
      </c>
      <c r="N21" s="56">
        <v>2E-3</v>
      </c>
    </row>
    <row r="22" spans="1:14">
      <c r="A22" t="s">
        <v>1065</v>
      </c>
      <c r="B22" t="s">
        <v>1066</v>
      </c>
      <c r="C22" t="s">
        <v>96</v>
      </c>
      <c r="D22" t="s">
        <v>108</v>
      </c>
      <c r="E22" t="s">
        <v>446</v>
      </c>
      <c r="F22" t="s">
        <v>311</v>
      </c>
      <c r="G22" t="s">
        <v>98</v>
      </c>
      <c r="H22" s="55">
        <v>1713.1</v>
      </c>
      <c r="I22" s="55">
        <v>3290</v>
      </c>
      <c r="J22" s="55">
        <v>0</v>
      </c>
      <c r="K22" s="55">
        <v>56.360990000000001</v>
      </c>
      <c r="L22" s="56">
        <v>0</v>
      </c>
      <c r="M22" s="56">
        <v>3.9100000000000003E-2</v>
      </c>
      <c r="N22" s="56">
        <v>4.1999999999999997E-3</v>
      </c>
    </row>
    <row r="23" spans="1:14">
      <c r="A23" t="s">
        <v>1067</v>
      </c>
      <c r="B23" t="s">
        <v>1068</v>
      </c>
      <c r="C23" t="s">
        <v>96</v>
      </c>
      <c r="D23" t="s">
        <v>108</v>
      </c>
      <c r="E23" t="s">
        <v>436</v>
      </c>
      <c r="F23" t="s">
        <v>311</v>
      </c>
      <c r="G23" t="s">
        <v>98</v>
      </c>
      <c r="H23" s="55">
        <v>2004.04</v>
      </c>
      <c r="I23" s="55">
        <v>2950</v>
      </c>
      <c r="J23" s="55">
        <v>0</v>
      </c>
      <c r="K23" s="55">
        <v>59.11918</v>
      </c>
      <c r="L23" s="56">
        <v>0</v>
      </c>
      <c r="M23" s="56">
        <v>4.1000000000000002E-2</v>
      </c>
      <c r="N23" s="56">
        <v>4.4000000000000003E-3</v>
      </c>
    </row>
    <row r="24" spans="1:14">
      <c r="A24" t="s">
        <v>1069</v>
      </c>
      <c r="B24" t="s">
        <v>1070</v>
      </c>
      <c r="C24" t="s">
        <v>96</v>
      </c>
      <c r="D24" t="s">
        <v>108</v>
      </c>
      <c r="E24" t="s">
        <v>835</v>
      </c>
      <c r="F24" t="s">
        <v>311</v>
      </c>
      <c r="G24" t="s">
        <v>98</v>
      </c>
      <c r="H24" s="55">
        <v>329.86</v>
      </c>
      <c r="I24" s="55">
        <v>14260</v>
      </c>
      <c r="J24" s="55">
        <v>0</v>
      </c>
      <c r="K24" s="55">
        <v>47.038035999999998</v>
      </c>
      <c r="L24" s="56">
        <v>0</v>
      </c>
      <c r="M24" s="56">
        <v>3.2599999999999997E-2</v>
      </c>
      <c r="N24" s="56">
        <v>3.5000000000000001E-3</v>
      </c>
    </row>
    <row r="25" spans="1:14">
      <c r="A25" t="s">
        <v>1071</v>
      </c>
      <c r="B25" t="s">
        <v>1072</v>
      </c>
      <c r="C25" t="s">
        <v>96</v>
      </c>
      <c r="D25" t="s">
        <v>108</v>
      </c>
      <c r="E25" t="s">
        <v>1073</v>
      </c>
      <c r="F25" t="s">
        <v>311</v>
      </c>
      <c r="G25" t="s">
        <v>98</v>
      </c>
      <c r="H25" s="55">
        <v>53.32</v>
      </c>
      <c r="I25" s="55">
        <v>14990</v>
      </c>
      <c r="J25" s="55">
        <v>0</v>
      </c>
      <c r="K25" s="55">
        <v>7.9926680000000001</v>
      </c>
      <c r="L25" s="56">
        <v>0</v>
      </c>
      <c r="M25" s="56">
        <v>5.4999999999999997E-3</v>
      </c>
      <c r="N25" s="56">
        <v>5.9999999999999995E-4</v>
      </c>
    </row>
    <row r="26" spans="1:14">
      <c r="A26" t="s">
        <v>1074</v>
      </c>
      <c r="B26" t="s">
        <v>1075</v>
      </c>
      <c r="C26" t="s">
        <v>96</v>
      </c>
      <c r="D26" t="s">
        <v>108</v>
      </c>
      <c r="E26" t="s">
        <v>1076</v>
      </c>
      <c r="F26" t="s">
        <v>103</v>
      </c>
      <c r="G26" t="s">
        <v>98</v>
      </c>
      <c r="H26" s="55">
        <v>12.62</v>
      </c>
      <c r="I26" s="55">
        <v>152920</v>
      </c>
      <c r="J26" s="55">
        <v>0</v>
      </c>
      <c r="K26" s="55">
        <v>19.298504000000001</v>
      </c>
      <c r="L26" s="56">
        <v>0</v>
      </c>
      <c r="M26" s="56">
        <v>1.34E-2</v>
      </c>
      <c r="N26" s="56">
        <v>1.4E-3</v>
      </c>
    </row>
    <row r="27" spans="1:14">
      <c r="A27" t="s">
        <v>1077</v>
      </c>
      <c r="B27" t="s">
        <v>1078</v>
      </c>
      <c r="C27" t="s">
        <v>96</v>
      </c>
      <c r="D27" t="s">
        <v>108</v>
      </c>
      <c r="E27" t="s">
        <v>1079</v>
      </c>
      <c r="F27" t="s">
        <v>103</v>
      </c>
      <c r="G27" t="s">
        <v>98</v>
      </c>
      <c r="H27" s="55">
        <v>5.85</v>
      </c>
      <c r="I27" s="55">
        <v>91410</v>
      </c>
      <c r="J27" s="55">
        <v>0</v>
      </c>
      <c r="K27" s="55">
        <v>5.3474849999999998</v>
      </c>
      <c r="L27" s="56">
        <v>0</v>
      </c>
      <c r="M27" s="56">
        <v>3.7000000000000002E-3</v>
      </c>
      <c r="N27" s="56">
        <v>4.0000000000000002E-4</v>
      </c>
    </row>
    <row r="28" spans="1:14">
      <c r="A28" t="s">
        <v>1080</v>
      </c>
      <c r="B28" t="s">
        <v>1081</v>
      </c>
      <c r="C28" t="s">
        <v>96</v>
      </c>
      <c r="D28" t="s">
        <v>108</v>
      </c>
      <c r="E28" t="s">
        <v>1082</v>
      </c>
      <c r="F28" t="s">
        <v>1083</v>
      </c>
      <c r="G28" t="s">
        <v>98</v>
      </c>
      <c r="H28" s="55">
        <v>198.76</v>
      </c>
      <c r="I28" s="55">
        <v>4850</v>
      </c>
      <c r="J28" s="55">
        <v>0</v>
      </c>
      <c r="K28" s="55">
        <v>9.6398600000000005</v>
      </c>
      <c r="L28" s="56">
        <v>0</v>
      </c>
      <c r="M28" s="56">
        <v>6.7000000000000002E-3</v>
      </c>
      <c r="N28" s="56">
        <v>6.9999999999999999E-4</v>
      </c>
    </row>
    <row r="29" spans="1:14">
      <c r="A29" t="s">
        <v>1084</v>
      </c>
      <c r="B29" t="s">
        <v>1085</v>
      </c>
      <c r="C29" t="s">
        <v>96</v>
      </c>
      <c r="D29" t="s">
        <v>108</v>
      </c>
      <c r="E29" t="s">
        <v>1086</v>
      </c>
      <c r="F29" t="s">
        <v>1083</v>
      </c>
      <c r="G29" t="s">
        <v>98</v>
      </c>
      <c r="H29" s="55">
        <v>890.06</v>
      </c>
      <c r="I29" s="55">
        <v>1040</v>
      </c>
      <c r="J29" s="55">
        <v>0</v>
      </c>
      <c r="K29" s="55">
        <v>9.2566240000000004</v>
      </c>
      <c r="L29" s="56">
        <v>0</v>
      </c>
      <c r="M29" s="56">
        <v>6.4000000000000003E-3</v>
      </c>
      <c r="N29" s="56">
        <v>6.9999999999999999E-4</v>
      </c>
    </row>
    <row r="30" spans="1:14">
      <c r="A30" t="s">
        <v>1087</v>
      </c>
      <c r="B30" t="s">
        <v>1088</v>
      </c>
      <c r="C30" t="s">
        <v>96</v>
      </c>
      <c r="D30" t="s">
        <v>108</v>
      </c>
      <c r="E30" t="s">
        <v>1089</v>
      </c>
      <c r="F30" t="s">
        <v>1083</v>
      </c>
      <c r="G30" t="s">
        <v>98</v>
      </c>
      <c r="H30" s="55">
        <v>5.52</v>
      </c>
      <c r="I30" s="55">
        <v>46450</v>
      </c>
      <c r="J30" s="55">
        <v>0</v>
      </c>
      <c r="K30" s="55">
        <v>2.5640399999999999</v>
      </c>
      <c r="L30" s="56">
        <v>0</v>
      </c>
      <c r="M30" s="56">
        <v>1.8E-3</v>
      </c>
      <c r="N30" s="56">
        <v>2.0000000000000001E-4</v>
      </c>
    </row>
    <row r="31" spans="1:14">
      <c r="A31" t="s">
        <v>1090</v>
      </c>
      <c r="B31" t="s">
        <v>1091</v>
      </c>
      <c r="C31" t="s">
        <v>96</v>
      </c>
      <c r="D31" t="s">
        <v>108</v>
      </c>
      <c r="E31" t="s">
        <v>831</v>
      </c>
      <c r="F31" t="s">
        <v>474</v>
      </c>
      <c r="G31" t="s">
        <v>98</v>
      </c>
      <c r="H31" s="55">
        <v>2169.62</v>
      </c>
      <c r="I31" s="55">
        <v>1818</v>
      </c>
      <c r="J31" s="55">
        <v>0</v>
      </c>
      <c r="K31" s="55">
        <v>39.443691600000001</v>
      </c>
      <c r="L31" s="56">
        <v>0</v>
      </c>
      <c r="M31" s="56">
        <v>2.7300000000000001E-2</v>
      </c>
      <c r="N31" s="56">
        <v>2.8999999999999998E-3</v>
      </c>
    </row>
    <row r="32" spans="1:14">
      <c r="A32" t="s">
        <v>1092</v>
      </c>
      <c r="B32" t="s">
        <v>1093</v>
      </c>
      <c r="C32" t="s">
        <v>96</v>
      </c>
      <c r="D32" t="s">
        <v>108</v>
      </c>
      <c r="E32" t="s">
        <v>1094</v>
      </c>
      <c r="F32" t="s">
        <v>1095</v>
      </c>
      <c r="G32" t="s">
        <v>98</v>
      </c>
      <c r="H32" s="55">
        <v>109.7</v>
      </c>
      <c r="I32" s="55">
        <v>11090</v>
      </c>
      <c r="J32" s="55">
        <v>0</v>
      </c>
      <c r="K32" s="55">
        <v>12.16573</v>
      </c>
      <c r="L32" s="56">
        <v>0</v>
      </c>
      <c r="M32" s="56">
        <v>8.3999999999999995E-3</v>
      </c>
      <c r="N32" s="56">
        <v>8.9999999999999998E-4</v>
      </c>
    </row>
    <row r="33" spans="1:14">
      <c r="A33" t="s">
        <v>1096</v>
      </c>
      <c r="B33" t="s">
        <v>1097</v>
      </c>
      <c r="C33" t="s">
        <v>96</v>
      </c>
      <c r="D33" t="s">
        <v>108</v>
      </c>
      <c r="E33" t="s">
        <v>1098</v>
      </c>
      <c r="F33" t="s">
        <v>1095</v>
      </c>
      <c r="G33" t="s">
        <v>98</v>
      </c>
      <c r="H33" s="55">
        <v>15.47</v>
      </c>
      <c r="I33" s="55">
        <v>50140</v>
      </c>
      <c r="J33" s="55">
        <v>0</v>
      </c>
      <c r="K33" s="55">
        <v>7.7566579999999998</v>
      </c>
      <c r="L33" s="56">
        <v>0</v>
      </c>
      <c r="M33" s="56">
        <v>5.4000000000000003E-3</v>
      </c>
      <c r="N33" s="56">
        <v>5.9999999999999995E-4</v>
      </c>
    </row>
    <row r="34" spans="1:14">
      <c r="A34" t="s">
        <v>1099</v>
      </c>
      <c r="B34" t="s">
        <v>1100</v>
      </c>
      <c r="C34" t="s">
        <v>96</v>
      </c>
      <c r="D34" t="s">
        <v>108</v>
      </c>
      <c r="E34" t="s">
        <v>1101</v>
      </c>
      <c r="F34" t="s">
        <v>1095</v>
      </c>
      <c r="G34" t="s">
        <v>98</v>
      </c>
      <c r="H34" s="55">
        <v>18.899999999999999</v>
      </c>
      <c r="I34" s="55">
        <v>25190</v>
      </c>
      <c r="J34" s="55">
        <v>0</v>
      </c>
      <c r="K34" s="55">
        <v>4.76091</v>
      </c>
      <c r="L34" s="56">
        <v>0</v>
      </c>
      <c r="M34" s="56">
        <v>3.3E-3</v>
      </c>
      <c r="N34" s="56">
        <v>4.0000000000000002E-4</v>
      </c>
    </row>
    <row r="35" spans="1:14">
      <c r="A35" t="s">
        <v>1102</v>
      </c>
      <c r="B35" t="s">
        <v>1103</v>
      </c>
      <c r="C35" t="s">
        <v>96</v>
      </c>
      <c r="D35" t="s">
        <v>108</v>
      </c>
      <c r="E35" t="s">
        <v>1104</v>
      </c>
      <c r="F35" t="s">
        <v>1105</v>
      </c>
      <c r="G35" t="s">
        <v>98</v>
      </c>
      <c r="H35" s="55">
        <v>168.98</v>
      </c>
      <c r="I35" s="55">
        <v>6850</v>
      </c>
      <c r="J35" s="55">
        <v>0</v>
      </c>
      <c r="K35" s="55">
        <v>11.57513</v>
      </c>
      <c r="L35" s="56">
        <v>0</v>
      </c>
      <c r="M35" s="56">
        <v>8.0000000000000002E-3</v>
      </c>
      <c r="N35" s="56">
        <v>8.9999999999999998E-4</v>
      </c>
    </row>
    <row r="36" spans="1:14">
      <c r="A36" t="s">
        <v>1106</v>
      </c>
      <c r="B36" t="s">
        <v>1107</v>
      </c>
      <c r="C36" t="s">
        <v>96</v>
      </c>
      <c r="D36" t="s">
        <v>108</v>
      </c>
      <c r="E36" t="s">
        <v>758</v>
      </c>
      <c r="F36" t="s">
        <v>759</v>
      </c>
      <c r="G36" t="s">
        <v>98</v>
      </c>
      <c r="H36" s="55">
        <v>714.98</v>
      </c>
      <c r="I36" s="55">
        <v>2365</v>
      </c>
      <c r="J36" s="55">
        <v>0</v>
      </c>
      <c r="K36" s="55">
        <v>16.909276999999999</v>
      </c>
      <c r="L36" s="56">
        <v>0</v>
      </c>
      <c r="M36" s="56">
        <v>1.17E-2</v>
      </c>
      <c r="N36" s="56">
        <v>1.2999999999999999E-3</v>
      </c>
    </row>
    <row r="37" spans="1:14">
      <c r="A37" t="s">
        <v>1108</v>
      </c>
      <c r="B37" t="s">
        <v>1109</v>
      </c>
      <c r="C37" t="s">
        <v>96</v>
      </c>
      <c r="D37" t="s">
        <v>108</v>
      </c>
      <c r="E37" t="s">
        <v>404</v>
      </c>
      <c r="F37" t="s">
        <v>339</v>
      </c>
      <c r="G37" t="s">
        <v>98</v>
      </c>
      <c r="H37" s="55">
        <v>143.49</v>
      </c>
      <c r="I37" s="55">
        <v>6200</v>
      </c>
      <c r="J37" s="55">
        <v>0</v>
      </c>
      <c r="K37" s="55">
        <v>8.8963800000000006</v>
      </c>
      <c r="L37" s="56">
        <v>0</v>
      </c>
      <c r="M37" s="56">
        <v>6.1999999999999998E-3</v>
      </c>
      <c r="N37" s="56">
        <v>6.9999999999999999E-4</v>
      </c>
    </row>
    <row r="38" spans="1:14">
      <c r="A38" t="s">
        <v>1110</v>
      </c>
      <c r="B38" t="s">
        <v>1111</v>
      </c>
      <c r="C38" t="s">
        <v>96</v>
      </c>
      <c r="D38" t="s">
        <v>108</v>
      </c>
      <c r="E38" t="s">
        <v>407</v>
      </c>
      <c r="F38" t="s">
        <v>339</v>
      </c>
      <c r="G38" t="s">
        <v>98</v>
      </c>
      <c r="H38" s="55">
        <v>467.88</v>
      </c>
      <c r="I38" s="55">
        <v>2000</v>
      </c>
      <c r="J38" s="55">
        <v>0</v>
      </c>
      <c r="K38" s="55">
        <v>9.3575999999999997</v>
      </c>
      <c r="L38" s="56">
        <v>0</v>
      </c>
      <c r="M38" s="56">
        <v>6.4999999999999997E-3</v>
      </c>
      <c r="N38" s="56">
        <v>6.9999999999999999E-4</v>
      </c>
    </row>
    <row r="39" spans="1:14">
      <c r="A39" t="s">
        <v>1112</v>
      </c>
      <c r="B39" t="s">
        <v>1113</v>
      </c>
      <c r="C39" t="s">
        <v>96</v>
      </c>
      <c r="D39" t="s">
        <v>108</v>
      </c>
      <c r="E39" t="s">
        <v>420</v>
      </c>
      <c r="F39" t="s">
        <v>339</v>
      </c>
      <c r="G39" t="s">
        <v>98</v>
      </c>
      <c r="H39" s="55">
        <v>67.2</v>
      </c>
      <c r="I39" s="55">
        <v>37170</v>
      </c>
      <c r="J39" s="55">
        <v>0</v>
      </c>
      <c r="K39" s="55">
        <v>24.97824</v>
      </c>
      <c r="L39" s="56">
        <v>0</v>
      </c>
      <c r="M39" s="56">
        <v>1.7299999999999999E-2</v>
      </c>
      <c r="N39" s="56">
        <v>1.9E-3</v>
      </c>
    </row>
    <row r="40" spans="1:14">
      <c r="A40" t="s">
        <v>1114</v>
      </c>
      <c r="B40" t="s">
        <v>1115</v>
      </c>
      <c r="C40" t="s">
        <v>96</v>
      </c>
      <c r="D40" t="s">
        <v>108</v>
      </c>
      <c r="E40" t="s">
        <v>360</v>
      </c>
      <c r="F40" t="s">
        <v>339</v>
      </c>
      <c r="G40" t="s">
        <v>98</v>
      </c>
      <c r="H40" s="55">
        <v>2208.96</v>
      </c>
      <c r="I40" s="55">
        <v>1070</v>
      </c>
      <c r="J40" s="55">
        <v>0</v>
      </c>
      <c r="K40" s="55">
        <v>23.635871999999999</v>
      </c>
      <c r="L40" s="56">
        <v>0</v>
      </c>
      <c r="M40" s="56">
        <v>1.6400000000000001E-2</v>
      </c>
      <c r="N40" s="56">
        <v>1.8E-3</v>
      </c>
    </row>
    <row r="41" spans="1:14">
      <c r="A41" t="s">
        <v>1116</v>
      </c>
      <c r="B41" t="s">
        <v>1117</v>
      </c>
      <c r="C41" t="s">
        <v>96</v>
      </c>
      <c r="D41" t="s">
        <v>108</v>
      </c>
      <c r="E41" t="s">
        <v>373</v>
      </c>
      <c r="F41" t="s">
        <v>339</v>
      </c>
      <c r="G41" t="s">
        <v>98</v>
      </c>
      <c r="H41" s="55">
        <v>93.35</v>
      </c>
      <c r="I41" s="55">
        <v>28100</v>
      </c>
      <c r="J41" s="55">
        <v>0</v>
      </c>
      <c r="K41" s="55">
        <v>26.231349999999999</v>
      </c>
      <c r="L41" s="56">
        <v>0</v>
      </c>
      <c r="M41" s="56">
        <v>1.8200000000000001E-2</v>
      </c>
      <c r="N41" s="56">
        <v>1.9E-3</v>
      </c>
    </row>
    <row r="42" spans="1:14">
      <c r="A42" t="s">
        <v>1118</v>
      </c>
      <c r="B42" t="s">
        <v>1119</v>
      </c>
      <c r="C42" t="s">
        <v>96</v>
      </c>
      <c r="D42" t="s">
        <v>108</v>
      </c>
      <c r="E42" t="s">
        <v>338</v>
      </c>
      <c r="F42" t="s">
        <v>339</v>
      </c>
      <c r="G42" t="s">
        <v>98</v>
      </c>
      <c r="H42" s="55">
        <v>90.61</v>
      </c>
      <c r="I42" s="55">
        <v>23780</v>
      </c>
      <c r="J42" s="55">
        <v>0</v>
      </c>
      <c r="K42" s="55">
        <v>21.547058</v>
      </c>
      <c r="L42" s="56">
        <v>0</v>
      </c>
      <c r="M42" s="56">
        <v>1.49E-2</v>
      </c>
      <c r="N42" s="56">
        <v>1.6000000000000001E-3</v>
      </c>
    </row>
    <row r="43" spans="1:14">
      <c r="A43" t="s">
        <v>1120</v>
      </c>
      <c r="B43" t="s">
        <v>1121</v>
      </c>
      <c r="C43" t="s">
        <v>96</v>
      </c>
      <c r="D43" t="s">
        <v>108</v>
      </c>
      <c r="E43" t="s">
        <v>843</v>
      </c>
      <c r="F43" t="s">
        <v>844</v>
      </c>
      <c r="G43" t="s">
        <v>98</v>
      </c>
      <c r="H43" s="55">
        <v>333.87</v>
      </c>
      <c r="I43" s="55">
        <v>3815</v>
      </c>
      <c r="J43" s="55">
        <v>0</v>
      </c>
      <c r="K43" s="55">
        <v>12.737140500000001</v>
      </c>
      <c r="L43" s="56">
        <v>0</v>
      </c>
      <c r="M43" s="56">
        <v>8.8000000000000005E-3</v>
      </c>
      <c r="N43" s="56">
        <v>8.9999999999999998E-4</v>
      </c>
    </row>
    <row r="44" spans="1:14">
      <c r="A44" t="s">
        <v>1122</v>
      </c>
      <c r="B44" t="s">
        <v>1123</v>
      </c>
      <c r="C44" t="s">
        <v>96</v>
      </c>
      <c r="D44" t="s">
        <v>108</v>
      </c>
      <c r="E44" t="s">
        <v>843</v>
      </c>
      <c r="F44" t="s">
        <v>844</v>
      </c>
      <c r="G44" t="s">
        <v>100</v>
      </c>
      <c r="H44" s="55">
        <v>0</v>
      </c>
      <c r="I44" s="55">
        <v>0</v>
      </c>
      <c r="J44" s="55">
        <v>3.8841180300000002</v>
      </c>
      <c r="K44" s="55">
        <v>3.8841180300000002</v>
      </c>
      <c r="L44" s="56">
        <v>0</v>
      </c>
      <c r="M44" s="56">
        <v>2.7000000000000001E-3</v>
      </c>
      <c r="N44" s="56">
        <v>2.9999999999999997E-4</v>
      </c>
    </row>
    <row r="45" spans="1:14">
      <c r="A45" t="s">
        <v>1124</v>
      </c>
      <c r="B45" t="s">
        <v>1125</v>
      </c>
      <c r="C45" t="s">
        <v>96</v>
      </c>
      <c r="D45" t="s">
        <v>108</v>
      </c>
      <c r="E45" t="s">
        <v>1126</v>
      </c>
      <c r="F45" t="s">
        <v>112</v>
      </c>
      <c r="G45" t="s">
        <v>98</v>
      </c>
      <c r="H45" s="55">
        <v>12.96</v>
      </c>
      <c r="I45" s="55">
        <v>72500</v>
      </c>
      <c r="J45" s="55">
        <v>0</v>
      </c>
      <c r="K45" s="55">
        <v>9.3960000000000008</v>
      </c>
      <c r="L45" s="56">
        <v>0</v>
      </c>
      <c r="M45" s="56">
        <v>6.4999999999999997E-3</v>
      </c>
      <c r="N45" s="56">
        <v>6.9999999999999999E-4</v>
      </c>
    </row>
    <row r="46" spans="1:14">
      <c r="A46" t="s">
        <v>1127</v>
      </c>
      <c r="B46" t="s">
        <v>1128</v>
      </c>
      <c r="C46" t="s">
        <v>96</v>
      </c>
      <c r="D46" t="s">
        <v>108</v>
      </c>
      <c r="E46" t="s">
        <v>477</v>
      </c>
      <c r="F46" t="s">
        <v>113</v>
      </c>
      <c r="G46" t="s">
        <v>98</v>
      </c>
      <c r="H46" s="55">
        <v>4244.7</v>
      </c>
      <c r="I46" s="55">
        <v>495</v>
      </c>
      <c r="J46" s="55">
        <v>0</v>
      </c>
      <c r="K46" s="55">
        <v>21.011265000000002</v>
      </c>
      <c r="L46" s="56">
        <v>0</v>
      </c>
      <c r="M46" s="56">
        <v>1.46E-2</v>
      </c>
      <c r="N46" s="56">
        <v>1.6000000000000001E-3</v>
      </c>
    </row>
    <row r="47" spans="1:14">
      <c r="A47" s="57" t="s">
        <v>1129</v>
      </c>
      <c r="B47" s="106" t="s">
        <v>3310</v>
      </c>
      <c r="C47" s="106" t="s">
        <v>3310</v>
      </c>
      <c r="D47" s="107" t="s">
        <v>3310</v>
      </c>
      <c r="E47" s="107" t="s">
        <v>3310</v>
      </c>
      <c r="F47" s="107" t="s">
        <v>3310</v>
      </c>
      <c r="G47" s="107" t="s">
        <v>3310</v>
      </c>
      <c r="H47" s="59">
        <v>25988.63</v>
      </c>
      <c r="I47" s="107" t="s">
        <v>3310</v>
      </c>
      <c r="J47" s="59">
        <v>0.49363000000000001</v>
      </c>
      <c r="K47" s="59">
        <v>318.60866800696579</v>
      </c>
      <c r="L47" s="107" t="s">
        <v>3310</v>
      </c>
      <c r="M47" s="58">
        <v>0.22090000000000001</v>
      </c>
      <c r="N47" s="58">
        <v>2.3599999999999999E-2</v>
      </c>
    </row>
    <row r="48" spans="1:14">
      <c r="A48" t="s">
        <v>1130</v>
      </c>
      <c r="B48" t="s">
        <v>1131</v>
      </c>
      <c r="C48" t="s">
        <v>96</v>
      </c>
      <c r="D48" t="s">
        <v>108</v>
      </c>
      <c r="E48" t="s">
        <v>1132</v>
      </c>
      <c r="F48" t="s">
        <v>97</v>
      </c>
      <c r="G48" t="s">
        <v>98</v>
      </c>
      <c r="H48" s="55">
        <v>27.42</v>
      </c>
      <c r="I48" s="55">
        <v>16440</v>
      </c>
      <c r="J48" s="55">
        <v>0</v>
      </c>
      <c r="K48" s="55">
        <v>4.5078480000000001</v>
      </c>
      <c r="L48" s="56">
        <v>0</v>
      </c>
      <c r="M48" s="56">
        <v>3.0999999999999999E-3</v>
      </c>
      <c r="N48" s="56">
        <v>2.9999999999999997E-4</v>
      </c>
    </row>
    <row r="49" spans="1:14">
      <c r="A49" t="s">
        <v>1133</v>
      </c>
      <c r="B49" t="s">
        <v>1134</v>
      </c>
      <c r="C49" t="s">
        <v>96</v>
      </c>
      <c r="D49" t="s">
        <v>108</v>
      </c>
      <c r="E49" t="s">
        <v>1135</v>
      </c>
      <c r="F49" t="s">
        <v>1136</v>
      </c>
      <c r="G49" t="s">
        <v>98</v>
      </c>
      <c r="H49" s="55">
        <v>66.81</v>
      </c>
      <c r="I49" s="55">
        <v>5575</v>
      </c>
      <c r="J49" s="55">
        <v>0</v>
      </c>
      <c r="K49" s="55">
        <v>3.7246575000000002</v>
      </c>
      <c r="L49" s="56">
        <v>0</v>
      </c>
      <c r="M49" s="56">
        <v>2.5999999999999999E-3</v>
      </c>
      <c r="N49" s="56">
        <v>2.9999999999999997E-4</v>
      </c>
    </row>
    <row r="50" spans="1:14">
      <c r="A50" t="s">
        <v>1137</v>
      </c>
      <c r="B50" t="s">
        <v>1138</v>
      </c>
      <c r="C50" t="s">
        <v>96</v>
      </c>
      <c r="D50" t="s">
        <v>108</v>
      </c>
      <c r="E50" t="s">
        <v>1139</v>
      </c>
      <c r="F50" t="s">
        <v>319</v>
      </c>
      <c r="G50" t="s">
        <v>98</v>
      </c>
      <c r="H50" s="55">
        <v>2799.32</v>
      </c>
      <c r="I50" s="55">
        <v>124</v>
      </c>
      <c r="J50" s="55">
        <v>0</v>
      </c>
      <c r="K50" s="55">
        <v>3.4711568000000002</v>
      </c>
      <c r="L50" s="56">
        <v>0</v>
      </c>
      <c r="M50" s="56">
        <v>2.3999999999999998E-3</v>
      </c>
      <c r="N50" s="56">
        <v>2.9999999999999997E-4</v>
      </c>
    </row>
    <row r="51" spans="1:14">
      <c r="A51" t="s">
        <v>1140</v>
      </c>
      <c r="B51" t="s">
        <v>1141</v>
      </c>
      <c r="C51" t="s">
        <v>96</v>
      </c>
      <c r="D51" t="s">
        <v>108</v>
      </c>
      <c r="E51" t="s">
        <v>678</v>
      </c>
      <c r="F51" t="s">
        <v>319</v>
      </c>
      <c r="G51" t="s">
        <v>98</v>
      </c>
      <c r="H51" s="55">
        <v>558.13</v>
      </c>
      <c r="I51" s="55">
        <v>316</v>
      </c>
      <c r="J51" s="55">
        <v>0</v>
      </c>
      <c r="K51" s="55">
        <v>1.7636908</v>
      </c>
      <c r="L51" s="56">
        <v>0</v>
      </c>
      <c r="M51" s="56">
        <v>1.1999999999999999E-3</v>
      </c>
      <c r="N51" s="56">
        <v>1E-4</v>
      </c>
    </row>
    <row r="52" spans="1:14">
      <c r="A52" t="s">
        <v>1142</v>
      </c>
      <c r="B52" t="s">
        <v>1143</v>
      </c>
      <c r="C52" t="s">
        <v>96</v>
      </c>
      <c r="D52" t="s">
        <v>108</v>
      </c>
      <c r="E52" t="s">
        <v>1144</v>
      </c>
      <c r="F52" t="s">
        <v>319</v>
      </c>
      <c r="G52" t="s">
        <v>98</v>
      </c>
      <c r="H52" s="55">
        <v>29.97</v>
      </c>
      <c r="I52" s="55">
        <v>8280</v>
      </c>
      <c r="J52" s="55">
        <v>0</v>
      </c>
      <c r="K52" s="55">
        <v>2.4815160000000001</v>
      </c>
      <c r="L52" s="56">
        <v>0</v>
      </c>
      <c r="M52" s="56">
        <v>1.6999999999999999E-3</v>
      </c>
      <c r="N52" s="56">
        <v>2.0000000000000001E-4</v>
      </c>
    </row>
    <row r="53" spans="1:14">
      <c r="A53" t="s">
        <v>1145</v>
      </c>
      <c r="B53" t="s">
        <v>1146</v>
      </c>
      <c r="C53" t="s">
        <v>96</v>
      </c>
      <c r="D53" t="s">
        <v>108</v>
      </c>
      <c r="E53" t="s">
        <v>563</v>
      </c>
      <c r="F53" t="s">
        <v>319</v>
      </c>
      <c r="G53" t="s">
        <v>98</v>
      </c>
      <c r="H53" s="55">
        <v>27.36</v>
      </c>
      <c r="I53" s="55">
        <v>29920</v>
      </c>
      <c r="J53" s="55">
        <v>0.19281999999999999</v>
      </c>
      <c r="K53" s="55">
        <v>8.3789320000000007</v>
      </c>
      <c r="L53" s="56">
        <v>0</v>
      </c>
      <c r="M53" s="56">
        <v>5.7999999999999996E-3</v>
      </c>
      <c r="N53" s="56">
        <v>5.9999999999999995E-4</v>
      </c>
    </row>
    <row r="54" spans="1:14">
      <c r="A54" t="s">
        <v>1147</v>
      </c>
      <c r="B54" t="s">
        <v>1148</v>
      </c>
      <c r="C54" t="s">
        <v>96</v>
      </c>
      <c r="D54" t="s">
        <v>108</v>
      </c>
      <c r="E54" t="s">
        <v>801</v>
      </c>
      <c r="F54" t="s">
        <v>319</v>
      </c>
      <c r="G54" t="s">
        <v>98</v>
      </c>
      <c r="H54" s="55">
        <v>1644.16</v>
      </c>
      <c r="I54" s="55">
        <v>295.7</v>
      </c>
      <c r="J54" s="55">
        <v>0</v>
      </c>
      <c r="K54" s="55">
        <v>4.8617811199999998</v>
      </c>
      <c r="L54" s="56">
        <v>0</v>
      </c>
      <c r="M54" s="56">
        <v>3.3999999999999998E-3</v>
      </c>
      <c r="N54" s="56">
        <v>4.0000000000000002E-4</v>
      </c>
    </row>
    <row r="55" spans="1:14">
      <c r="A55" t="s">
        <v>1149</v>
      </c>
      <c r="B55" t="s">
        <v>1150</v>
      </c>
      <c r="C55" t="s">
        <v>96</v>
      </c>
      <c r="D55" t="s">
        <v>108</v>
      </c>
      <c r="E55" t="s">
        <v>668</v>
      </c>
      <c r="F55" t="s">
        <v>669</v>
      </c>
      <c r="G55" t="s">
        <v>98</v>
      </c>
      <c r="H55" s="55">
        <v>62.55</v>
      </c>
      <c r="I55" s="55">
        <v>9675</v>
      </c>
      <c r="J55" s="55">
        <v>0</v>
      </c>
      <c r="K55" s="55">
        <v>6.0517124999999998</v>
      </c>
      <c r="L55" s="56">
        <v>0</v>
      </c>
      <c r="M55" s="56">
        <v>4.1999999999999997E-3</v>
      </c>
      <c r="N55" s="56">
        <v>4.0000000000000002E-4</v>
      </c>
    </row>
    <row r="56" spans="1:14">
      <c r="A56" t="s">
        <v>1151</v>
      </c>
      <c r="B56" t="s">
        <v>1152</v>
      </c>
      <c r="C56" t="s">
        <v>96</v>
      </c>
      <c r="D56" t="s">
        <v>108</v>
      </c>
      <c r="E56" t="s">
        <v>1153</v>
      </c>
      <c r="F56" t="s">
        <v>669</v>
      </c>
      <c r="G56" t="s">
        <v>98</v>
      </c>
      <c r="H56" s="55">
        <v>273.12</v>
      </c>
      <c r="I56" s="55">
        <v>865.1</v>
      </c>
      <c r="J56" s="55">
        <v>0</v>
      </c>
      <c r="K56" s="55">
        <v>2.36276112</v>
      </c>
      <c r="L56" s="56">
        <v>0</v>
      </c>
      <c r="M56" s="56">
        <v>1.6000000000000001E-3</v>
      </c>
      <c r="N56" s="56">
        <v>2.0000000000000001E-4</v>
      </c>
    </row>
    <row r="57" spans="1:14">
      <c r="A57" t="s">
        <v>1154</v>
      </c>
      <c r="B57" t="s">
        <v>1155</v>
      </c>
      <c r="C57" t="s">
        <v>96</v>
      </c>
      <c r="D57" t="s">
        <v>108</v>
      </c>
      <c r="E57" t="s">
        <v>591</v>
      </c>
      <c r="F57" t="s">
        <v>592</v>
      </c>
      <c r="G57" t="s">
        <v>98</v>
      </c>
      <c r="H57" s="55">
        <v>6.26</v>
      </c>
      <c r="I57" s="55">
        <v>41750</v>
      </c>
      <c r="J57" s="55">
        <v>0</v>
      </c>
      <c r="K57" s="55">
        <v>2.61355</v>
      </c>
      <c r="L57" s="56">
        <v>0</v>
      </c>
      <c r="M57" s="56">
        <v>1.8E-3</v>
      </c>
      <c r="N57" s="56">
        <v>2.0000000000000001E-4</v>
      </c>
    </row>
    <row r="58" spans="1:14">
      <c r="A58" t="s">
        <v>1156</v>
      </c>
      <c r="B58" t="s">
        <v>1157</v>
      </c>
      <c r="C58" t="s">
        <v>96</v>
      </c>
      <c r="D58" t="s">
        <v>108</v>
      </c>
      <c r="E58" t="s">
        <v>1158</v>
      </c>
      <c r="F58" t="s">
        <v>428</v>
      </c>
      <c r="G58" t="s">
        <v>98</v>
      </c>
      <c r="H58" s="55">
        <v>15.47</v>
      </c>
      <c r="I58" s="55">
        <v>9747</v>
      </c>
      <c r="J58" s="55">
        <v>0</v>
      </c>
      <c r="K58" s="55">
        <v>1.5078609000000001</v>
      </c>
      <c r="L58" s="56">
        <v>0</v>
      </c>
      <c r="M58" s="56">
        <v>1E-3</v>
      </c>
      <c r="N58" s="56">
        <v>1E-4</v>
      </c>
    </row>
    <row r="59" spans="1:14">
      <c r="A59" t="s">
        <v>1159</v>
      </c>
      <c r="B59" t="s">
        <v>1160</v>
      </c>
      <c r="C59" t="s">
        <v>96</v>
      </c>
      <c r="D59" t="s">
        <v>108</v>
      </c>
      <c r="E59" t="s">
        <v>709</v>
      </c>
      <c r="F59" t="s">
        <v>428</v>
      </c>
      <c r="G59" t="s">
        <v>98</v>
      </c>
      <c r="H59" s="55">
        <v>83.98</v>
      </c>
      <c r="I59" s="55">
        <v>5850</v>
      </c>
      <c r="J59" s="55">
        <v>0</v>
      </c>
      <c r="K59" s="55">
        <v>4.9128299999999996</v>
      </c>
      <c r="L59" s="56">
        <v>0</v>
      </c>
      <c r="M59" s="56">
        <v>3.3999999999999998E-3</v>
      </c>
      <c r="N59" s="56">
        <v>4.0000000000000002E-4</v>
      </c>
    </row>
    <row r="60" spans="1:14">
      <c r="A60" t="s">
        <v>1161</v>
      </c>
      <c r="B60" t="s">
        <v>1162</v>
      </c>
      <c r="C60" t="s">
        <v>96</v>
      </c>
      <c r="D60" t="s">
        <v>108</v>
      </c>
      <c r="E60" t="s">
        <v>1163</v>
      </c>
      <c r="F60" t="s">
        <v>428</v>
      </c>
      <c r="G60" t="s">
        <v>98</v>
      </c>
      <c r="H60" s="55">
        <v>76.94</v>
      </c>
      <c r="I60" s="55">
        <v>9332</v>
      </c>
      <c r="J60" s="55">
        <v>0</v>
      </c>
      <c r="K60" s="55">
        <v>7.1800407999999996</v>
      </c>
      <c r="L60" s="56">
        <v>0</v>
      </c>
      <c r="M60" s="56">
        <v>5.0000000000000001E-3</v>
      </c>
      <c r="N60" s="56">
        <v>5.0000000000000001E-4</v>
      </c>
    </row>
    <row r="61" spans="1:14">
      <c r="A61" t="s">
        <v>1164</v>
      </c>
      <c r="B61" t="s">
        <v>1165</v>
      </c>
      <c r="C61" t="s">
        <v>96</v>
      </c>
      <c r="D61" t="s">
        <v>108</v>
      </c>
      <c r="E61" t="s">
        <v>1166</v>
      </c>
      <c r="F61" t="s">
        <v>546</v>
      </c>
      <c r="G61" t="s">
        <v>98</v>
      </c>
      <c r="H61" s="55">
        <v>190.4</v>
      </c>
      <c r="I61" s="55">
        <v>1040</v>
      </c>
      <c r="J61" s="55">
        <v>0</v>
      </c>
      <c r="K61" s="55">
        <v>1.9801599999999999</v>
      </c>
      <c r="L61" s="56">
        <v>0</v>
      </c>
      <c r="M61" s="56">
        <v>1.4E-3</v>
      </c>
      <c r="N61" s="56">
        <v>1E-4</v>
      </c>
    </row>
    <row r="62" spans="1:14">
      <c r="A62" t="s">
        <v>1167</v>
      </c>
      <c r="B62" t="s">
        <v>1168</v>
      </c>
      <c r="C62" t="s">
        <v>96</v>
      </c>
      <c r="D62" t="s">
        <v>108</v>
      </c>
      <c r="E62" t="s">
        <v>763</v>
      </c>
      <c r="F62" t="s">
        <v>546</v>
      </c>
      <c r="G62" t="s">
        <v>98</v>
      </c>
      <c r="H62" s="55">
        <v>387.15</v>
      </c>
      <c r="I62" s="55">
        <v>1488</v>
      </c>
      <c r="J62" s="55">
        <v>0</v>
      </c>
      <c r="K62" s="55">
        <v>5.7607920000000004</v>
      </c>
      <c r="L62" s="56">
        <v>0</v>
      </c>
      <c r="M62" s="56">
        <v>4.0000000000000001E-3</v>
      </c>
      <c r="N62" s="56">
        <v>4.0000000000000002E-4</v>
      </c>
    </row>
    <row r="63" spans="1:14">
      <c r="A63" t="s">
        <v>1169</v>
      </c>
      <c r="B63" t="s">
        <v>1170</v>
      </c>
      <c r="C63" t="s">
        <v>96</v>
      </c>
      <c r="D63" t="s">
        <v>108</v>
      </c>
      <c r="E63" t="s">
        <v>1171</v>
      </c>
      <c r="F63" t="s">
        <v>546</v>
      </c>
      <c r="G63" t="s">
        <v>98</v>
      </c>
      <c r="H63" s="55">
        <v>37.28</v>
      </c>
      <c r="I63" s="55">
        <v>19150</v>
      </c>
      <c r="J63" s="55">
        <v>0</v>
      </c>
      <c r="K63" s="55">
        <v>7.1391200000000001</v>
      </c>
      <c r="L63" s="56">
        <v>0</v>
      </c>
      <c r="M63" s="56">
        <v>4.8999999999999998E-3</v>
      </c>
      <c r="N63" s="56">
        <v>5.0000000000000001E-4</v>
      </c>
    </row>
    <row r="64" spans="1:14">
      <c r="A64" t="s">
        <v>1172</v>
      </c>
      <c r="B64" t="s">
        <v>1173</v>
      </c>
      <c r="C64" t="s">
        <v>96</v>
      </c>
      <c r="D64" t="s">
        <v>108</v>
      </c>
      <c r="E64" t="s">
        <v>1174</v>
      </c>
      <c r="F64" t="s">
        <v>546</v>
      </c>
      <c r="G64" t="s">
        <v>98</v>
      </c>
      <c r="H64" s="55">
        <v>22.6</v>
      </c>
      <c r="I64" s="55">
        <v>10140</v>
      </c>
      <c r="J64" s="55">
        <v>2.8889999999999999E-2</v>
      </c>
      <c r="K64" s="55">
        <v>2.3205300000000002</v>
      </c>
      <c r="L64" s="56">
        <v>0</v>
      </c>
      <c r="M64" s="56">
        <v>1.6000000000000001E-3</v>
      </c>
      <c r="N64" s="56">
        <v>2.0000000000000001E-4</v>
      </c>
    </row>
    <row r="65" spans="1:14">
      <c r="A65" t="s">
        <v>1175</v>
      </c>
      <c r="B65" t="s">
        <v>1176</v>
      </c>
      <c r="C65" t="s">
        <v>96</v>
      </c>
      <c r="D65" t="s">
        <v>108</v>
      </c>
      <c r="E65" t="s">
        <v>545</v>
      </c>
      <c r="F65" t="s">
        <v>546</v>
      </c>
      <c r="G65" t="s">
        <v>98</v>
      </c>
      <c r="H65" s="55">
        <v>29</v>
      </c>
      <c r="I65" s="55">
        <v>26000</v>
      </c>
      <c r="J65" s="55">
        <v>0</v>
      </c>
      <c r="K65" s="55">
        <v>7.54</v>
      </c>
      <c r="L65" s="56">
        <v>0</v>
      </c>
      <c r="M65" s="56">
        <v>5.1999999999999998E-3</v>
      </c>
      <c r="N65" s="56">
        <v>5.9999999999999995E-4</v>
      </c>
    </row>
    <row r="66" spans="1:14">
      <c r="A66" t="s">
        <v>1177</v>
      </c>
      <c r="B66" t="s">
        <v>1178</v>
      </c>
      <c r="C66" t="s">
        <v>96</v>
      </c>
      <c r="D66" t="s">
        <v>108</v>
      </c>
      <c r="E66" t="s">
        <v>1179</v>
      </c>
      <c r="F66" t="s">
        <v>546</v>
      </c>
      <c r="G66" t="s">
        <v>98</v>
      </c>
      <c r="H66" s="55">
        <v>456.56</v>
      </c>
      <c r="I66" s="55">
        <v>1082</v>
      </c>
      <c r="J66" s="55">
        <v>0</v>
      </c>
      <c r="K66" s="55">
        <v>4.9399791999999998</v>
      </c>
      <c r="L66" s="56">
        <v>0</v>
      </c>
      <c r="M66" s="56">
        <v>3.3999999999999998E-3</v>
      </c>
      <c r="N66" s="56">
        <v>4.0000000000000002E-4</v>
      </c>
    </row>
    <row r="67" spans="1:14">
      <c r="A67" t="s">
        <v>1180</v>
      </c>
      <c r="B67" t="s">
        <v>1181</v>
      </c>
      <c r="C67" t="s">
        <v>96</v>
      </c>
      <c r="D67" t="s">
        <v>108</v>
      </c>
      <c r="E67" t="s">
        <v>1182</v>
      </c>
      <c r="F67" t="s">
        <v>546</v>
      </c>
      <c r="G67" t="s">
        <v>98</v>
      </c>
      <c r="H67" s="55">
        <v>28.59</v>
      </c>
      <c r="I67" s="55">
        <v>8105</v>
      </c>
      <c r="J67" s="55">
        <v>0</v>
      </c>
      <c r="K67" s="55">
        <v>2.3172195000000002</v>
      </c>
      <c r="L67" s="56">
        <v>0</v>
      </c>
      <c r="M67" s="56">
        <v>1.6000000000000001E-3</v>
      </c>
      <c r="N67" s="56">
        <v>2.0000000000000001E-4</v>
      </c>
    </row>
    <row r="68" spans="1:14">
      <c r="A68" t="s">
        <v>1183</v>
      </c>
      <c r="B68" t="s">
        <v>1184</v>
      </c>
      <c r="C68" t="s">
        <v>96</v>
      </c>
      <c r="D68" t="s">
        <v>108</v>
      </c>
      <c r="E68" t="s">
        <v>795</v>
      </c>
      <c r="F68" t="s">
        <v>546</v>
      </c>
      <c r="G68" t="s">
        <v>98</v>
      </c>
      <c r="H68" s="55">
        <v>18.73</v>
      </c>
      <c r="I68" s="55">
        <v>3946</v>
      </c>
      <c r="J68" s="55">
        <v>0</v>
      </c>
      <c r="K68" s="55">
        <v>0.73908580000000001</v>
      </c>
      <c r="L68" s="56">
        <v>0</v>
      </c>
      <c r="M68" s="56">
        <v>5.0000000000000001E-4</v>
      </c>
      <c r="N68" s="56">
        <v>1E-4</v>
      </c>
    </row>
    <row r="69" spans="1:14">
      <c r="A69" t="s">
        <v>1185</v>
      </c>
      <c r="B69" t="s">
        <v>1186</v>
      </c>
      <c r="C69" t="s">
        <v>96</v>
      </c>
      <c r="D69" t="s">
        <v>108</v>
      </c>
      <c r="E69" t="s">
        <v>790</v>
      </c>
      <c r="F69" t="s">
        <v>546</v>
      </c>
      <c r="G69" t="s">
        <v>98</v>
      </c>
      <c r="H69" s="55">
        <v>111.78</v>
      </c>
      <c r="I69" s="55">
        <v>2604.998756</v>
      </c>
      <c r="J69" s="55">
        <v>0</v>
      </c>
      <c r="K69" s="55">
        <v>2.9118676094568001</v>
      </c>
      <c r="L69" s="56">
        <v>0</v>
      </c>
      <c r="M69" s="56">
        <v>2E-3</v>
      </c>
      <c r="N69" s="56">
        <v>2.0000000000000001E-4</v>
      </c>
    </row>
    <row r="70" spans="1:14">
      <c r="A70" t="s">
        <v>1187</v>
      </c>
      <c r="B70" t="s">
        <v>1188</v>
      </c>
      <c r="C70" t="s">
        <v>96</v>
      </c>
      <c r="D70" t="s">
        <v>108</v>
      </c>
      <c r="E70" t="s">
        <v>1189</v>
      </c>
      <c r="F70" t="s">
        <v>311</v>
      </c>
      <c r="G70" t="s">
        <v>98</v>
      </c>
      <c r="H70" s="55">
        <v>1.82</v>
      </c>
      <c r="I70" s="55">
        <v>16000</v>
      </c>
      <c r="J70" s="55">
        <v>0</v>
      </c>
      <c r="K70" s="55">
        <v>0.29120000000000001</v>
      </c>
      <c r="L70" s="56">
        <v>0</v>
      </c>
      <c r="M70" s="56">
        <v>2.0000000000000001E-4</v>
      </c>
      <c r="N70" s="56">
        <v>0</v>
      </c>
    </row>
    <row r="71" spans="1:14">
      <c r="A71" t="s">
        <v>1190</v>
      </c>
      <c r="B71" t="s">
        <v>1191</v>
      </c>
      <c r="C71" t="s">
        <v>96</v>
      </c>
      <c r="D71" t="s">
        <v>108</v>
      </c>
      <c r="E71" t="s">
        <v>1192</v>
      </c>
      <c r="F71" t="s">
        <v>103</v>
      </c>
      <c r="G71" t="s">
        <v>98</v>
      </c>
      <c r="H71" s="55">
        <v>28.94</v>
      </c>
      <c r="I71" s="55">
        <v>11060</v>
      </c>
      <c r="J71" s="55">
        <v>0</v>
      </c>
      <c r="K71" s="55">
        <v>3.2007639999999999</v>
      </c>
      <c r="L71" s="56">
        <v>0</v>
      </c>
      <c r="M71" s="56">
        <v>2.2000000000000001E-3</v>
      </c>
      <c r="N71" s="56">
        <v>2.0000000000000001E-4</v>
      </c>
    </row>
    <row r="72" spans="1:14">
      <c r="A72" t="s">
        <v>1193</v>
      </c>
      <c r="B72" t="s">
        <v>1194</v>
      </c>
      <c r="C72" t="s">
        <v>96</v>
      </c>
      <c r="D72" t="s">
        <v>108</v>
      </c>
      <c r="E72" t="s">
        <v>1195</v>
      </c>
      <c r="F72" t="s">
        <v>103</v>
      </c>
      <c r="G72" t="s">
        <v>98</v>
      </c>
      <c r="H72" s="55">
        <v>20.54</v>
      </c>
      <c r="I72" s="55">
        <v>46400</v>
      </c>
      <c r="J72" s="55">
        <v>0</v>
      </c>
      <c r="K72" s="55">
        <v>9.5305599999999995</v>
      </c>
      <c r="L72" s="56">
        <v>0</v>
      </c>
      <c r="M72" s="56">
        <v>6.6E-3</v>
      </c>
      <c r="N72" s="56">
        <v>6.9999999999999999E-4</v>
      </c>
    </row>
    <row r="73" spans="1:14">
      <c r="A73" t="s">
        <v>1196</v>
      </c>
      <c r="B73" t="s">
        <v>1197</v>
      </c>
      <c r="C73" t="s">
        <v>96</v>
      </c>
      <c r="D73" t="s">
        <v>108</v>
      </c>
      <c r="E73" t="s">
        <v>1198</v>
      </c>
      <c r="F73" t="s">
        <v>103</v>
      </c>
      <c r="G73" t="s">
        <v>98</v>
      </c>
      <c r="H73" s="55">
        <v>46.7</v>
      </c>
      <c r="I73" s="55">
        <v>7554</v>
      </c>
      <c r="J73" s="55">
        <v>0</v>
      </c>
      <c r="K73" s="55">
        <v>3.5277180000000001</v>
      </c>
      <c r="L73" s="56">
        <v>0</v>
      </c>
      <c r="M73" s="56">
        <v>2.3999999999999998E-3</v>
      </c>
      <c r="N73" s="56">
        <v>2.9999999999999997E-4</v>
      </c>
    </row>
    <row r="74" spans="1:14">
      <c r="A74" t="s">
        <v>1199</v>
      </c>
      <c r="B74" t="s">
        <v>1200</v>
      </c>
      <c r="C74" t="s">
        <v>96</v>
      </c>
      <c r="D74" t="s">
        <v>108</v>
      </c>
      <c r="E74" t="s">
        <v>1201</v>
      </c>
      <c r="F74" t="s">
        <v>1083</v>
      </c>
      <c r="G74" t="s">
        <v>98</v>
      </c>
      <c r="H74" s="55">
        <v>9250.3700000000008</v>
      </c>
      <c r="I74" s="55">
        <v>150.69999999999999</v>
      </c>
      <c r="J74" s="55">
        <v>0</v>
      </c>
      <c r="K74" s="55">
        <v>13.94030759</v>
      </c>
      <c r="L74" s="56">
        <v>0</v>
      </c>
      <c r="M74" s="56">
        <v>9.7000000000000003E-3</v>
      </c>
      <c r="N74" s="56">
        <v>1E-3</v>
      </c>
    </row>
    <row r="75" spans="1:14">
      <c r="A75" t="s">
        <v>1202</v>
      </c>
      <c r="B75" t="s">
        <v>1203</v>
      </c>
      <c r="C75" t="s">
        <v>96</v>
      </c>
      <c r="D75" t="s">
        <v>108</v>
      </c>
      <c r="E75" t="s">
        <v>1204</v>
      </c>
      <c r="F75" t="s">
        <v>1083</v>
      </c>
      <c r="G75" t="s">
        <v>98</v>
      </c>
      <c r="H75" s="55">
        <v>91.11</v>
      </c>
      <c r="I75" s="55">
        <v>3253</v>
      </c>
      <c r="J75" s="55">
        <v>0</v>
      </c>
      <c r="K75" s="55">
        <v>2.9638083000000002</v>
      </c>
      <c r="L75" s="56">
        <v>0</v>
      </c>
      <c r="M75" s="56">
        <v>2.0999999999999999E-3</v>
      </c>
      <c r="N75" s="56">
        <v>2.0000000000000001E-4</v>
      </c>
    </row>
    <row r="76" spans="1:14">
      <c r="A76" t="s">
        <v>1205</v>
      </c>
      <c r="B76" t="s">
        <v>1206</v>
      </c>
      <c r="C76" t="s">
        <v>96</v>
      </c>
      <c r="D76" t="s">
        <v>108</v>
      </c>
      <c r="E76" t="s">
        <v>1207</v>
      </c>
      <c r="F76" t="s">
        <v>1083</v>
      </c>
      <c r="G76" t="s">
        <v>98</v>
      </c>
      <c r="H76" s="55">
        <v>195.59</v>
      </c>
      <c r="I76" s="55">
        <v>1817.0005100000001</v>
      </c>
      <c r="J76" s="55">
        <v>0</v>
      </c>
      <c r="K76" s="55">
        <v>3.5538712975090001</v>
      </c>
      <c r="L76" s="56">
        <v>0</v>
      </c>
      <c r="M76" s="56">
        <v>2.5000000000000001E-3</v>
      </c>
      <c r="N76" s="56">
        <v>2.9999999999999997E-4</v>
      </c>
    </row>
    <row r="77" spans="1:14">
      <c r="A77" t="s">
        <v>1208</v>
      </c>
      <c r="B77" t="s">
        <v>1209</v>
      </c>
      <c r="C77" t="s">
        <v>96</v>
      </c>
      <c r="D77" t="s">
        <v>108</v>
      </c>
      <c r="E77" t="s">
        <v>1210</v>
      </c>
      <c r="F77" t="s">
        <v>1083</v>
      </c>
      <c r="G77" t="s">
        <v>98</v>
      </c>
      <c r="H77" s="55">
        <v>1212.32</v>
      </c>
      <c r="I77" s="55">
        <v>299.60000000000002</v>
      </c>
      <c r="J77" s="55">
        <v>0</v>
      </c>
      <c r="K77" s="55">
        <v>3.63211072</v>
      </c>
      <c r="L77" s="56">
        <v>0</v>
      </c>
      <c r="M77" s="56">
        <v>2.5000000000000001E-3</v>
      </c>
      <c r="N77" s="56">
        <v>2.9999999999999997E-4</v>
      </c>
    </row>
    <row r="78" spans="1:14">
      <c r="A78" t="s">
        <v>1211</v>
      </c>
      <c r="B78" t="s">
        <v>1212</v>
      </c>
      <c r="C78" t="s">
        <v>96</v>
      </c>
      <c r="D78" t="s">
        <v>108</v>
      </c>
      <c r="E78" t="s">
        <v>1213</v>
      </c>
      <c r="F78" t="s">
        <v>474</v>
      </c>
      <c r="G78" t="s">
        <v>98</v>
      </c>
      <c r="H78" s="55">
        <v>15.98</v>
      </c>
      <c r="I78" s="55">
        <v>14100</v>
      </c>
      <c r="J78" s="55">
        <v>0</v>
      </c>
      <c r="K78" s="55">
        <v>2.25318</v>
      </c>
      <c r="L78" s="56">
        <v>0</v>
      </c>
      <c r="M78" s="56">
        <v>1.6000000000000001E-3</v>
      </c>
      <c r="N78" s="56">
        <v>2.0000000000000001E-4</v>
      </c>
    </row>
    <row r="79" spans="1:14">
      <c r="A79" t="s">
        <v>1214</v>
      </c>
      <c r="B79" t="s">
        <v>1215</v>
      </c>
      <c r="C79" t="s">
        <v>96</v>
      </c>
      <c r="D79" t="s">
        <v>108</v>
      </c>
      <c r="E79" t="s">
        <v>1216</v>
      </c>
      <c r="F79" t="s">
        <v>610</v>
      </c>
      <c r="G79" t="s">
        <v>98</v>
      </c>
      <c r="H79" s="55">
        <v>9.33</v>
      </c>
      <c r="I79" s="55">
        <v>6944</v>
      </c>
      <c r="J79" s="55">
        <v>0</v>
      </c>
      <c r="K79" s="55">
        <v>0.64787519999999998</v>
      </c>
      <c r="L79" s="56">
        <v>0</v>
      </c>
      <c r="M79" s="56">
        <v>4.0000000000000002E-4</v>
      </c>
      <c r="N79" s="56">
        <v>0</v>
      </c>
    </row>
    <row r="80" spans="1:14">
      <c r="A80" t="s">
        <v>1217</v>
      </c>
      <c r="B80" t="s">
        <v>1218</v>
      </c>
      <c r="C80" t="s">
        <v>96</v>
      </c>
      <c r="D80" t="s">
        <v>108</v>
      </c>
      <c r="E80" t="s">
        <v>609</v>
      </c>
      <c r="F80" t="s">
        <v>610</v>
      </c>
      <c r="G80" t="s">
        <v>98</v>
      </c>
      <c r="H80" s="55">
        <v>45.79</v>
      </c>
      <c r="I80" s="55">
        <v>39900</v>
      </c>
      <c r="J80" s="55">
        <v>0</v>
      </c>
      <c r="K80" s="55">
        <v>18.270209999999999</v>
      </c>
      <c r="L80" s="56">
        <v>0</v>
      </c>
      <c r="M80" s="56">
        <v>1.2699999999999999E-2</v>
      </c>
      <c r="N80" s="56">
        <v>1.4E-3</v>
      </c>
    </row>
    <row r="81" spans="1:14">
      <c r="A81" t="s">
        <v>1219</v>
      </c>
      <c r="B81" t="s">
        <v>1220</v>
      </c>
      <c r="C81" t="s">
        <v>96</v>
      </c>
      <c r="D81" t="s">
        <v>108</v>
      </c>
      <c r="E81" t="s">
        <v>1221</v>
      </c>
      <c r="F81" t="s">
        <v>724</v>
      </c>
      <c r="G81" t="s">
        <v>98</v>
      </c>
      <c r="H81" s="55">
        <v>29.11</v>
      </c>
      <c r="I81" s="55">
        <v>10760</v>
      </c>
      <c r="J81" s="55">
        <v>0</v>
      </c>
      <c r="K81" s="55">
        <v>3.1322359999999998</v>
      </c>
      <c r="L81" s="56">
        <v>0</v>
      </c>
      <c r="M81" s="56">
        <v>2.2000000000000001E-3</v>
      </c>
      <c r="N81" s="56">
        <v>2.0000000000000001E-4</v>
      </c>
    </row>
    <row r="82" spans="1:14">
      <c r="A82" t="s">
        <v>1222</v>
      </c>
      <c r="B82" t="s">
        <v>1223</v>
      </c>
      <c r="C82" t="s">
        <v>96</v>
      </c>
      <c r="D82" t="s">
        <v>108</v>
      </c>
      <c r="E82" t="s">
        <v>1224</v>
      </c>
      <c r="F82" t="s">
        <v>724</v>
      </c>
      <c r="G82" t="s">
        <v>98</v>
      </c>
      <c r="H82" s="55">
        <v>17.600000000000001</v>
      </c>
      <c r="I82" s="55">
        <v>26550</v>
      </c>
      <c r="J82" s="55">
        <v>0</v>
      </c>
      <c r="K82" s="55">
        <v>4.6727999999999996</v>
      </c>
      <c r="L82" s="56">
        <v>0</v>
      </c>
      <c r="M82" s="56">
        <v>3.2000000000000002E-3</v>
      </c>
      <c r="N82" s="56">
        <v>2.9999999999999997E-4</v>
      </c>
    </row>
    <row r="83" spans="1:14">
      <c r="A83" t="s">
        <v>1225</v>
      </c>
      <c r="B83" t="s">
        <v>1226</v>
      </c>
      <c r="C83" t="s">
        <v>96</v>
      </c>
      <c r="D83" t="s">
        <v>108</v>
      </c>
      <c r="E83" t="s">
        <v>1227</v>
      </c>
      <c r="F83" t="s">
        <v>759</v>
      </c>
      <c r="G83" t="s">
        <v>98</v>
      </c>
      <c r="H83" s="55">
        <v>405</v>
      </c>
      <c r="I83" s="55">
        <v>1064</v>
      </c>
      <c r="J83" s="55">
        <v>0</v>
      </c>
      <c r="K83" s="55">
        <v>4.3091999999999997</v>
      </c>
      <c r="L83" s="56">
        <v>0</v>
      </c>
      <c r="M83" s="56">
        <v>3.0000000000000001E-3</v>
      </c>
      <c r="N83" s="56">
        <v>2.9999999999999997E-4</v>
      </c>
    </row>
    <row r="84" spans="1:14">
      <c r="A84" t="s">
        <v>1228</v>
      </c>
      <c r="B84" t="s">
        <v>1229</v>
      </c>
      <c r="C84" t="s">
        <v>96</v>
      </c>
      <c r="D84" t="s">
        <v>108</v>
      </c>
      <c r="E84" t="s">
        <v>1230</v>
      </c>
      <c r="F84" t="s">
        <v>759</v>
      </c>
      <c r="G84" t="s">
        <v>98</v>
      </c>
      <c r="H84" s="55">
        <v>273.25</v>
      </c>
      <c r="I84" s="55">
        <v>459.3</v>
      </c>
      <c r="J84" s="55">
        <v>0</v>
      </c>
      <c r="K84" s="55">
        <v>1.25503725</v>
      </c>
      <c r="L84" s="56">
        <v>0</v>
      </c>
      <c r="M84" s="56">
        <v>8.9999999999999998E-4</v>
      </c>
      <c r="N84" s="56">
        <v>1E-4</v>
      </c>
    </row>
    <row r="85" spans="1:14">
      <c r="A85" t="s">
        <v>1231</v>
      </c>
      <c r="B85" t="s">
        <v>1232</v>
      </c>
      <c r="C85" t="s">
        <v>96</v>
      </c>
      <c r="D85" t="s">
        <v>108</v>
      </c>
      <c r="E85" t="s">
        <v>1233</v>
      </c>
      <c r="F85" t="s">
        <v>615</v>
      </c>
      <c r="G85" t="s">
        <v>98</v>
      </c>
      <c r="H85" s="55">
        <v>30.71</v>
      </c>
      <c r="I85" s="55">
        <v>4150</v>
      </c>
      <c r="J85" s="55">
        <v>0</v>
      </c>
      <c r="K85" s="55">
        <v>1.274465</v>
      </c>
      <c r="L85" s="56">
        <v>0</v>
      </c>
      <c r="M85" s="56">
        <v>8.9999999999999998E-4</v>
      </c>
      <c r="N85" s="56">
        <v>1E-4</v>
      </c>
    </row>
    <row r="86" spans="1:14">
      <c r="A86" t="s">
        <v>1234</v>
      </c>
      <c r="B86" t="s">
        <v>1235</v>
      </c>
      <c r="C86" t="s">
        <v>96</v>
      </c>
      <c r="D86" t="s">
        <v>108</v>
      </c>
      <c r="E86" t="s">
        <v>632</v>
      </c>
      <c r="F86" t="s">
        <v>615</v>
      </c>
      <c r="G86" t="s">
        <v>98</v>
      </c>
      <c r="H86" s="55">
        <v>538.15</v>
      </c>
      <c r="I86" s="55">
        <v>1210</v>
      </c>
      <c r="J86" s="55">
        <v>0</v>
      </c>
      <c r="K86" s="55">
        <v>6.5116149999999999</v>
      </c>
      <c r="L86" s="56">
        <v>0</v>
      </c>
      <c r="M86" s="56">
        <v>4.4999999999999997E-3</v>
      </c>
      <c r="N86" s="56">
        <v>5.0000000000000001E-4</v>
      </c>
    </row>
    <row r="87" spans="1:14">
      <c r="A87" t="s">
        <v>1236</v>
      </c>
      <c r="B87" t="s">
        <v>1237</v>
      </c>
      <c r="C87" t="s">
        <v>96</v>
      </c>
      <c r="D87" t="s">
        <v>108</v>
      </c>
      <c r="E87" t="s">
        <v>1238</v>
      </c>
      <c r="F87" t="s">
        <v>615</v>
      </c>
      <c r="G87" t="s">
        <v>98</v>
      </c>
      <c r="H87" s="55">
        <v>72.63</v>
      </c>
      <c r="I87" s="55">
        <v>5400</v>
      </c>
      <c r="J87" s="55">
        <v>0</v>
      </c>
      <c r="K87" s="55">
        <v>3.9220199999999998</v>
      </c>
      <c r="L87" s="56">
        <v>0</v>
      </c>
      <c r="M87" s="56">
        <v>2.7000000000000001E-3</v>
      </c>
      <c r="N87" s="56">
        <v>2.9999999999999997E-4</v>
      </c>
    </row>
    <row r="88" spans="1:14">
      <c r="A88" t="s">
        <v>1239</v>
      </c>
      <c r="B88" t="s">
        <v>1240</v>
      </c>
      <c r="C88" t="s">
        <v>96</v>
      </c>
      <c r="D88" t="s">
        <v>108</v>
      </c>
      <c r="E88" t="s">
        <v>1241</v>
      </c>
      <c r="F88" t="s">
        <v>339</v>
      </c>
      <c r="G88" t="s">
        <v>98</v>
      </c>
      <c r="H88" s="55">
        <v>126.71</v>
      </c>
      <c r="I88" s="55">
        <v>3024</v>
      </c>
      <c r="J88" s="55">
        <v>0</v>
      </c>
      <c r="K88" s="55">
        <v>3.8317104</v>
      </c>
      <c r="L88" s="56">
        <v>0</v>
      </c>
      <c r="M88" s="56">
        <v>2.7000000000000001E-3</v>
      </c>
      <c r="N88" s="56">
        <v>2.9999999999999997E-4</v>
      </c>
    </row>
    <row r="89" spans="1:14">
      <c r="A89" t="s">
        <v>1242</v>
      </c>
      <c r="B89" t="s">
        <v>1243</v>
      </c>
      <c r="C89" t="s">
        <v>96</v>
      </c>
      <c r="D89" t="s">
        <v>108</v>
      </c>
      <c r="E89" t="s">
        <v>635</v>
      </c>
      <c r="F89" t="s">
        <v>339</v>
      </c>
      <c r="G89" t="s">
        <v>98</v>
      </c>
      <c r="H89" s="55">
        <v>32.869999999999997</v>
      </c>
      <c r="I89" s="55">
        <v>3447</v>
      </c>
      <c r="J89" s="55">
        <v>0</v>
      </c>
      <c r="K89" s="55">
        <v>1.1330289</v>
      </c>
      <c r="L89" s="56">
        <v>0</v>
      </c>
      <c r="M89" s="56">
        <v>8.0000000000000004E-4</v>
      </c>
      <c r="N89" s="56">
        <v>1E-4</v>
      </c>
    </row>
    <row r="90" spans="1:14">
      <c r="A90" t="s">
        <v>1244</v>
      </c>
      <c r="B90" t="s">
        <v>1245</v>
      </c>
      <c r="C90" t="s">
        <v>96</v>
      </c>
      <c r="D90" t="s">
        <v>108</v>
      </c>
      <c r="E90" t="s">
        <v>431</v>
      </c>
      <c r="F90" t="s">
        <v>339</v>
      </c>
      <c r="G90" t="s">
        <v>98</v>
      </c>
      <c r="H90" s="55">
        <v>6.64</v>
      </c>
      <c r="I90" s="55">
        <v>76070</v>
      </c>
      <c r="J90" s="55">
        <v>0</v>
      </c>
      <c r="K90" s="55">
        <v>5.0510479999999998</v>
      </c>
      <c r="L90" s="56">
        <v>0</v>
      </c>
      <c r="M90" s="56">
        <v>3.5000000000000001E-3</v>
      </c>
      <c r="N90" s="56">
        <v>4.0000000000000002E-4</v>
      </c>
    </row>
    <row r="91" spans="1:14">
      <c r="A91" t="s">
        <v>1246</v>
      </c>
      <c r="B91" t="s">
        <v>1247</v>
      </c>
      <c r="C91" t="s">
        <v>96</v>
      </c>
      <c r="D91" t="s">
        <v>108</v>
      </c>
      <c r="E91" t="s">
        <v>1248</v>
      </c>
      <c r="F91" t="s">
        <v>339</v>
      </c>
      <c r="G91" t="s">
        <v>98</v>
      </c>
      <c r="H91" s="55">
        <v>225.24</v>
      </c>
      <c r="I91" s="55">
        <v>884</v>
      </c>
      <c r="J91" s="55">
        <v>0</v>
      </c>
      <c r="K91" s="55">
        <v>1.9911216</v>
      </c>
      <c r="L91" s="56">
        <v>0</v>
      </c>
      <c r="M91" s="56">
        <v>1.4E-3</v>
      </c>
      <c r="N91" s="56">
        <v>1E-4</v>
      </c>
    </row>
    <row r="92" spans="1:14">
      <c r="A92" t="s">
        <v>1249</v>
      </c>
      <c r="B92" t="s">
        <v>1250</v>
      </c>
      <c r="C92" t="s">
        <v>96</v>
      </c>
      <c r="D92" t="s">
        <v>108</v>
      </c>
      <c r="E92" t="s">
        <v>464</v>
      </c>
      <c r="F92" t="s">
        <v>339</v>
      </c>
      <c r="G92" t="s">
        <v>98</v>
      </c>
      <c r="H92" s="55">
        <v>87.55</v>
      </c>
      <c r="I92" s="55">
        <v>8550</v>
      </c>
      <c r="J92" s="55">
        <v>0</v>
      </c>
      <c r="K92" s="55">
        <v>7.485525</v>
      </c>
      <c r="L92" s="56">
        <v>0</v>
      </c>
      <c r="M92" s="56">
        <v>5.1999999999999998E-3</v>
      </c>
      <c r="N92" s="56">
        <v>5.9999999999999995E-4</v>
      </c>
    </row>
    <row r="93" spans="1:14">
      <c r="A93" t="s">
        <v>1251</v>
      </c>
      <c r="B93" t="s">
        <v>1252</v>
      </c>
      <c r="C93" t="s">
        <v>96</v>
      </c>
      <c r="D93" t="s">
        <v>108</v>
      </c>
      <c r="E93" t="s">
        <v>602</v>
      </c>
      <c r="F93" t="s">
        <v>339</v>
      </c>
      <c r="G93" t="s">
        <v>98</v>
      </c>
      <c r="H93" s="55">
        <v>2837.03</v>
      </c>
      <c r="I93" s="55">
        <v>169</v>
      </c>
      <c r="J93" s="55">
        <v>0</v>
      </c>
      <c r="K93" s="55">
        <v>4.7945807</v>
      </c>
      <c r="L93" s="56">
        <v>0</v>
      </c>
      <c r="M93" s="56">
        <v>3.3E-3</v>
      </c>
      <c r="N93" s="56">
        <v>4.0000000000000002E-4</v>
      </c>
    </row>
    <row r="94" spans="1:14">
      <c r="A94" t="s">
        <v>1253</v>
      </c>
      <c r="B94" t="s">
        <v>1254</v>
      </c>
      <c r="C94" t="s">
        <v>96</v>
      </c>
      <c r="D94" t="s">
        <v>108</v>
      </c>
      <c r="E94" t="s">
        <v>391</v>
      </c>
      <c r="F94" t="s">
        <v>339</v>
      </c>
      <c r="G94" t="s">
        <v>98</v>
      </c>
      <c r="H94" s="55">
        <v>33.17</v>
      </c>
      <c r="I94" s="55">
        <v>23770</v>
      </c>
      <c r="J94" s="55">
        <v>0.27192</v>
      </c>
      <c r="K94" s="55">
        <v>8.1564289999999993</v>
      </c>
      <c r="L94" s="56">
        <v>0</v>
      </c>
      <c r="M94" s="56">
        <v>5.7000000000000002E-3</v>
      </c>
      <c r="N94" s="56">
        <v>5.9999999999999995E-4</v>
      </c>
    </row>
    <row r="95" spans="1:14">
      <c r="A95" t="s">
        <v>1255</v>
      </c>
      <c r="B95" t="s">
        <v>1256</v>
      </c>
      <c r="C95" t="s">
        <v>96</v>
      </c>
      <c r="D95" t="s">
        <v>108</v>
      </c>
      <c r="E95" t="s">
        <v>394</v>
      </c>
      <c r="F95" t="s">
        <v>339</v>
      </c>
      <c r="G95" t="s">
        <v>98</v>
      </c>
      <c r="H95" s="55">
        <v>476.17</v>
      </c>
      <c r="I95" s="55">
        <v>1700</v>
      </c>
      <c r="J95" s="55">
        <v>0</v>
      </c>
      <c r="K95" s="55">
        <v>8.0948899999999995</v>
      </c>
      <c r="L95" s="56">
        <v>0</v>
      </c>
      <c r="M95" s="56">
        <v>5.5999999999999999E-3</v>
      </c>
      <c r="N95" s="56">
        <v>5.9999999999999995E-4</v>
      </c>
    </row>
    <row r="96" spans="1:14">
      <c r="A96" t="s">
        <v>1257</v>
      </c>
      <c r="B96" t="s">
        <v>1258</v>
      </c>
      <c r="C96" t="s">
        <v>96</v>
      </c>
      <c r="D96" t="s">
        <v>108</v>
      </c>
      <c r="E96" t="s">
        <v>1259</v>
      </c>
      <c r="F96" t="s">
        <v>109</v>
      </c>
      <c r="G96" t="s">
        <v>98</v>
      </c>
      <c r="H96" s="55">
        <v>120.84</v>
      </c>
      <c r="I96" s="55">
        <v>1990</v>
      </c>
      <c r="J96" s="55">
        <v>0</v>
      </c>
      <c r="K96" s="55">
        <v>2.4047160000000001</v>
      </c>
      <c r="L96" s="56">
        <v>0</v>
      </c>
      <c r="M96" s="56">
        <v>1.6999999999999999E-3</v>
      </c>
      <c r="N96" s="56">
        <v>2.0000000000000001E-4</v>
      </c>
    </row>
    <row r="97" spans="1:14">
      <c r="A97" t="s">
        <v>1260</v>
      </c>
      <c r="B97" t="s">
        <v>1261</v>
      </c>
      <c r="C97" t="s">
        <v>96</v>
      </c>
      <c r="D97" t="s">
        <v>108</v>
      </c>
      <c r="E97" t="s">
        <v>1262</v>
      </c>
      <c r="F97" t="s">
        <v>1263</v>
      </c>
      <c r="G97" t="s">
        <v>98</v>
      </c>
      <c r="H97" s="55">
        <v>165.72</v>
      </c>
      <c r="I97" s="55">
        <v>4109</v>
      </c>
      <c r="J97" s="55">
        <v>0</v>
      </c>
      <c r="K97" s="55">
        <v>6.8094348</v>
      </c>
      <c r="L97" s="56">
        <v>0</v>
      </c>
      <c r="M97" s="56">
        <v>4.7000000000000002E-3</v>
      </c>
      <c r="N97" s="56">
        <v>5.0000000000000001E-4</v>
      </c>
    </row>
    <row r="98" spans="1:14">
      <c r="A98" t="s">
        <v>1264</v>
      </c>
      <c r="B98" t="s">
        <v>1265</v>
      </c>
      <c r="C98" t="s">
        <v>96</v>
      </c>
      <c r="D98" t="s">
        <v>108</v>
      </c>
      <c r="E98" t="s">
        <v>1266</v>
      </c>
      <c r="F98" t="s">
        <v>1267</v>
      </c>
      <c r="G98" t="s">
        <v>98</v>
      </c>
      <c r="H98" s="55">
        <v>57.69</v>
      </c>
      <c r="I98" s="55">
        <v>7405</v>
      </c>
      <c r="J98" s="55">
        <v>0</v>
      </c>
      <c r="K98" s="55">
        <v>4.2719445</v>
      </c>
      <c r="L98" s="56">
        <v>0</v>
      </c>
      <c r="M98" s="56">
        <v>3.0000000000000001E-3</v>
      </c>
      <c r="N98" s="56">
        <v>2.9999999999999997E-4</v>
      </c>
    </row>
    <row r="99" spans="1:14">
      <c r="A99" t="s">
        <v>1268</v>
      </c>
      <c r="B99" t="s">
        <v>1269</v>
      </c>
      <c r="C99" t="s">
        <v>96</v>
      </c>
      <c r="D99" t="s">
        <v>108</v>
      </c>
      <c r="E99" t="s">
        <v>1270</v>
      </c>
      <c r="F99" t="s">
        <v>1267</v>
      </c>
      <c r="G99" t="s">
        <v>98</v>
      </c>
      <c r="H99" s="55">
        <v>31.17</v>
      </c>
      <c r="I99" s="55">
        <v>15690</v>
      </c>
      <c r="J99" s="55">
        <v>0</v>
      </c>
      <c r="K99" s="55">
        <v>4.8905729999999998</v>
      </c>
      <c r="L99" s="56">
        <v>0</v>
      </c>
      <c r="M99" s="56">
        <v>3.3999999999999998E-3</v>
      </c>
      <c r="N99" s="56">
        <v>4.0000000000000002E-4</v>
      </c>
    </row>
    <row r="100" spans="1:14">
      <c r="A100" t="s">
        <v>1271</v>
      </c>
      <c r="B100" t="s">
        <v>1272</v>
      </c>
      <c r="C100" t="s">
        <v>96</v>
      </c>
      <c r="D100" t="s">
        <v>108</v>
      </c>
      <c r="E100" t="s">
        <v>1273</v>
      </c>
      <c r="F100" t="s">
        <v>1267</v>
      </c>
      <c r="G100" t="s">
        <v>98</v>
      </c>
      <c r="H100" s="55">
        <v>13.3</v>
      </c>
      <c r="I100" s="55">
        <v>24060</v>
      </c>
      <c r="J100" s="55">
        <v>0</v>
      </c>
      <c r="K100" s="55">
        <v>3.19998</v>
      </c>
      <c r="L100" s="56">
        <v>0</v>
      </c>
      <c r="M100" s="56">
        <v>2.2000000000000001E-3</v>
      </c>
      <c r="N100" s="56">
        <v>2.0000000000000001E-4</v>
      </c>
    </row>
    <row r="101" spans="1:14">
      <c r="A101" t="s">
        <v>1274</v>
      </c>
      <c r="B101" t="s">
        <v>1275</v>
      </c>
      <c r="C101" t="s">
        <v>96</v>
      </c>
      <c r="D101" t="s">
        <v>108</v>
      </c>
      <c r="E101" t="s">
        <v>1276</v>
      </c>
      <c r="F101" t="s">
        <v>1267</v>
      </c>
      <c r="G101" t="s">
        <v>98</v>
      </c>
      <c r="H101" s="55">
        <v>61.09</v>
      </c>
      <c r="I101" s="55">
        <v>7154</v>
      </c>
      <c r="J101" s="55">
        <v>0</v>
      </c>
      <c r="K101" s="55">
        <v>4.3703785999999996</v>
      </c>
      <c r="L101" s="56">
        <v>0</v>
      </c>
      <c r="M101" s="56">
        <v>3.0000000000000001E-3</v>
      </c>
      <c r="N101" s="56">
        <v>2.9999999999999997E-4</v>
      </c>
    </row>
    <row r="102" spans="1:14">
      <c r="A102" t="s">
        <v>1277</v>
      </c>
      <c r="B102" t="s">
        <v>1278</v>
      </c>
      <c r="C102" t="s">
        <v>96</v>
      </c>
      <c r="D102" t="s">
        <v>108</v>
      </c>
      <c r="E102" t="s">
        <v>1279</v>
      </c>
      <c r="F102" t="s">
        <v>1267</v>
      </c>
      <c r="G102" t="s">
        <v>98</v>
      </c>
      <c r="H102" s="55">
        <v>12.19</v>
      </c>
      <c r="I102" s="55">
        <v>20210</v>
      </c>
      <c r="J102" s="55">
        <v>0</v>
      </c>
      <c r="K102" s="55">
        <v>2.4635989999999999</v>
      </c>
      <c r="L102" s="56">
        <v>0</v>
      </c>
      <c r="M102" s="56">
        <v>1.6999999999999999E-3</v>
      </c>
      <c r="N102" s="56">
        <v>2.0000000000000001E-4</v>
      </c>
    </row>
    <row r="103" spans="1:14">
      <c r="A103" t="s">
        <v>1280</v>
      </c>
      <c r="B103" t="s">
        <v>1281</v>
      </c>
      <c r="C103" t="s">
        <v>96</v>
      </c>
      <c r="D103" t="s">
        <v>108</v>
      </c>
      <c r="E103" t="s">
        <v>1282</v>
      </c>
      <c r="F103" t="s">
        <v>1267</v>
      </c>
      <c r="G103" t="s">
        <v>98</v>
      </c>
      <c r="H103" s="55">
        <v>906.74</v>
      </c>
      <c r="I103" s="55">
        <v>1709</v>
      </c>
      <c r="J103" s="55">
        <v>0</v>
      </c>
      <c r="K103" s="55">
        <v>15.4961866</v>
      </c>
      <c r="L103" s="56">
        <v>0</v>
      </c>
      <c r="M103" s="56">
        <v>1.0699999999999999E-2</v>
      </c>
      <c r="N103" s="56">
        <v>1.1000000000000001E-3</v>
      </c>
    </row>
    <row r="104" spans="1:14">
      <c r="A104" t="s">
        <v>1283</v>
      </c>
      <c r="B104" t="s">
        <v>1284</v>
      </c>
      <c r="C104" t="s">
        <v>96</v>
      </c>
      <c r="D104" t="s">
        <v>108</v>
      </c>
      <c r="E104" t="s">
        <v>1285</v>
      </c>
      <c r="F104" t="s">
        <v>1286</v>
      </c>
      <c r="G104" t="s">
        <v>98</v>
      </c>
      <c r="H104" s="55">
        <v>255.39</v>
      </c>
      <c r="I104" s="55">
        <v>4651</v>
      </c>
      <c r="J104" s="55">
        <v>0</v>
      </c>
      <c r="K104" s="55">
        <v>11.8781889</v>
      </c>
      <c r="L104" s="56">
        <v>0</v>
      </c>
      <c r="M104" s="56">
        <v>8.2000000000000007E-3</v>
      </c>
      <c r="N104" s="56">
        <v>8.9999999999999998E-4</v>
      </c>
    </row>
    <row r="105" spans="1:14">
      <c r="A105" t="s">
        <v>1287</v>
      </c>
      <c r="B105" t="s">
        <v>1288</v>
      </c>
      <c r="C105" t="s">
        <v>96</v>
      </c>
      <c r="D105" t="s">
        <v>108</v>
      </c>
      <c r="E105" t="s">
        <v>1289</v>
      </c>
      <c r="F105" t="s">
        <v>1286</v>
      </c>
      <c r="G105" t="s">
        <v>98</v>
      </c>
      <c r="H105" s="55">
        <v>61.09</v>
      </c>
      <c r="I105" s="55">
        <v>19210</v>
      </c>
      <c r="J105" s="55">
        <v>0</v>
      </c>
      <c r="K105" s="55">
        <v>11.735389</v>
      </c>
      <c r="L105" s="56">
        <v>0</v>
      </c>
      <c r="M105" s="56">
        <v>8.0999999999999996E-3</v>
      </c>
      <c r="N105" s="56">
        <v>8.9999999999999998E-4</v>
      </c>
    </row>
    <row r="106" spans="1:14">
      <c r="A106" t="s">
        <v>1290</v>
      </c>
      <c r="B106" t="s">
        <v>1291</v>
      </c>
      <c r="C106" t="s">
        <v>96</v>
      </c>
      <c r="D106" t="s">
        <v>108</v>
      </c>
      <c r="E106" t="s">
        <v>1292</v>
      </c>
      <c r="F106" t="s">
        <v>1286</v>
      </c>
      <c r="G106" t="s">
        <v>98</v>
      </c>
      <c r="H106" s="55">
        <v>171.68</v>
      </c>
      <c r="I106" s="55">
        <v>6799</v>
      </c>
      <c r="J106" s="55">
        <v>0</v>
      </c>
      <c r="K106" s="55">
        <v>11.672523200000001</v>
      </c>
      <c r="L106" s="56">
        <v>0</v>
      </c>
      <c r="M106" s="56">
        <v>8.0999999999999996E-3</v>
      </c>
      <c r="N106" s="56">
        <v>8.9999999999999998E-4</v>
      </c>
    </row>
    <row r="107" spans="1:14">
      <c r="A107" t="s">
        <v>1293</v>
      </c>
      <c r="B107" t="s">
        <v>1294</v>
      </c>
      <c r="C107" t="s">
        <v>96</v>
      </c>
      <c r="D107" t="s">
        <v>108</v>
      </c>
      <c r="E107" t="s">
        <v>1295</v>
      </c>
      <c r="F107" t="s">
        <v>110</v>
      </c>
      <c r="G107" t="s">
        <v>98</v>
      </c>
      <c r="H107" s="55">
        <v>16.87</v>
      </c>
      <c r="I107" s="55">
        <v>30260</v>
      </c>
      <c r="J107" s="55">
        <v>0</v>
      </c>
      <c r="K107" s="55">
        <v>5.1048619999999998</v>
      </c>
      <c r="L107" s="56">
        <v>0</v>
      </c>
      <c r="M107" s="56">
        <v>3.5000000000000001E-3</v>
      </c>
      <c r="N107" s="56">
        <v>4.0000000000000002E-4</v>
      </c>
    </row>
    <row r="108" spans="1:14">
      <c r="A108" t="s">
        <v>1296</v>
      </c>
      <c r="B108" t="s">
        <v>1297</v>
      </c>
      <c r="C108" t="s">
        <v>96</v>
      </c>
      <c r="D108" t="s">
        <v>108</v>
      </c>
      <c r="E108" t="s">
        <v>1298</v>
      </c>
      <c r="F108" t="s">
        <v>111</v>
      </c>
      <c r="G108" t="s">
        <v>98</v>
      </c>
      <c r="H108" s="55">
        <v>60.85</v>
      </c>
      <c r="I108" s="55">
        <v>509.6</v>
      </c>
      <c r="J108" s="55">
        <v>0</v>
      </c>
      <c r="K108" s="55">
        <v>0.31009160000000002</v>
      </c>
      <c r="L108" s="56">
        <v>0</v>
      </c>
      <c r="M108" s="56">
        <v>2.0000000000000001E-4</v>
      </c>
      <c r="N108" s="56">
        <v>0</v>
      </c>
    </row>
    <row r="109" spans="1:14">
      <c r="A109" t="s">
        <v>1299</v>
      </c>
      <c r="B109" t="s">
        <v>1300</v>
      </c>
      <c r="C109" t="s">
        <v>96</v>
      </c>
      <c r="D109" t="s">
        <v>108</v>
      </c>
      <c r="E109" t="s">
        <v>1301</v>
      </c>
      <c r="F109" t="s">
        <v>111</v>
      </c>
      <c r="G109" t="s">
        <v>98</v>
      </c>
      <c r="H109" s="55">
        <v>120.41</v>
      </c>
      <c r="I109" s="55">
        <v>1320</v>
      </c>
      <c r="J109" s="55">
        <v>0</v>
      </c>
      <c r="K109" s="55">
        <v>1.589412</v>
      </c>
      <c r="L109" s="56">
        <v>0</v>
      </c>
      <c r="M109" s="56">
        <v>1.1000000000000001E-3</v>
      </c>
      <c r="N109" s="56">
        <v>1E-4</v>
      </c>
    </row>
    <row r="110" spans="1:14">
      <c r="A110" t="s">
        <v>1302</v>
      </c>
      <c r="B110" t="s">
        <v>1303</v>
      </c>
      <c r="C110" t="s">
        <v>96</v>
      </c>
      <c r="D110" t="s">
        <v>108</v>
      </c>
      <c r="E110" t="s">
        <v>1304</v>
      </c>
      <c r="F110" t="s">
        <v>112</v>
      </c>
      <c r="G110" t="s">
        <v>98</v>
      </c>
      <c r="H110" s="55">
        <v>19.28</v>
      </c>
      <c r="I110" s="55">
        <v>7011</v>
      </c>
      <c r="J110" s="55">
        <v>0</v>
      </c>
      <c r="K110" s="55">
        <v>1.3517208000000001</v>
      </c>
      <c r="L110" s="56">
        <v>0</v>
      </c>
      <c r="M110" s="56">
        <v>8.9999999999999998E-4</v>
      </c>
      <c r="N110" s="56">
        <v>1E-4</v>
      </c>
    </row>
    <row r="111" spans="1:14">
      <c r="A111" t="s">
        <v>1305</v>
      </c>
      <c r="B111" t="s">
        <v>1306</v>
      </c>
      <c r="C111" t="s">
        <v>96</v>
      </c>
      <c r="D111" t="s">
        <v>108</v>
      </c>
      <c r="E111" t="s">
        <v>1307</v>
      </c>
      <c r="F111" t="s">
        <v>112</v>
      </c>
      <c r="G111" t="s">
        <v>98</v>
      </c>
      <c r="H111" s="55">
        <v>0.93</v>
      </c>
      <c r="I111" s="55">
        <v>11150</v>
      </c>
      <c r="J111" s="55">
        <v>0</v>
      </c>
      <c r="K111" s="55">
        <v>0.103695</v>
      </c>
      <c r="L111" s="56">
        <v>0</v>
      </c>
      <c r="M111" s="56">
        <v>1E-4</v>
      </c>
      <c r="N111" s="56">
        <v>0</v>
      </c>
    </row>
    <row r="112" spans="1:14">
      <c r="A112" t="s">
        <v>1308</v>
      </c>
      <c r="B112" t="s">
        <v>1309</v>
      </c>
      <c r="C112" t="s">
        <v>96</v>
      </c>
      <c r="D112" t="s">
        <v>108</v>
      </c>
      <c r="E112" t="s">
        <v>1310</v>
      </c>
      <c r="F112" t="s">
        <v>113</v>
      </c>
      <c r="G112" t="s">
        <v>98</v>
      </c>
      <c r="H112" s="55">
        <v>450.72</v>
      </c>
      <c r="I112" s="55">
        <v>1798</v>
      </c>
      <c r="J112" s="55">
        <v>0</v>
      </c>
      <c r="K112" s="55">
        <v>8.1039455999999994</v>
      </c>
      <c r="L112" s="56">
        <v>0</v>
      </c>
      <c r="M112" s="56">
        <v>5.5999999999999999E-3</v>
      </c>
      <c r="N112" s="56">
        <v>5.9999999999999995E-4</v>
      </c>
    </row>
    <row r="113" spans="1:14">
      <c r="A113" t="s">
        <v>1311</v>
      </c>
      <c r="B113" t="s">
        <v>1312</v>
      </c>
      <c r="C113" t="s">
        <v>96</v>
      </c>
      <c r="D113" t="s">
        <v>108</v>
      </c>
      <c r="E113" t="s">
        <v>560</v>
      </c>
      <c r="F113" t="s">
        <v>113</v>
      </c>
      <c r="G113" t="s">
        <v>98</v>
      </c>
      <c r="H113" s="55">
        <v>398.77</v>
      </c>
      <c r="I113" s="55">
        <v>1494</v>
      </c>
      <c r="J113" s="55">
        <v>0</v>
      </c>
      <c r="K113" s="55">
        <v>5.9576238000000004</v>
      </c>
      <c r="L113" s="56">
        <v>0</v>
      </c>
      <c r="M113" s="56">
        <v>4.1000000000000003E-3</v>
      </c>
      <c r="N113" s="56">
        <v>4.0000000000000002E-4</v>
      </c>
    </row>
    <row r="114" spans="1:14">
      <c r="A114" s="57" t="s">
        <v>1313</v>
      </c>
      <c r="B114" s="106" t="s">
        <v>3310</v>
      </c>
      <c r="C114" s="106" t="s">
        <v>3310</v>
      </c>
      <c r="D114" s="107" t="s">
        <v>3310</v>
      </c>
      <c r="E114" s="107" t="s">
        <v>3310</v>
      </c>
      <c r="F114" s="107" t="s">
        <v>3310</v>
      </c>
      <c r="G114" s="107" t="s">
        <v>3310</v>
      </c>
      <c r="H114" s="59">
        <v>14695.46</v>
      </c>
      <c r="I114" s="107" t="s">
        <v>3310</v>
      </c>
      <c r="J114" s="59">
        <v>9.264E-2</v>
      </c>
      <c r="K114" s="59">
        <v>61.690157576152899</v>
      </c>
      <c r="L114" s="107" t="s">
        <v>3310</v>
      </c>
      <c r="M114" s="58">
        <v>4.2799999999999998E-2</v>
      </c>
      <c r="N114" s="58">
        <v>4.5999999999999999E-3</v>
      </c>
    </row>
    <row r="115" spans="1:14">
      <c r="A115" t="s">
        <v>1314</v>
      </c>
      <c r="B115" t="s">
        <v>1315</v>
      </c>
      <c r="C115" t="s">
        <v>96</v>
      </c>
      <c r="D115" t="s">
        <v>108</v>
      </c>
      <c r="E115" t="s">
        <v>1316</v>
      </c>
      <c r="F115" t="s">
        <v>1136</v>
      </c>
      <c r="G115" t="s">
        <v>98</v>
      </c>
      <c r="H115" s="55">
        <v>29.95</v>
      </c>
      <c r="I115" s="55">
        <v>113.3</v>
      </c>
      <c r="J115" s="55">
        <v>0</v>
      </c>
      <c r="K115" s="55">
        <v>3.3933350000000001E-2</v>
      </c>
      <c r="L115" s="56">
        <v>0</v>
      </c>
      <c r="M115" s="56">
        <v>0</v>
      </c>
      <c r="N115" s="56">
        <v>0</v>
      </c>
    </row>
    <row r="116" spans="1:14">
      <c r="A116" t="s">
        <v>1317</v>
      </c>
      <c r="B116" t="s">
        <v>1318</v>
      </c>
      <c r="C116" t="s">
        <v>96</v>
      </c>
      <c r="D116" t="s">
        <v>108</v>
      </c>
      <c r="E116" t="s">
        <v>1319</v>
      </c>
      <c r="F116" t="s">
        <v>319</v>
      </c>
      <c r="G116" t="s">
        <v>98</v>
      </c>
      <c r="H116" s="55">
        <v>37.94</v>
      </c>
      <c r="I116" s="55">
        <v>2602</v>
      </c>
      <c r="J116" s="55">
        <v>0</v>
      </c>
      <c r="K116" s="55">
        <v>0.98719880000000004</v>
      </c>
      <c r="L116" s="56">
        <v>0</v>
      </c>
      <c r="M116" s="56">
        <v>6.9999999999999999E-4</v>
      </c>
      <c r="N116" s="56">
        <v>1E-4</v>
      </c>
    </row>
    <row r="117" spans="1:14">
      <c r="A117" t="s">
        <v>1320</v>
      </c>
      <c r="B117" t="s">
        <v>1321</v>
      </c>
      <c r="C117" t="s">
        <v>96</v>
      </c>
      <c r="D117" t="s">
        <v>108</v>
      </c>
      <c r="E117" t="s">
        <v>804</v>
      </c>
      <c r="F117" t="s">
        <v>669</v>
      </c>
      <c r="G117" t="s">
        <v>98</v>
      </c>
      <c r="H117" s="55">
        <v>5.88</v>
      </c>
      <c r="I117" s="55">
        <v>5400</v>
      </c>
      <c r="J117" s="55">
        <v>0</v>
      </c>
      <c r="K117" s="55">
        <v>0.31752000000000002</v>
      </c>
      <c r="L117" s="56">
        <v>0</v>
      </c>
      <c r="M117" s="56">
        <v>2.0000000000000001E-4</v>
      </c>
      <c r="N117" s="56">
        <v>0</v>
      </c>
    </row>
    <row r="118" spans="1:14">
      <c r="A118" t="s">
        <v>1322</v>
      </c>
      <c r="B118" t="s">
        <v>1323</v>
      </c>
      <c r="C118" t="s">
        <v>96</v>
      </c>
      <c r="D118" t="s">
        <v>108</v>
      </c>
      <c r="E118" t="s">
        <v>1324</v>
      </c>
      <c r="F118" t="s">
        <v>669</v>
      </c>
      <c r="G118" t="s">
        <v>98</v>
      </c>
      <c r="H118" s="55">
        <v>60.72</v>
      </c>
      <c r="I118" s="55">
        <v>1600</v>
      </c>
      <c r="J118" s="55">
        <v>0</v>
      </c>
      <c r="K118" s="55">
        <v>0.97152000000000005</v>
      </c>
      <c r="L118" s="56">
        <v>0</v>
      </c>
      <c r="M118" s="56">
        <v>6.9999999999999999E-4</v>
      </c>
      <c r="N118" s="56">
        <v>1E-4</v>
      </c>
    </row>
    <row r="119" spans="1:14">
      <c r="A119" t="s">
        <v>1325</v>
      </c>
      <c r="B119" t="s">
        <v>1326</v>
      </c>
      <c r="C119" t="s">
        <v>96</v>
      </c>
      <c r="D119" t="s">
        <v>108</v>
      </c>
      <c r="E119" t="s">
        <v>1327</v>
      </c>
      <c r="F119" t="s">
        <v>669</v>
      </c>
      <c r="G119" t="s">
        <v>98</v>
      </c>
      <c r="H119" s="55">
        <v>69.5</v>
      </c>
      <c r="I119" s="55">
        <v>720.6</v>
      </c>
      <c r="J119" s="55">
        <v>0</v>
      </c>
      <c r="K119" s="55">
        <v>0.50081699999999996</v>
      </c>
      <c r="L119" s="56">
        <v>0</v>
      </c>
      <c r="M119" s="56">
        <v>2.9999999999999997E-4</v>
      </c>
      <c r="N119" s="56">
        <v>0</v>
      </c>
    </row>
    <row r="120" spans="1:14">
      <c r="A120" t="s">
        <v>1328</v>
      </c>
      <c r="B120" t="s">
        <v>1329</v>
      </c>
      <c r="C120" t="s">
        <v>96</v>
      </c>
      <c r="D120" t="s">
        <v>108</v>
      </c>
      <c r="E120" t="s">
        <v>1330</v>
      </c>
      <c r="F120" t="s">
        <v>669</v>
      </c>
      <c r="G120" t="s">
        <v>98</v>
      </c>
      <c r="H120" s="55">
        <v>65.64</v>
      </c>
      <c r="I120" s="55">
        <v>576.70000000000005</v>
      </c>
      <c r="J120" s="55">
        <v>0</v>
      </c>
      <c r="K120" s="55">
        <v>0.37854588</v>
      </c>
      <c r="L120" s="56">
        <v>0</v>
      </c>
      <c r="M120" s="56">
        <v>2.9999999999999997E-4</v>
      </c>
      <c r="N120" s="56">
        <v>0</v>
      </c>
    </row>
    <row r="121" spans="1:14">
      <c r="A121" t="s">
        <v>1331</v>
      </c>
      <c r="B121" t="s">
        <v>1332</v>
      </c>
      <c r="C121" t="s">
        <v>96</v>
      </c>
      <c r="D121" t="s">
        <v>108</v>
      </c>
      <c r="E121" t="s">
        <v>1333</v>
      </c>
      <c r="F121" t="s">
        <v>592</v>
      </c>
      <c r="G121" t="s">
        <v>98</v>
      </c>
      <c r="H121" s="55">
        <v>678.96</v>
      </c>
      <c r="I121" s="55">
        <v>145.80000000000001</v>
      </c>
      <c r="J121" s="55">
        <v>0</v>
      </c>
      <c r="K121" s="55">
        <v>0.98992367999999997</v>
      </c>
      <c r="L121" s="56">
        <v>0</v>
      </c>
      <c r="M121" s="56">
        <v>6.9999999999999999E-4</v>
      </c>
      <c r="N121" s="56">
        <v>1E-4</v>
      </c>
    </row>
    <row r="122" spans="1:14">
      <c r="A122" t="s">
        <v>1334</v>
      </c>
      <c r="B122" t="s">
        <v>1335</v>
      </c>
      <c r="C122" t="s">
        <v>96</v>
      </c>
      <c r="D122" t="s">
        <v>108</v>
      </c>
      <c r="E122" t="s">
        <v>1336</v>
      </c>
      <c r="F122" t="s">
        <v>1337</v>
      </c>
      <c r="G122" t="s">
        <v>98</v>
      </c>
      <c r="H122" s="55">
        <v>20.149999999999999</v>
      </c>
      <c r="I122" s="55">
        <v>2227</v>
      </c>
      <c r="J122" s="55">
        <v>0</v>
      </c>
      <c r="K122" s="55">
        <v>0.44874049999999999</v>
      </c>
      <c r="L122" s="56">
        <v>0</v>
      </c>
      <c r="M122" s="56">
        <v>2.9999999999999997E-4</v>
      </c>
      <c r="N122" s="56">
        <v>0</v>
      </c>
    </row>
    <row r="123" spans="1:14">
      <c r="A123" t="s">
        <v>1338</v>
      </c>
      <c r="B123" t="s">
        <v>1339</v>
      </c>
      <c r="C123" t="s">
        <v>96</v>
      </c>
      <c r="D123" t="s">
        <v>108</v>
      </c>
      <c r="E123" t="s">
        <v>1340</v>
      </c>
      <c r="F123" t="s">
        <v>546</v>
      </c>
      <c r="G123" t="s">
        <v>98</v>
      </c>
      <c r="H123" s="55">
        <v>14.94</v>
      </c>
      <c r="I123" s="55">
        <v>29590</v>
      </c>
      <c r="J123" s="55">
        <v>0</v>
      </c>
      <c r="K123" s="55">
        <v>4.4207460000000003</v>
      </c>
      <c r="L123" s="56">
        <v>0</v>
      </c>
      <c r="M123" s="56">
        <v>3.0999999999999999E-3</v>
      </c>
      <c r="N123" s="56">
        <v>2.9999999999999997E-4</v>
      </c>
    </row>
    <row r="124" spans="1:14">
      <c r="A124" t="s">
        <v>1341</v>
      </c>
      <c r="B124" t="s">
        <v>1342</v>
      </c>
      <c r="C124" t="s">
        <v>96</v>
      </c>
      <c r="D124" t="s">
        <v>108</v>
      </c>
      <c r="E124" t="s">
        <v>1343</v>
      </c>
      <c r="F124" t="s">
        <v>546</v>
      </c>
      <c r="G124" t="s">
        <v>98</v>
      </c>
      <c r="H124" s="55">
        <v>0.46</v>
      </c>
      <c r="I124" s="55">
        <v>164.4</v>
      </c>
      <c r="J124" s="55">
        <v>0</v>
      </c>
      <c r="K124" s="55">
        <v>7.5624000000000004E-4</v>
      </c>
      <c r="L124" s="56">
        <v>0</v>
      </c>
      <c r="M124" s="56">
        <v>0</v>
      </c>
      <c r="N124" s="56">
        <v>0</v>
      </c>
    </row>
    <row r="125" spans="1:14">
      <c r="A125" t="s">
        <v>1344</v>
      </c>
      <c r="B125" t="s">
        <v>1345</v>
      </c>
      <c r="C125" t="s">
        <v>96</v>
      </c>
      <c r="D125" t="s">
        <v>108</v>
      </c>
      <c r="E125" t="s">
        <v>1346</v>
      </c>
      <c r="F125" t="s">
        <v>546</v>
      </c>
      <c r="G125" t="s">
        <v>98</v>
      </c>
      <c r="H125" s="55">
        <v>9.9600000000000009</v>
      </c>
      <c r="I125" s="55">
        <v>2774.000031</v>
      </c>
      <c r="J125" s="55">
        <v>0</v>
      </c>
      <c r="K125" s="55">
        <v>0.2762904030876</v>
      </c>
      <c r="L125" s="56">
        <v>0</v>
      </c>
      <c r="M125" s="56">
        <v>2.0000000000000001E-4</v>
      </c>
      <c r="N125" s="56">
        <v>0</v>
      </c>
    </row>
    <row r="126" spans="1:14">
      <c r="A126" t="s">
        <v>1347</v>
      </c>
      <c r="B126" t="s">
        <v>1348</v>
      </c>
      <c r="C126" t="s">
        <v>96</v>
      </c>
      <c r="D126" t="s">
        <v>108</v>
      </c>
      <c r="E126" t="s">
        <v>798</v>
      </c>
      <c r="F126" t="s">
        <v>546</v>
      </c>
      <c r="G126" t="s">
        <v>98</v>
      </c>
      <c r="H126" s="55">
        <v>306.52999999999997</v>
      </c>
      <c r="I126" s="55">
        <v>420.000001</v>
      </c>
      <c r="J126" s="55">
        <v>0</v>
      </c>
      <c r="K126" s="55">
        <v>1.2874260030653</v>
      </c>
      <c r="L126" s="56">
        <v>0</v>
      </c>
      <c r="M126" s="56">
        <v>8.9999999999999998E-4</v>
      </c>
      <c r="N126" s="56">
        <v>1E-4</v>
      </c>
    </row>
    <row r="127" spans="1:14">
      <c r="A127" t="s">
        <v>1349</v>
      </c>
      <c r="B127" t="s">
        <v>1350</v>
      </c>
      <c r="C127" t="s">
        <v>96</v>
      </c>
      <c r="D127" t="s">
        <v>108</v>
      </c>
      <c r="E127" t="s">
        <v>1351</v>
      </c>
      <c r="F127" t="s">
        <v>546</v>
      </c>
      <c r="G127" t="s">
        <v>98</v>
      </c>
      <c r="H127" s="55">
        <v>69.650000000000006</v>
      </c>
      <c r="I127" s="55">
        <v>3575</v>
      </c>
      <c r="J127" s="55">
        <v>0</v>
      </c>
      <c r="K127" s="55">
        <v>2.4899874999999998</v>
      </c>
      <c r="L127" s="56">
        <v>0</v>
      </c>
      <c r="M127" s="56">
        <v>1.6999999999999999E-3</v>
      </c>
      <c r="N127" s="56">
        <v>2.0000000000000001E-4</v>
      </c>
    </row>
    <row r="128" spans="1:14">
      <c r="A128" t="s">
        <v>1352</v>
      </c>
      <c r="B128" t="s">
        <v>1353</v>
      </c>
      <c r="C128" t="s">
        <v>96</v>
      </c>
      <c r="D128" t="s">
        <v>108</v>
      </c>
      <c r="E128" t="s">
        <v>1354</v>
      </c>
      <c r="F128" t="s">
        <v>1355</v>
      </c>
      <c r="G128" t="s">
        <v>98</v>
      </c>
      <c r="H128" s="55">
        <v>10.14</v>
      </c>
      <c r="I128" s="55">
        <v>1558</v>
      </c>
      <c r="J128" s="55">
        <v>0</v>
      </c>
      <c r="K128" s="55">
        <v>0.15798119999999999</v>
      </c>
      <c r="L128" s="56">
        <v>0</v>
      </c>
      <c r="M128" s="56">
        <v>1E-4</v>
      </c>
      <c r="N128" s="56">
        <v>0</v>
      </c>
    </row>
    <row r="129" spans="1:14">
      <c r="A129" t="s">
        <v>1356</v>
      </c>
      <c r="B129" t="s">
        <v>1357</v>
      </c>
      <c r="C129" t="s">
        <v>96</v>
      </c>
      <c r="D129" t="s">
        <v>108</v>
      </c>
      <c r="E129" t="s">
        <v>1358</v>
      </c>
      <c r="F129" t="s">
        <v>1355</v>
      </c>
      <c r="G129" t="s">
        <v>98</v>
      </c>
      <c r="H129" s="55">
        <v>39.85</v>
      </c>
      <c r="I129" s="55">
        <v>627.29999999999995</v>
      </c>
      <c r="J129" s="55">
        <v>0</v>
      </c>
      <c r="K129" s="55">
        <v>0.24997905000000001</v>
      </c>
      <c r="L129" s="56">
        <v>0</v>
      </c>
      <c r="M129" s="56">
        <v>2.0000000000000001E-4</v>
      </c>
      <c r="N129" s="56">
        <v>0</v>
      </c>
    </row>
    <row r="130" spans="1:14">
      <c r="A130" t="s">
        <v>1359</v>
      </c>
      <c r="B130" t="s">
        <v>1360</v>
      </c>
      <c r="C130" t="s">
        <v>96</v>
      </c>
      <c r="D130" t="s">
        <v>108</v>
      </c>
      <c r="E130" t="s">
        <v>1361</v>
      </c>
      <c r="F130" t="s">
        <v>103</v>
      </c>
      <c r="G130" t="s">
        <v>98</v>
      </c>
      <c r="H130" s="55">
        <v>41.78</v>
      </c>
      <c r="I130" s="55">
        <v>2300</v>
      </c>
      <c r="J130" s="55">
        <v>0</v>
      </c>
      <c r="K130" s="55">
        <v>0.96094000000000002</v>
      </c>
      <c r="L130" s="56">
        <v>0</v>
      </c>
      <c r="M130" s="56">
        <v>6.9999999999999999E-4</v>
      </c>
      <c r="N130" s="56">
        <v>1E-4</v>
      </c>
    </row>
    <row r="131" spans="1:14">
      <c r="A131" t="s">
        <v>1362</v>
      </c>
      <c r="B131" t="s">
        <v>1363</v>
      </c>
      <c r="C131" t="s">
        <v>96</v>
      </c>
      <c r="D131" t="s">
        <v>108</v>
      </c>
      <c r="E131" t="s">
        <v>1364</v>
      </c>
      <c r="F131" t="s">
        <v>103</v>
      </c>
      <c r="G131" t="s">
        <v>98</v>
      </c>
      <c r="H131" s="55">
        <v>9.7200000000000006</v>
      </c>
      <c r="I131" s="55">
        <v>9550</v>
      </c>
      <c r="J131" s="55">
        <v>0</v>
      </c>
      <c r="K131" s="55">
        <v>0.92825999999999997</v>
      </c>
      <c r="L131" s="56">
        <v>0</v>
      </c>
      <c r="M131" s="56">
        <v>5.9999999999999995E-4</v>
      </c>
      <c r="N131" s="56">
        <v>1E-4</v>
      </c>
    </row>
    <row r="132" spans="1:14">
      <c r="A132" t="s">
        <v>1365</v>
      </c>
      <c r="B132" t="s">
        <v>1366</v>
      </c>
      <c r="C132" t="s">
        <v>96</v>
      </c>
      <c r="D132" t="s">
        <v>108</v>
      </c>
      <c r="E132" t="s">
        <v>541</v>
      </c>
      <c r="F132" t="s">
        <v>103</v>
      </c>
      <c r="G132" t="s">
        <v>98</v>
      </c>
      <c r="H132" s="55">
        <v>4766.67</v>
      </c>
      <c r="I132" s="55">
        <v>65.599999999999994</v>
      </c>
      <c r="J132" s="55">
        <v>0</v>
      </c>
      <c r="K132" s="55">
        <v>3.12693552</v>
      </c>
      <c r="L132" s="56">
        <v>0</v>
      </c>
      <c r="M132" s="56">
        <v>2.2000000000000001E-3</v>
      </c>
      <c r="N132" s="56">
        <v>2.0000000000000001E-4</v>
      </c>
    </row>
    <row r="133" spans="1:14">
      <c r="A133" t="s">
        <v>1367</v>
      </c>
      <c r="B133" t="s">
        <v>1368</v>
      </c>
      <c r="C133" t="s">
        <v>96</v>
      </c>
      <c r="D133" t="s">
        <v>108</v>
      </c>
      <c r="E133" t="s">
        <v>1369</v>
      </c>
      <c r="F133" t="s">
        <v>103</v>
      </c>
      <c r="G133" t="s">
        <v>98</v>
      </c>
      <c r="H133" s="55">
        <v>229.59</v>
      </c>
      <c r="I133" s="55">
        <v>507.8</v>
      </c>
      <c r="J133" s="55">
        <v>0</v>
      </c>
      <c r="K133" s="55">
        <v>1.1658580199999999</v>
      </c>
      <c r="L133" s="56">
        <v>0</v>
      </c>
      <c r="M133" s="56">
        <v>8.0000000000000004E-4</v>
      </c>
      <c r="N133" s="56">
        <v>1E-4</v>
      </c>
    </row>
    <row r="134" spans="1:14">
      <c r="A134" t="s">
        <v>1370</v>
      </c>
      <c r="B134" t="s">
        <v>1371</v>
      </c>
      <c r="C134" t="s">
        <v>96</v>
      </c>
      <c r="D134" t="s">
        <v>108</v>
      </c>
      <c r="E134" t="s">
        <v>672</v>
      </c>
      <c r="F134" t="s">
        <v>103</v>
      </c>
      <c r="G134" t="s">
        <v>98</v>
      </c>
      <c r="H134" s="55">
        <v>32.54</v>
      </c>
      <c r="I134" s="55">
        <v>4.9000000000000004</v>
      </c>
      <c r="J134" s="55">
        <v>0</v>
      </c>
      <c r="K134" s="55">
        <v>1.59446E-3</v>
      </c>
      <c r="L134" s="56">
        <v>0</v>
      </c>
      <c r="M134" s="56">
        <v>0</v>
      </c>
      <c r="N134" s="56">
        <v>0</v>
      </c>
    </row>
    <row r="135" spans="1:14">
      <c r="A135" t="s">
        <v>1372</v>
      </c>
      <c r="B135" t="s">
        <v>1373</v>
      </c>
      <c r="C135" t="s">
        <v>96</v>
      </c>
      <c r="D135" t="s">
        <v>108</v>
      </c>
      <c r="E135" t="s">
        <v>1374</v>
      </c>
      <c r="F135" t="s">
        <v>1083</v>
      </c>
      <c r="G135" t="s">
        <v>98</v>
      </c>
      <c r="H135" s="55">
        <v>48.29</v>
      </c>
      <c r="I135" s="55">
        <v>1336</v>
      </c>
      <c r="J135" s="55">
        <v>0</v>
      </c>
      <c r="K135" s="55">
        <v>0.64515440000000002</v>
      </c>
      <c r="L135" s="56">
        <v>0</v>
      </c>
      <c r="M135" s="56">
        <v>4.0000000000000002E-4</v>
      </c>
      <c r="N135" s="56">
        <v>0</v>
      </c>
    </row>
    <row r="136" spans="1:14">
      <c r="A136" t="s">
        <v>1375</v>
      </c>
      <c r="B136" t="s">
        <v>1376</v>
      </c>
      <c r="C136" t="s">
        <v>96</v>
      </c>
      <c r="D136" t="s">
        <v>108</v>
      </c>
      <c r="E136" t="s">
        <v>1377</v>
      </c>
      <c r="F136" t="s">
        <v>1378</v>
      </c>
      <c r="G136" t="s">
        <v>98</v>
      </c>
      <c r="H136" s="55">
        <v>66.400000000000006</v>
      </c>
      <c r="I136" s="55">
        <v>574</v>
      </c>
      <c r="J136" s="55">
        <v>0</v>
      </c>
      <c r="K136" s="55">
        <v>0.38113599999999997</v>
      </c>
      <c r="L136" s="56">
        <v>0</v>
      </c>
      <c r="M136" s="56">
        <v>2.9999999999999997E-4</v>
      </c>
      <c r="N136" s="56">
        <v>0</v>
      </c>
    </row>
    <row r="137" spans="1:14">
      <c r="A137" t="s">
        <v>1379</v>
      </c>
      <c r="B137" t="s">
        <v>1380</v>
      </c>
      <c r="C137" t="s">
        <v>96</v>
      </c>
      <c r="D137" t="s">
        <v>108</v>
      </c>
      <c r="E137" t="s">
        <v>1381</v>
      </c>
      <c r="F137" t="s">
        <v>474</v>
      </c>
      <c r="G137" t="s">
        <v>98</v>
      </c>
      <c r="H137" s="55">
        <v>82.18</v>
      </c>
      <c r="I137" s="55">
        <v>900</v>
      </c>
      <c r="J137" s="55">
        <v>0</v>
      </c>
      <c r="K137" s="55">
        <v>0.73962000000000006</v>
      </c>
      <c r="L137" s="56">
        <v>0</v>
      </c>
      <c r="M137" s="56">
        <v>5.0000000000000001E-4</v>
      </c>
      <c r="N137" s="56">
        <v>1E-4</v>
      </c>
    </row>
    <row r="138" spans="1:14">
      <c r="A138" t="s">
        <v>1382</v>
      </c>
      <c r="B138" t="s">
        <v>1383</v>
      </c>
      <c r="C138" t="s">
        <v>96</v>
      </c>
      <c r="D138" t="s">
        <v>108</v>
      </c>
      <c r="E138" t="s">
        <v>1384</v>
      </c>
      <c r="F138" t="s">
        <v>474</v>
      </c>
      <c r="G138" t="s">
        <v>98</v>
      </c>
      <c r="H138" s="55">
        <v>51.31</v>
      </c>
      <c r="I138" s="55">
        <v>951.2</v>
      </c>
      <c r="J138" s="55">
        <v>0</v>
      </c>
      <c r="K138" s="55">
        <v>0.48806072</v>
      </c>
      <c r="L138" s="56">
        <v>0</v>
      </c>
      <c r="M138" s="56">
        <v>2.9999999999999997E-4</v>
      </c>
      <c r="N138" s="56">
        <v>0</v>
      </c>
    </row>
    <row r="139" spans="1:14">
      <c r="A139" t="s">
        <v>1385</v>
      </c>
      <c r="B139" t="s">
        <v>1386</v>
      </c>
      <c r="C139" t="s">
        <v>96</v>
      </c>
      <c r="D139" t="s">
        <v>108</v>
      </c>
      <c r="E139" t="s">
        <v>1387</v>
      </c>
      <c r="F139" t="s">
        <v>474</v>
      </c>
      <c r="G139" t="s">
        <v>98</v>
      </c>
      <c r="H139" s="55">
        <v>22.42</v>
      </c>
      <c r="I139" s="55">
        <v>417.2</v>
      </c>
      <c r="J139" s="55">
        <v>0</v>
      </c>
      <c r="K139" s="55">
        <v>9.3536240000000007E-2</v>
      </c>
      <c r="L139" s="56">
        <v>0</v>
      </c>
      <c r="M139" s="56">
        <v>1E-4</v>
      </c>
      <c r="N139" s="56">
        <v>0</v>
      </c>
    </row>
    <row r="140" spans="1:14">
      <c r="A140" t="s">
        <v>1388</v>
      </c>
      <c r="B140" t="s">
        <v>1389</v>
      </c>
      <c r="C140" t="s">
        <v>96</v>
      </c>
      <c r="D140" t="s">
        <v>108</v>
      </c>
      <c r="E140" t="s">
        <v>1390</v>
      </c>
      <c r="F140" t="s">
        <v>474</v>
      </c>
      <c r="G140" t="s">
        <v>98</v>
      </c>
      <c r="H140" s="55">
        <v>391.37</v>
      </c>
      <c r="I140" s="55">
        <v>1100</v>
      </c>
      <c r="J140" s="55">
        <v>6.5920000000000006E-2</v>
      </c>
      <c r="K140" s="55">
        <v>4.3709899999999999</v>
      </c>
      <c r="L140" s="56">
        <v>0</v>
      </c>
      <c r="M140" s="56">
        <v>3.0000000000000001E-3</v>
      </c>
      <c r="N140" s="56">
        <v>2.9999999999999997E-4</v>
      </c>
    </row>
    <row r="141" spans="1:14">
      <c r="A141" t="s">
        <v>1391</v>
      </c>
      <c r="B141" t="s">
        <v>1392</v>
      </c>
      <c r="C141" t="s">
        <v>96</v>
      </c>
      <c r="D141" t="s">
        <v>108</v>
      </c>
      <c r="E141" t="s">
        <v>1393</v>
      </c>
      <c r="F141" t="s">
        <v>474</v>
      </c>
      <c r="G141" t="s">
        <v>98</v>
      </c>
      <c r="H141" s="55">
        <v>49.18</v>
      </c>
      <c r="I141" s="55">
        <v>3813</v>
      </c>
      <c r="J141" s="55">
        <v>0</v>
      </c>
      <c r="K141" s="55">
        <v>1.8752333999999999</v>
      </c>
      <c r="L141" s="56">
        <v>0</v>
      </c>
      <c r="M141" s="56">
        <v>1.2999999999999999E-3</v>
      </c>
      <c r="N141" s="56">
        <v>1E-4</v>
      </c>
    </row>
    <row r="142" spans="1:14">
      <c r="A142" t="s">
        <v>1394</v>
      </c>
      <c r="B142" t="s">
        <v>1395</v>
      </c>
      <c r="C142" t="s">
        <v>96</v>
      </c>
      <c r="D142" t="s">
        <v>108</v>
      </c>
      <c r="E142" t="s">
        <v>1396</v>
      </c>
      <c r="F142" t="s">
        <v>474</v>
      </c>
      <c r="G142" t="s">
        <v>98</v>
      </c>
      <c r="H142" s="55">
        <v>251.38</v>
      </c>
      <c r="I142" s="55">
        <v>311.2</v>
      </c>
      <c r="J142" s="55">
        <v>0</v>
      </c>
      <c r="K142" s="55">
        <v>0.78229455999999997</v>
      </c>
      <c r="L142" s="56">
        <v>0</v>
      </c>
      <c r="M142" s="56">
        <v>5.0000000000000001E-4</v>
      </c>
      <c r="N142" s="56">
        <v>1E-4</v>
      </c>
    </row>
    <row r="143" spans="1:14">
      <c r="A143" t="s">
        <v>1397</v>
      </c>
      <c r="B143" t="s">
        <v>1398</v>
      </c>
      <c r="C143" t="s">
        <v>96</v>
      </c>
      <c r="D143" t="s">
        <v>108</v>
      </c>
      <c r="E143" t="s">
        <v>1399</v>
      </c>
      <c r="F143" t="s">
        <v>474</v>
      </c>
      <c r="G143" t="s">
        <v>98</v>
      </c>
      <c r="H143" s="55">
        <v>15.18</v>
      </c>
      <c r="I143" s="55">
        <v>5397</v>
      </c>
      <c r="J143" s="55">
        <v>0</v>
      </c>
      <c r="K143" s="55">
        <v>0.81926460000000001</v>
      </c>
      <c r="L143" s="56">
        <v>0</v>
      </c>
      <c r="M143" s="56">
        <v>5.9999999999999995E-4</v>
      </c>
      <c r="N143" s="56">
        <v>1E-4</v>
      </c>
    </row>
    <row r="144" spans="1:14">
      <c r="A144" t="s">
        <v>1400</v>
      </c>
      <c r="B144" t="s">
        <v>1401</v>
      </c>
      <c r="C144" t="s">
        <v>96</v>
      </c>
      <c r="D144" t="s">
        <v>108</v>
      </c>
      <c r="E144" t="s">
        <v>1402</v>
      </c>
      <c r="F144" t="s">
        <v>474</v>
      </c>
      <c r="G144" t="s">
        <v>98</v>
      </c>
      <c r="H144" s="55">
        <v>59.53</v>
      </c>
      <c r="I144" s="55">
        <v>1035</v>
      </c>
      <c r="J144" s="55">
        <v>0</v>
      </c>
      <c r="K144" s="55">
        <v>0.61613549999999995</v>
      </c>
      <c r="L144" s="56">
        <v>0</v>
      </c>
      <c r="M144" s="56">
        <v>4.0000000000000002E-4</v>
      </c>
      <c r="N144" s="56">
        <v>0</v>
      </c>
    </row>
    <row r="145" spans="1:14">
      <c r="A145" t="s">
        <v>1403</v>
      </c>
      <c r="B145" t="s">
        <v>1404</v>
      </c>
      <c r="C145" t="s">
        <v>96</v>
      </c>
      <c r="D145" t="s">
        <v>108</v>
      </c>
      <c r="E145" t="s">
        <v>1405</v>
      </c>
      <c r="F145" t="s">
        <v>1105</v>
      </c>
      <c r="G145" t="s">
        <v>98</v>
      </c>
      <c r="H145" s="55">
        <v>35.590000000000003</v>
      </c>
      <c r="I145" s="55">
        <v>2373</v>
      </c>
      <c r="J145" s="55">
        <v>0</v>
      </c>
      <c r="K145" s="55">
        <v>0.84455069999999999</v>
      </c>
      <c r="L145" s="56">
        <v>0</v>
      </c>
      <c r="M145" s="56">
        <v>5.9999999999999995E-4</v>
      </c>
      <c r="N145" s="56">
        <v>1E-4</v>
      </c>
    </row>
    <row r="146" spans="1:14">
      <c r="A146" t="s">
        <v>1406</v>
      </c>
      <c r="B146" t="s">
        <v>1407</v>
      </c>
      <c r="C146" t="s">
        <v>96</v>
      </c>
      <c r="D146" t="s">
        <v>108</v>
      </c>
      <c r="E146" t="s">
        <v>1408</v>
      </c>
      <c r="F146" t="s">
        <v>1105</v>
      </c>
      <c r="G146" t="s">
        <v>98</v>
      </c>
      <c r="H146" s="55">
        <v>1.5</v>
      </c>
      <c r="I146" s="55">
        <v>14000</v>
      </c>
      <c r="J146" s="55">
        <v>0</v>
      </c>
      <c r="K146" s="55">
        <v>0.21</v>
      </c>
      <c r="L146" s="56">
        <v>0</v>
      </c>
      <c r="M146" s="56">
        <v>1E-4</v>
      </c>
      <c r="N146" s="56">
        <v>0</v>
      </c>
    </row>
    <row r="147" spans="1:14">
      <c r="A147" t="s">
        <v>1409</v>
      </c>
      <c r="B147" t="s">
        <v>1410</v>
      </c>
      <c r="C147" t="s">
        <v>96</v>
      </c>
      <c r="D147" t="s">
        <v>108</v>
      </c>
      <c r="E147" t="s">
        <v>1411</v>
      </c>
      <c r="F147" t="s">
        <v>1105</v>
      </c>
      <c r="G147" t="s">
        <v>98</v>
      </c>
      <c r="H147" s="55">
        <v>25.91</v>
      </c>
      <c r="I147" s="55">
        <v>6480</v>
      </c>
      <c r="J147" s="55">
        <v>0</v>
      </c>
      <c r="K147" s="55">
        <v>1.678968</v>
      </c>
      <c r="L147" s="56">
        <v>0</v>
      </c>
      <c r="M147" s="56">
        <v>1.1999999999999999E-3</v>
      </c>
      <c r="N147" s="56">
        <v>1E-4</v>
      </c>
    </row>
    <row r="148" spans="1:14">
      <c r="A148" t="s">
        <v>1412</v>
      </c>
      <c r="B148" t="s">
        <v>1413</v>
      </c>
      <c r="C148" t="s">
        <v>96</v>
      </c>
      <c r="D148" t="s">
        <v>108</v>
      </c>
      <c r="E148" t="s">
        <v>1414</v>
      </c>
      <c r="F148" t="s">
        <v>1105</v>
      </c>
      <c r="G148" t="s">
        <v>98</v>
      </c>
      <c r="H148" s="55">
        <v>164.53</v>
      </c>
      <c r="I148" s="55">
        <v>1411</v>
      </c>
      <c r="J148" s="55">
        <v>0</v>
      </c>
      <c r="K148" s="55">
        <v>2.3215183000000001</v>
      </c>
      <c r="L148" s="56">
        <v>0</v>
      </c>
      <c r="M148" s="56">
        <v>1.6000000000000001E-3</v>
      </c>
      <c r="N148" s="56">
        <v>2.0000000000000001E-4</v>
      </c>
    </row>
    <row r="149" spans="1:14">
      <c r="A149" t="s">
        <v>1415</v>
      </c>
      <c r="B149" t="s">
        <v>1416</v>
      </c>
      <c r="C149" t="s">
        <v>96</v>
      </c>
      <c r="D149" t="s">
        <v>108</v>
      </c>
      <c r="E149" t="s">
        <v>1417</v>
      </c>
      <c r="F149" t="s">
        <v>1418</v>
      </c>
      <c r="G149" t="s">
        <v>98</v>
      </c>
      <c r="H149" s="55">
        <v>49.34</v>
      </c>
      <c r="I149" s="55">
        <v>710.8</v>
      </c>
      <c r="J149" s="55">
        <v>0</v>
      </c>
      <c r="K149" s="55">
        <v>0.35070871999999997</v>
      </c>
      <c r="L149" s="56">
        <v>0</v>
      </c>
      <c r="M149" s="56">
        <v>2.0000000000000001E-4</v>
      </c>
      <c r="N149" s="56">
        <v>0</v>
      </c>
    </row>
    <row r="150" spans="1:14">
      <c r="A150" t="s">
        <v>1419</v>
      </c>
      <c r="B150" t="s">
        <v>1420</v>
      </c>
      <c r="C150" t="s">
        <v>96</v>
      </c>
      <c r="D150" t="s">
        <v>108</v>
      </c>
      <c r="E150" t="s">
        <v>1421</v>
      </c>
      <c r="F150" t="s">
        <v>610</v>
      </c>
      <c r="G150" t="s">
        <v>98</v>
      </c>
      <c r="H150" s="55">
        <v>24.48</v>
      </c>
      <c r="I150" s="55">
        <v>7000</v>
      </c>
      <c r="J150" s="55">
        <v>0</v>
      </c>
      <c r="K150" s="55">
        <v>1.7136</v>
      </c>
      <c r="L150" s="56">
        <v>0</v>
      </c>
      <c r="M150" s="56">
        <v>1.1999999999999999E-3</v>
      </c>
      <c r="N150" s="56">
        <v>1E-4</v>
      </c>
    </row>
    <row r="151" spans="1:14">
      <c r="A151" t="s">
        <v>1422</v>
      </c>
      <c r="B151" t="s">
        <v>1423</v>
      </c>
      <c r="C151" t="s">
        <v>96</v>
      </c>
      <c r="D151" t="s">
        <v>108</v>
      </c>
      <c r="E151" t="s">
        <v>1424</v>
      </c>
      <c r="F151" t="s">
        <v>724</v>
      </c>
      <c r="G151" t="s">
        <v>98</v>
      </c>
      <c r="H151" s="55">
        <v>72.87</v>
      </c>
      <c r="I151" s="55">
        <v>468</v>
      </c>
      <c r="J151" s="55">
        <v>0</v>
      </c>
      <c r="K151" s="55">
        <v>0.34103159999999999</v>
      </c>
      <c r="L151" s="56">
        <v>0</v>
      </c>
      <c r="M151" s="56">
        <v>2.0000000000000001E-4</v>
      </c>
      <c r="N151" s="56">
        <v>0</v>
      </c>
    </row>
    <row r="152" spans="1:14">
      <c r="A152" t="s">
        <v>1425</v>
      </c>
      <c r="B152" t="s">
        <v>1426</v>
      </c>
      <c r="C152" t="s">
        <v>96</v>
      </c>
      <c r="D152" t="s">
        <v>108</v>
      </c>
      <c r="E152" t="s">
        <v>1427</v>
      </c>
      <c r="F152" t="s">
        <v>724</v>
      </c>
      <c r="G152" t="s">
        <v>98</v>
      </c>
      <c r="H152" s="55">
        <v>251.39</v>
      </c>
      <c r="I152" s="55">
        <v>230.2</v>
      </c>
      <c r="J152" s="55">
        <v>0</v>
      </c>
      <c r="K152" s="55">
        <v>0.57869978</v>
      </c>
      <c r="L152" s="56">
        <v>0</v>
      </c>
      <c r="M152" s="56">
        <v>4.0000000000000002E-4</v>
      </c>
      <c r="N152" s="56">
        <v>0</v>
      </c>
    </row>
    <row r="153" spans="1:14">
      <c r="A153" t="s">
        <v>1428</v>
      </c>
      <c r="B153" t="s">
        <v>1429</v>
      </c>
      <c r="C153" t="s">
        <v>96</v>
      </c>
      <c r="D153" t="s">
        <v>108</v>
      </c>
      <c r="E153" t="s">
        <v>1430</v>
      </c>
      <c r="F153" t="s">
        <v>724</v>
      </c>
      <c r="G153" t="s">
        <v>98</v>
      </c>
      <c r="H153" s="55">
        <v>96.53</v>
      </c>
      <c r="I153" s="55">
        <v>776.5</v>
      </c>
      <c r="J153" s="55">
        <v>0</v>
      </c>
      <c r="K153" s="55">
        <v>0.74955545000000001</v>
      </c>
      <c r="L153" s="56">
        <v>0</v>
      </c>
      <c r="M153" s="56">
        <v>5.0000000000000001E-4</v>
      </c>
      <c r="N153" s="56">
        <v>1E-4</v>
      </c>
    </row>
    <row r="154" spans="1:14">
      <c r="A154" t="s">
        <v>1431</v>
      </c>
      <c r="B154" t="s">
        <v>1432</v>
      </c>
      <c r="C154" t="s">
        <v>96</v>
      </c>
      <c r="D154" t="s">
        <v>108</v>
      </c>
      <c r="E154" t="s">
        <v>1433</v>
      </c>
      <c r="F154" t="s">
        <v>759</v>
      </c>
      <c r="G154" t="s">
        <v>98</v>
      </c>
      <c r="H154" s="55">
        <v>20.25</v>
      </c>
      <c r="I154" s="55">
        <v>11590</v>
      </c>
      <c r="J154" s="55">
        <v>0</v>
      </c>
      <c r="K154" s="55">
        <v>2.346975</v>
      </c>
      <c r="L154" s="56">
        <v>0</v>
      </c>
      <c r="M154" s="56">
        <v>1.6000000000000001E-3</v>
      </c>
      <c r="N154" s="56">
        <v>2.0000000000000001E-4</v>
      </c>
    </row>
    <row r="155" spans="1:14">
      <c r="A155" t="s">
        <v>1434</v>
      </c>
      <c r="B155" t="s">
        <v>1435</v>
      </c>
      <c r="C155" t="s">
        <v>96</v>
      </c>
      <c r="D155" t="s">
        <v>108</v>
      </c>
      <c r="E155" t="s">
        <v>1436</v>
      </c>
      <c r="F155" t="s">
        <v>759</v>
      </c>
      <c r="G155" t="s">
        <v>98</v>
      </c>
      <c r="H155" s="55">
        <v>4.26</v>
      </c>
      <c r="I155" s="55">
        <v>19800</v>
      </c>
      <c r="J155" s="55">
        <v>0</v>
      </c>
      <c r="K155" s="55">
        <v>0.84348000000000001</v>
      </c>
      <c r="L155" s="56">
        <v>0</v>
      </c>
      <c r="M155" s="56">
        <v>5.9999999999999995E-4</v>
      </c>
      <c r="N155" s="56">
        <v>1E-4</v>
      </c>
    </row>
    <row r="156" spans="1:14">
      <c r="A156" t="s">
        <v>1437</v>
      </c>
      <c r="B156" t="s">
        <v>1438</v>
      </c>
      <c r="C156" t="s">
        <v>96</v>
      </c>
      <c r="D156" t="s">
        <v>108</v>
      </c>
      <c r="E156" t="s">
        <v>1439</v>
      </c>
      <c r="F156" t="s">
        <v>759</v>
      </c>
      <c r="G156" t="s">
        <v>98</v>
      </c>
      <c r="H156" s="55">
        <v>30.77</v>
      </c>
      <c r="I156" s="55">
        <v>233.7</v>
      </c>
      <c r="J156" s="55">
        <v>0</v>
      </c>
      <c r="K156" s="55">
        <v>7.1909490000000006E-2</v>
      </c>
      <c r="L156" s="56">
        <v>0</v>
      </c>
      <c r="M156" s="56">
        <v>0</v>
      </c>
      <c r="N156" s="56">
        <v>0</v>
      </c>
    </row>
    <row r="157" spans="1:14">
      <c r="A157" t="s">
        <v>1440</v>
      </c>
      <c r="B157" t="s">
        <v>1441</v>
      </c>
      <c r="C157" t="s">
        <v>96</v>
      </c>
      <c r="D157" t="s">
        <v>108</v>
      </c>
      <c r="E157" t="s">
        <v>1442</v>
      </c>
      <c r="F157" t="s">
        <v>615</v>
      </c>
      <c r="G157" t="s">
        <v>98</v>
      </c>
      <c r="H157" s="55">
        <v>297.51</v>
      </c>
      <c r="I157" s="55">
        <v>512</v>
      </c>
      <c r="J157" s="55">
        <v>0</v>
      </c>
      <c r="K157" s="55">
        <v>1.5232512</v>
      </c>
      <c r="L157" s="56">
        <v>0</v>
      </c>
      <c r="M157" s="56">
        <v>1.1000000000000001E-3</v>
      </c>
      <c r="N157" s="56">
        <v>1E-4</v>
      </c>
    </row>
    <row r="158" spans="1:14">
      <c r="A158" t="s">
        <v>1443</v>
      </c>
      <c r="B158" t="s">
        <v>1444</v>
      </c>
      <c r="C158" t="s">
        <v>96</v>
      </c>
      <c r="D158" t="s">
        <v>108</v>
      </c>
      <c r="E158" t="s">
        <v>1445</v>
      </c>
      <c r="F158" t="s">
        <v>615</v>
      </c>
      <c r="G158" t="s">
        <v>98</v>
      </c>
      <c r="H158" s="55">
        <v>5.45</v>
      </c>
      <c r="I158" s="55">
        <v>6898</v>
      </c>
      <c r="J158" s="55">
        <v>0</v>
      </c>
      <c r="K158" s="55">
        <v>0.37594100000000003</v>
      </c>
      <c r="L158" s="56">
        <v>0</v>
      </c>
      <c r="M158" s="56">
        <v>2.9999999999999997E-4</v>
      </c>
      <c r="N158" s="56">
        <v>0</v>
      </c>
    </row>
    <row r="159" spans="1:14">
      <c r="A159" t="s">
        <v>1446</v>
      </c>
      <c r="B159" t="s">
        <v>1447</v>
      </c>
      <c r="C159" t="s">
        <v>96</v>
      </c>
      <c r="D159" t="s">
        <v>108</v>
      </c>
      <c r="E159" t="s">
        <v>811</v>
      </c>
      <c r="F159" t="s">
        <v>339</v>
      </c>
      <c r="G159" t="s">
        <v>98</v>
      </c>
      <c r="H159" s="55">
        <v>461.82</v>
      </c>
      <c r="I159" s="55">
        <v>394</v>
      </c>
      <c r="J159" s="55">
        <v>0</v>
      </c>
      <c r="K159" s="55">
        <v>1.8195707999999999</v>
      </c>
      <c r="L159" s="56">
        <v>0</v>
      </c>
      <c r="M159" s="56">
        <v>1.2999999999999999E-3</v>
      </c>
      <c r="N159" s="56">
        <v>1E-4</v>
      </c>
    </row>
    <row r="160" spans="1:14">
      <c r="A160" t="s">
        <v>1448</v>
      </c>
      <c r="B160" t="s">
        <v>1449</v>
      </c>
      <c r="C160" t="s">
        <v>96</v>
      </c>
      <c r="D160" t="s">
        <v>108</v>
      </c>
      <c r="E160" t="s">
        <v>1450</v>
      </c>
      <c r="F160" t="s">
        <v>1451</v>
      </c>
      <c r="G160" t="s">
        <v>98</v>
      </c>
      <c r="H160" s="55">
        <v>734.41</v>
      </c>
      <c r="I160" s="55">
        <v>160.30000000000001</v>
      </c>
      <c r="J160" s="55">
        <v>0</v>
      </c>
      <c r="K160" s="55">
        <v>1.17725923</v>
      </c>
      <c r="L160" s="56">
        <v>0</v>
      </c>
      <c r="M160" s="56">
        <v>8.0000000000000004E-4</v>
      </c>
      <c r="N160" s="56">
        <v>1E-4</v>
      </c>
    </row>
    <row r="161" spans="1:14">
      <c r="A161" t="s">
        <v>1452</v>
      </c>
      <c r="B161" t="s">
        <v>1453</v>
      </c>
      <c r="C161" t="s">
        <v>96</v>
      </c>
      <c r="D161" t="s">
        <v>108</v>
      </c>
      <c r="E161" t="s">
        <v>1454</v>
      </c>
      <c r="F161" t="s">
        <v>1455</v>
      </c>
      <c r="G161" t="s">
        <v>98</v>
      </c>
      <c r="H161" s="55">
        <v>299.37</v>
      </c>
      <c r="I161" s="55">
        <v>592.4</v>
      </c>
      <c r="J161" s="55">
        <v>0</v>
      </c>
      <c r="K161" s="55">
        <v>1.7734678800000001</v>
      </c>
      <c r="L161" s="56">
        <v>0</v>
      </c>
      <c r="M161" s="56">
        <v>1.1999999999999999E-3</v>
      </c>
      <c r="N161" s="56">
        <v>1E-4</v>
      </c>
    </row>
    <row r="162" spans="1:14">
      <c r="A162" t="s">
        <v>1456</v>
      </c>
      <c r="B162" t="s">
        <v>1457</v>
      </c>
      <c r="C162" t="s">
        <v>96</v>
      </c>
      <c r="D162" t="s">
        <v>108</v>
      </c>
      <c r="E162" t="s">
        <v>1458</v>
      </c>
      <c r="F162" t="s">
        <v>109</v>
      </c>
      <c r="G162" t="s">
        <v>98</v>
      </c>
      <c r="H162" s="55">
        <v>1.42</v>
      </c>
      <c r="I162" s="55">
        <v>7941</v>
      </c>
      <c r="J162" s="55">
        <v>0</v>
      </c>
      <c r="K162" s="55">
        <v>0.11276220000000001</v>
      </c>
      <c r="L162" s="56">
        <v>0</v>
      </c>
      <c r="M162" s="56">
        <v>1E-4</v>
      </c>
      <c r="N162" s="56">
        <v>0</v>
      </c>
    </row>
    <row r="163" spans="1:14">
      <c r="A163" t="s">
        <v>1459</v>
      </c>
      <c r="B163" t="s">
        <v>1460</v>
      </c>
      <c r="C163" t="s">
        <v>96</v>
      </c>
      <c r="D163" t="s">
        <v>108</v>
      </c>
      <c r="E163" t="s">
        <v>1461</v>
      </c>
      <c r="F163" t="s">
        <v>109</v>
      </c>
      <c r="G163" t="s">
        <v>98</v>
      </c>
      <c r="H163" s="55">
        <v>245.03</v>
      </c>
      <c r="I163" s="55">
        <v>130.1</v>
      </c>
      <c r="J163" s="55">
        <v>0</v>
      </c>
      <c r="K163" s="55">
        <v>0.31878403</v>
      </c>
      <c r="L163" s="56">
        <v>0</v>
      </c>
      <c r="M163" s="56">
        <v>2.0000000000000001E-4</v>
      </c>
      <c r="N163" s="56">
        <v>0</v>
      </c>
    </row>
    <row r="164" spans="1:14">
      <c r="A164" t="s">
        <v>1462</v>
      </c>
      <c r="B164" t="s">
        <v>1463</v>
      </c>
      <c r="C164" t="s">
        <v>96</v>
      </c>
      <c r="D164" t="s">
        <v>108</v>
      </c>
      <c r="E164" t="s">
        <v>1464</v>
      </c>
      <c r="F164" t="s">
        <v>109</v>
      </c>
      <c r="G164" t="s">
        <v>98</v>
      </c>
      <c r="H164" s="55">
        <v>61.71</v>
      </c>
      <c r="I164" s="55">
        <v>392.7</v>
      </c>
      <c r="J164" s="55">
        <v>0</v>
      </c>
      <c r="K164" s="55">
        <v>0.24233516999999999</v>
      </c>
      <c r="L164" s="56">
        <v>0</v>
      </c>
      <c r="M164" s="56">
        <v>2.0000000000000001E-4</v>
      </c>
      <c r="N164" s="56">
        <v>0</v>
      </c>
    </row>
    <row r="165" spans="1:14">
      <c r="A165" t="s">
        <v>1465</v>
      </c>
      <c r="B165" t="s">
        <v>1466</v>
      </c>
      <c r="C165" t="s">
        <v>96</v>
      </c>
      <c r="D165" t="s">
        <v>108</v>
      </c>
      <c r="E165" t="s">
        <v>1467</v>
      </c>
      <c r="F165" t="s">
        <v>109</v>
      </c>
      <c r="G165" t="s">
        <v>98</v>
      </c>
      <c r="H165" s="55">
        <v>20.04</v>
      </c>
      <c r="I165" s="55">
        <v>243.2</v>
      </c>
      <c r="J165" s="55">
        <v>0</v>
      </c>
      <c r="K165" s="55">
        <v>4.8737280000000001E-2</v>
      </c>
      <c r="L165" s="56">
        <v>0</v>
      </c>
      <c r="M165" s="56">
        <v>0</v>
      </c>
      <c r="N165" s="56">
        <v>0</v>
      </c>
    </row>
    <row r="166" spans="1:14">
      <c r="A166" t="s">
        <v>1468</v>
      </c>
      <c r="B166" t="s">
        <v>1469</v>
      </c>
      <c r="C166" t="s">
        <v>96</v>
      </c>
      <c r="D166" t="s">
        <v>108</v>
      </c>
      <c r="E166" t="s">
        <v>1470</v>
      </c>
      <c r="F166" t="s">
        <v>109</v>
      </c>
      <c r="G166" t="s">
        <v>98</v>
      </c>
      <c r="H166" s="55">
        <v>163.35</v>
      </c>
      <c r="I166" s="55">
        <v>460.1</v>
      </c>
      <c r="J166" s="55">
        <v>0</v>
      </c>
      <c r="K166" s="55">
        <v>0.75157335000000003</v>
      </c>
      <c r="L166" s="56">
        <v>0</v>
      </c>
      <c r="M166" s="56">
        <v>5.0000000000000001E-4</v>
      </c>
      <c r="N166" s="56">
        <v>1E-4</v>
      </c>
    </row>
    <row r="167" spans="1:14">
      <c r="A167" t="s">
        <v>1471</v>
      </c>
      <c r="B167" t="s">
        <v>1472</v>
      </c>
      <c r="C167" t="s">
        <v>96</v>
      </c>
      <c r="D167" t="s">
        <v>108</v>
      </c>
      <c r="E167" t="s">
        <v>1473</v>
      </c>
      <c r="F167" t="s">
        <v>1263</v>
      </c>
      <c r="G167" t="s">
        <v>98</v>
      </c>
      <c r="H167" s="55">
        <v>61.53</v>
      </c>
      <c r="I167" s="55">
        <v>160.1</v>
      </c>
      <c r="J167" s="55">
        <v>0</v>
      </c>
      <c r="K167" s="55">
        <v>9.8509529999999998E-2</v>
      </c>
      <c r="L167" s="56">
        <v>0</v>
      </c>
      <c r="M167" s="56">
        <v>1E-4</v>
      </c>
      <c r="N167" s="56">
        <v>0</v>
      </c>
    </row>
    <row r="168" spans="1:14">
      <c r="A168" t="s">
        <v>1474</v>
      </c>
      <c r="B168" t="s">
        <v>1475</v>
      </c>
      <c r="C168" t="s">
        <v>96</v>
      </c>
      <c r="D168" t="s">
        <v>108</v>
      </c>
      <c r="E168" t="s">
        <v>1476</v>
      </c>
      <c r="F168" t="s">
        <v>1263</v>
      </c>
      <c r="G168" t="s">
        <v>98</v>
      </c>
      <c r="H168" s="55">
        <v>25.55</v>
      </c>
      <c r="I168" s="55">
        <v>108.4</v>
      </c>
      <c r="J168" s="55">
        <v>0</v>
      </c>
      <c r="K168" s="55">
        <v>2.7696200000000001E-2</v>
      </c>
      <c r="L168" s="56">
        <v>0</v>
      </c>
      <c r="M168" s="56">
        <v>0</v>
      </c>
      <c r="N168" s="56">
        <v>0</v>
      </c>
    </row>
    <row r="169" spans="1:14">
      <c r="A169" t="s">
        <v>1477</v>
      </c>
      <c r="B169" t="s">
        <v>1478</v>
      </c>
      <c r="C169" t="s">
        <v>96</v>
      </c>
      <c r="D169" t="s">
        <v>108</v>
      </c>
      <c r="E169" t="s">
        <v>1479</v>
      </c>
      <c r="F169" t="s">
        <v>1263</v>
      </c>
      <c r="G169" t="s">
        <v>98</v>
      </c>
      <c r="H169" s="55">
        <v>40.94</v>
      </c>
      <c r="I169" s="55">
        <v>565.20000000000005</v>
      </c>
      <c r="J169" s="55">
        <v>0</v>
      </c>
      <c r="K169" s="55">
        <v>0.23139288</v>
      </c>
      <c r="L169" s="56">
        <v>0</v>
      </c>
      <c r="M169" s="56">
        <v>2.0000000000000001E-4</v>
      </c>
      <c r="N169" s="56">
        <v>0</v>
      </c>
    </row>
    <row r="170" spans="1:14">
      <c r="A170" t="s">
        <v>1480</v>
      </c>
      <c r="B170" t="s">
        <v>1481</v>
      </c>
      <c r="C170" t="s">
        <v>96</v>
      </c>
      <c r="D170" t="s">
        <v>108</v>
      </c>
      <c r="E170" t="s">
        <v>1482</v>
      </c>
      <c r="F170" t="s">
        <v>1267</v>
      </c>
      <c r="G170" t="s">
        <v>98</v>
      </c>
      <c r="H170" s="55">
        <v>153.47999999999999</v>
      </c>
      <c r="I170" s="55">
        <v>101.4</v>
      </c>
      <c r="J170" s="55">
        <v>0</v>
      </c>
      <c r="K170" s="55">
        <v>0.15562872</v>
      </c>
      <c r="L170" s="56">
        <v>0</v>
      </c>
      <c r="M170" s="56">
        <v>1E-4</v>
      </c>
      <c r="N170" s="56">
        <v>0</v>
      </c>
    </row>
    <row r="171" spans="1:14">
      <c r="A171" t="s">
        <v>1483</v>
      </c>
      <c r="B171" t="s">
        <v>1484</v>
      </c>
      <c r="C171" t="s">
        <v>96</v>
      </c>
      <c r="D171" t="s">
        <v>108</v>
      </c>
      <c r="E171" t="s">
        <v>1485</v>
      </c>
      <c r="F171" t="s">
        <v>1267</v>
      </c>
      <c r="G171" t="s">
        <v>98</v>
      </c>
      <c r="H171" s="55">
        <v>102.06</v>
      </c>
      <c r="I171" s="55">
        <v>293.60000000000002</v>
      </c>
      <c r="J171" s="55">
        <v>0</v>
      </c>
      <c r="K171" s="55">
        <v>0.29964816</v>
      </c>
      <c r="L171" s="56">
        <v>0</v>
      </c>
      <c r="M171" s="56">
        <v>2.0000000000000001E-4</v>
      </c>
      <c r="N171" s="56">
        <v>0</v>
      </c>
    </row>
    <row r="172" spans="1:14">
      <c r="A172" t="s">
        <v>1486</v>
      </c>
      <c r="B172" t="s">
        <v>1487</v>
      </c>
      <c r="C172" t="s">
        <v>96</v>
      </c>
      <c r="D172" t="s">
        <v>108</v>
      </c>
      <c r="E172" t="s">
        <v>1488</v>
      </c>
      <c r="F172" t="s">
        <v>1267</v>
      </c>
      <c r="G172" t="s">
        <v>98</v>
      </c>
      <c r="H172" s="55">
        <v>135.76</v>
      </c>
      <c r="I172" s="55">
        <v>705</v>
      </c>
      <c r="J172" s="55">
        <v>0</v>
      </c>
      <c r="K172" s="55">
        <v>0.95710799999999996</v>
      </c>
      <c r="L172" s="56">
        <v>0</v>
      </c>
      <c r="M172" s="56">
        <v>6.9999999999999999E-4</v>
      </c>
      <c r="N172" s="56">
        <v>1E-4</v>
      </c>
    </row>
    <row r="173" spans="1:14">
      <c r="A173" t="s">
        <v>1489</v>
      </c>
      <c r="B173" t="s">
        <v>1490</v>
      </c>
      <c r="C173" t="s">
        <v>96</v>
      </c>
      <c r="D173" t="s">
        <v>108</v>
      </c>
      <c r="E173" t="s">
        <v>1491</v>
      </c>
      <c r="F173" t="s">
        <v>110</v>
      </c>
      <c r="G173" t="s">
        <v>98</v>
      </c>
      <c r="H173" s="55">
        <v>132.53</v>
      </c>
      <c r="I173" s="55">
        <v>433</v>
      </c>
      <c r="J173" s="55">
        <v>0</v>
      </c>
      <c r="K173" s="55">
        <v>0.57385489999999995</v>
      </c>
      <c r="L173" s="56">
        <v>0</v>
      </c>
      <c r="M173" s="56">
        <v>4.0000000000000002E-4</v>
      </c>
      <c r="N173" s="56">
        <v>0</v>
      </c>
    </row>
    <row r="174" spans="1:14">
      <c r="A174" t="s">
        <v>1492</v>
      </c>
      <c r="B174" t="s">
        <v>1493</v>
      </c>
      <c r="C174" t="s">
        <v>96</v>
      </c>
      <c r="D174" t="s">
        <v>108</v>
      </c>
      <c r="E174" t="s">
        <v>1494</v>
      </c>
      <c r="F174" t="s">
        <v>110</v>
      </c>
      <c r="G174" t="s">
        <v>98</v>
      </c>
      <c r="H174" s="55">
        <v>58.28</v>
      </c>
      <c r="I174" s="55">
        <v>1999</v>
      </c>
      <c r="J174" s="55">
        <v>0</v>
      </c>
      <c r="K174" s="55">
        <v>1.1650172000000001</v>
      </c>
      <c r="L174" s="56">
        <v>0</v>
      </c>
      <c r="M174" s="56">
        <v>8.0000000000000004E-4</v>
      </c>
      <c r="N174" s="56">
        <v>1E-4</v>
      </c>
    </row>
    <row r="175" spans="1:14">
      <c r="A175" t="s">
        <v>1495</v>
      </c>
      <c r="B175" t="s">
        <v>1496</v>
      </c>
      <c r="C175" t="s">
        <v>96</v>
      </c>
      <c r="D175" t="s">
        <v>108</v>
      </c>
      <c r="E175" t="s">
        <v>1497</v>
      </c>
      <c r="F175" t="s">
        <v>110</v>
      </c>
      <c r="G175" t="s">
        <v>98</v>
      </c>
      <c r="H175" s="55">
        <v>22.3</v>
      </c>
      <c r="I175" s="55">
        <v>1762</v>
      </c>
      <c r="J175" s="55">
        <v>0</v>
      </c>
      <c r="K175" s="55">
        <v>0.392926</v>
      </c>
      <c r="L175" s="56">
        <v>0</v>
      </c>
      <c r="M175" s="56">
        <v>2.9999999999999997E-4</v>
      </c>
      <c r="N175" s="56">
        <v>0</v>
      </c>
    </row>
    <row r="176" spans="1:14">
      <c r="A176" t="s">
        <v>1498</v>
      </c>
      <c r="B176" t="s">
        <v>1499</v>
      </c>
      <c r="C176" t="s">
        <v>96</v>
      </c>
      <c r="D176" t="s">
        <v>108</v>
      </c>
      <c r="E176" t="s">
        <v>1500</v>
      </c>
      <c r="F176" t="s">
        <v>110</v>
      </c>
      <c r="G176" t="s">
        <v>98</v>
      </c>
      <c r="H176" s="55">
        <v>236.82</v>
      </c>
      <c r="I176" s="55">
        <v>397.9</v>
      </c>
      <c r="J176" s="55">
        <v>0</v>
      </c>
      <c r="K176" s="55">
        <v>0.94230678000000001</v>
      </c>
      <c r="L176" s="56">
        <v>0</v>
      </c>
      <c r="M176" s="56">
        <v>6.9999999999999999E-4</v>
      </c>
      <c r="N176" s="56">
        <v>1E-4</v>
      </c>
    </row>
    <row r="177" spans="1:14">
      <c r="A177" t="s">
        <v>1501</v>
      </c>
      <c r="B177" t="s">
        <v>1502</v>
      </c>
      <c r="C177" t="s">
        <v>96</v>
      </c>
      <c r="D177" t="s">
        <v>108</v>
      </c>
      <c r="E177" t="s">
        <v>1503</v>
      </c>
      <c r="F177" t="s">
        <v>110</v>
      </c>
      <c r="G177" t="s">
        <v>98</v>
      </c>
      <c r="H177" s="55">
        <v>346.44</v>
      </c>
      <c r="I177" s="55">
        <v>449.6</v>
      </c>
      <c r="J177" s="55">
        <v>0</v>
      </c>
      <c r="K177" s="55">
        <v>1.55759424</v>
      </c>
      <c r="L177" s="56">
        <v>0</v>
      </c>
      <c r="M177" s="56">
        <v>1.1000000000000001E-3</v>
      </c>
      <c r="N177" s="56">
        <v>1E-4</v>
      </c>
    </row>
    <row r="178" spans="1:14">
      <c r="A178" t="s">
        <v>1504</v>
      </c>
      <c r="B178" t="s">
        <v>1505</v>
      </c>
      <c r="C178" t="s">
        <v>96</v>
      </c>
      <c r="D178" t="s">
        <v>108</v>
      </c>
      <c r="E178" t="s">
        <v>1506</v>
      </c>
      <c r="F178" t="s">
        <v>110</v>
      </c>
      <c r="G178" t="s">
        <v>98</v>
      </c>
      <c r="H178" s="55">
        <v>35.619999999999997</v>
      </c>
      <c r="I178" s="55">
        <v>1518</v>
      </c>
      <c r="J178" s="55">
        <v>2.6720000000000001E-2</v>
      </c>
      <c r="K178" s="55">
        <v>0.56743160000000004</v>
      </c>
      <c r="L178" s="56">
        <v>0</v>
      </c>
      <c r="M178" s="56">
        <v>4.0000000000000002E-4</v>
      </c>
      <c r="N178" s="56">
        <v>0</v>
      </c>
    </row>
    <row r="179" spans="1:14">
      <c r="A179" t="s">
        <v>1507</v>
      </c>
      <c r="B179" t="s">
        <v>1508</v>
      </c>
      <c r="C179" t="s">
        <v>96</v>
      </c>
      <c r="D179" t="s">
        <v>108</v>
      </c>
      <c r="E179" t="s">
        <v>1509</v>
      </c>
      <c r="F179" t="s">
        <v>110</v>
      </c>
      <c r="G179" t="s">
        <v>98</v>
      </c>
      <c r="H179" s="55">
        <v>2260.7600000000002</v>
      </c>
      <c r="I179" s="55">
        <v>142.1</v>
      </c>
      <c r="J179" s="55">
        <v>0</v>
      </c>
      <c r="K179" s="55">
        <v>3.21253996</v>
      </c>
      <c r="L179" s="56">
        <v>0</v>
      </c>
      <c r="M179" s="56">
        <v>2.2000000000000001E-3</v>
      </c>
      <c r="N179" s="56">
        <v>2.0000000000000001E-4</v>
      </c>
    </row>
    <row r="180" spans="1:14">
      <c r="A180" t="s">
        <v>1510</v>
      </c>
      <c r="B180" t="s">
        <v>1511</v>
      </c>
      <c r="C180" t="s">
        <v>96</v>
      </c>
      <c r="D180" t="s">
        <v>108</v>
      </c>
      <c r="E180" t="s">
        <v>1512</v>
      </c>
      <c r="F180" t="s">
        <v>112</v>
      </c>
      <c r="G180" t="s">
        <v>98</v>
      </c>
      <c r="H180" s="55">
        <v>20.39</v>
      </c>
      <c r="I180" s="55">
        <v>2290</v>
      </c>
      <c r="J180" s="55">
        <v>0</v>
      </c>
      <c r="K180" s="55">
        <v>0.46693099999999998</v>
      </c>
      <c r="L180" s="56">
        <v>0</v>
      </c>
      <c r="M180" s="56">
        <v>2.9999999999999997E-4</v>
      </c>
      <c r="N180" s="56">
        <v>0</v>
      </c>
    </row>
    <row r="181" spans="1:14">
      <c r="A181" t="s">
        <v>1513</v>
      </c>
      <c r="B181" t="s">
        <v>1514</v>
      </c>
      <c r="C181" t="s">
        <v>96</v>
      </c>
      <c r="D181" t="s">
        <v>108</v>
      </c>
      <c r="E181" t="s">
        <v>1515</v>
      </c>
      <c r="F181" t="s">
        <v>112</v>
      </c>
      <c r="G181" t="s">
        <v>98</v>
      </c>
      <c r="H181" s="55">
        <v>400.55</v>
      </c>
      <c r="I181" s="55">
        <v>61.7</v>
      </c>
      <c r="J181" s="55">
        <v>0</v>
      </c>
      <c r="K181" s="55">
        <v>0.24713935000000001</v>
      </c>
      <c r="L181" s="56">
        <v>0</v>
      </c>
      <c r="M181" s="56">
        <v>2.0000000000000001E-4</v>
      </c>
      <c r="N181" s="56">
        <v>0</v>
      </c>
    </row>
    <row r="182" spans="1:14">
      <c r="A182" t="s">
        <v>1516</v>
      </c>
      <c r="B182" t="s">
        <v>1517</v>
      </c>
      <c r="C182" t="s">
        <v>96</v>
      </c>
      <c r="D182" t="s">
        <v>108</v>
      </c>
      <c r="E182" t="s">
        <v>1518</v>
      </c>
      <c r="F182" t="s">
        <v>112</v>
      </c>
      <c r="G182" t="s">
        <v>98</v>
      </c>
      <c r="H182" s="55">
        <v>57.11</v>
      </c>
      <c r="I182" s="55">
        <v>163.5</v>
      </c>
      <c r="J182" s="55">
        <v>0</v>
      </c>
      <c r="K182" s="55">
        <v>9.3374849999999995E-2</v>
      </c>
      <c r="L182" s="56">
        <v>0</v>
      </c>
      <c r="M182" s="56">
        <v>1E-4</v>
      </c>
      <c r="N182" s="56">
        <v>0</v>
      </c>
    </row>
    <row r="183" spans="1:14">
      <c r="A183" s="57" t="s">
        <v>1519</v>
      </c>
      <c r="B183" s="106" t="s">
        <v>3310</v>
      </c>
      <c r="C183" s="106" t="s">
        <v>3310</v>
      </c>
      <c r="D183" s="107" t="s">
        <v>3310</v>
      </c>
      <c r="E183" s="107" t="s">
        <v>3310</v>
      </c>
      <c r="F183" s="107" t="s">
        <v>3310</v>
      </c>
      <c r="G183" s="107" t="s">
        <v>3310</v>
      </c>
      <c r="H183" s="59">
        <v>0</v>
      </c>
      <c r="I183" s="107" t="s">
        <v>3310</v>
      </c>
      <c r="J183" s="59">
        <v>0</v>
      </c>
      <c r="K183" s="59">
        <v>0</v>
      </c>
      <c r="L183" s="107" t="s">
        <v>3310</v>
      </c>
      <c r="M183" s="58">
        <v>0</v>
      </c>
      <c r="N183" s="58">
        <v>0</v>
      </c>
    </row>
    <row r="184" spans="1:14">
      <c r="A184" t="s">
        <v>179</v>
      </c>
      <c r="B184" t="s">
        <v>179</v>
      </c>
      <c r="C184" s="106" t="s">
        <v>3310</v>
      </c>
      <c r="D184" s="107" t="s">
        <v>3310</v>
      </c>
      <c r="E184" s="107" t="s">
        <v>3310</v>
      </c>
      <c r="F184" t="s">
        <v>179</v>
      </c>
      <c r="G184" t="s">
        <v>179</v>
      </c>
      <c r="H184" s="55">
        <v>0</v>
      </c>
      <c r="I184" s="55">
        <v>0</v>
      </c>
      <c r="J184" s="107" t="s">
        <v>3310</v>
      </c>
      <c r="K184" s="55">
        <v>0</v>
      </c>
      <c r="L184" s="56">
        <v>0</v>
      </c>
      <c r="M184" s="56">
        <v>0</v>
      </c>
      <c r="N184" s="56">
        <v>0</v>
      </c>
    </row>
    <row r="185" spans="1:14">
      <c r="A185" s="57" t="s">
        <v>187</v>
      </c>
      <c r="B185" s="106" t="s">
        <v>3310</v>
      </c>
      <c r="C185" s="106" t="s">
        <v>3310</v>
      </c>
      <c r="D185" s="107" t="s">
        <v>3310</v>
      </c>
      <c r="E185" s="107" t="s">
        <v>3310</v>
      </c>
      <c r="F185" s="107" t="s">
        <v>3310</v>
      </c>
      <c r="G185" s="107" t="s">
        <v>3310</v>
      </c>
      <c r="H185" s="59">
        <v>3321.92</v>
      </c>
      <c r="I185" s="107" t="s">
        <v>3310</v>
      </c>
      <c r="J185" s="59">
        <v>0.14943999999999999</v>
      </c>
      <c r="K185" s="59">
        <v>436.3984760252859</v>
      </c>
      <c r="L185" s="107" t="s">
        <v>3310</v>
      </c>
      <c r="M185" s="58">
        <v>0.30249999999999999</v>
      </c>
      <c r="N185" s="58">
        <v>3.2399999999999998E-2</v>
      </c>
    </row>
    <row r="186" spans="1:14">
      <c r="A186" s="57" t="s">
        <v>306</v>
      </c>
      <c r="B186" s="106" t="s">
        <v>3310</v>
      </c>
      <c r="C186" s="106" t="s">
        <v>3310</v>
      </c>
      <c r="D186" s="107" t="s">
        <v>3310</v>
      </c>
      <c r="E186" s="107" t="s">
        <v>3310</v>
      </c>
      <c r="F186" s="107" t="s">
        <v>3310</v>
      </c>
      <c r="G186" s="107" t="s">
        <v>3310</v>
      </c>
      <c r="H186" s="59">
        <v>1740.83</v>
      </c>
      <c r="I186" s="107" t="s">
        <v>3310</v>
      </c>
      <c r="J186" s="59">
        <v>0</v>
      </c>
      <c r="K186" s="59">
        <v>139.16839023944999</v>
      </c>
      <c r="L186" s="107" t="s">
        <v>3310</v>
      </c>
      <c r="M186" s="58">
        <v>9.6500000000000002E-2</v>
      </c>
      <c r="N186" s="58">
        <v>1.03E-2</v>
      </c>
    </row>
    <row r="187" spans="1:14">
      <c r="A187" t="s">
        <v>1520</v>
      </c>
      <c r="B187" t="s">
        <v>1521</v>
      </c>
      <c r="C187" t="s">
        <v>1522</v>
      </c>
      <c r="D187" t="s">
        <v>819</v>
      </c>
      <c r="E187" t="s">
        <v>1523</v>
      </c>
      <c r="F187" t="s">
        <v>892</v>
      </c>
      <c r="G187" t="s">
        <v>100</v>
      </c>
      <c r="H187" s="55">
        <v>11.6</v>
      </c>
      <c r="I187" s="55">
        <v>4332</v>
      </c>
      <c r="J187" s="55">
        <v>0</v>
      </c>
      <c r="K187" s="55">
        <v>1.822611024</v>
      </c>
      <c r="L187" s="56">
        <v>0</v>
      </c>
      <c r="M187" s="56">
        <v>1.2999999999999999E-3</v>
      </c>
      <c r="N187" s="56">
        <v>1E-4</v>
      </c>
    </row>
    <row r="188" spans="1:14">
      <c r="A188" t="s">
        <v>1524</v>
      </c>
      <c r="B188" t="s">
        <v>1525</v>
      </c>
      <c r="C188" t="s">
        <v>1526</v>
      </c>
      <c r="D188" t="s">
        <v>819</v>
      </c>
      <c r="E188" t="s">
        <v>1527</v>
      </c>
      <c r="F188" t="s">
        <v>884</v>
      </c>
      <c r="G188" t="s">
        <v>100</v>
      </c>
      <c r="H188" s="55">
        <v>2.94</v>
      </c>
      <c r="I188" s="55">
        <v>585</v>
      </c>
      <c r="J188" s="55">
        <v>0</v>
      </c>
      <c r="K188" s="55">
        <v>6.2380773E-2</v>
      </c>
      <c r="L188" s="56">
        <v>0</v>
      </c>
      <c r="M188" s="56">
        <v>0</v>
      </c>
      <c r="N188" s="56">
        <v>0</v>
      </c>
    </row>
    <row r="189" spans="1:14">
      <c r="A189" t="s">
        <v>1528</v>
      </c>
      <c r="B189" t="s">
        <v>1529</v>
      </c>
      <c r="C189" t="s">
        <v>1526</v>
      </c>
      <c r="D189" t="s">
        <v>819</v>
      </c>
      <c r="E189" t="s">
        <v>1530</v>
      </c>
      <c r="F189" t="s">
        <v>884</v>
      </c>
      <c r="G189" t="s">
        <v>100</v>
      </c>
      <c r="H189" s="55">
        <v>28.95</v>
      </c>
      <c r="I189" s="55">
        <v>1916</v>
      </c>
      <c r="J189" s="55">
        <v>0</v>
      </c>
      <c r="K189" s="55">
        <v>2.0118316140000001</v>
      </c>
      <c r="L189" s="56">
        <v>0</v>
      </c>
      <c r="M189" s="56">
        <v>1.4E-3</v>
      </c>
      <c r="N189" s="56">
        <v>1E-4</v>
      </c>
    </row>
    <row r="190" spans="1:14">
      <c r="A190" t="s">
        <v>1531</v>
      </c>
      <c r="B190" t="s">
        <v>1532</v>
      </c>
      <c r="C190" t="s">
        <v>1522</v>
      </c>
      <c r="D190" t="s">
        <v>819</v>
      </c>
      <c r="E190" t="s">
        <v>1533</v>
      </c>
      <c r="F190" t="s">
        <v>926</v>
      </c>
      <c r="G190" t="s">
        <v>100</v>
      </c>
      <c r="H190" s="55">
        <v>26.2</v>
      </c>
      <c r="I190" s="55">
        <v>2722</v>
      </c>
      <c r="J190" s="55">
        <v>0</v>
      </c>
      <c r="K190" s="55">
        <v>2.586645828</v>
      </c>
      <c r="L190" s="56">
        <v>0</v>
      </c>
      <c r="M190" s="56">
        <v>1.8E-3</v>
      </c>
      <c r="N190" s="56">
        <v>2.0000000000000001E-4</v>
      </c>
    </row>
    <row r="191" spans="1:14">
      <c r="A191" t="s">
        <v>1534</v>
      </c>
      <c r="B191" t="s">
        <v>1535</v>
      </c>
      <c r="C191" t="s">
        <v>1526</v>
      </c>
      <c r="D191" t="s">
        <v>819</v>
      </c>
      <c r="E191" t="s">
        <v>1536</v>
      </c>
      <c r="F191" t="s">
        <v>897</v>
      </c>
      <c r="G191" t="s">
        <v>100</v>
      </c>
      <c r="H191" s="55">
        <v>72.87</v>
      </c>
      <c r="I191" s="55">
        <v>521</v>
      </c>
      <c r="J191" s="55">
        <v>0</v>
      </c>
      <c r="K191" s="55">
        <v>1.3770003429</v>
      </c>
      <c r="L191" s="56">
        <v>0</v>
      </c>
      <c r="M191" s="56">
        <v>1E-3</v>
      </c>
      <c r="N191" s="56">
        <v>1E-4</v>
      </c>
    </row>
    <row r="192" spans="1:14">
      <c r="A192" t="s">
        <v>1537</v>
      </c>
      <c r="B192" t="s">
        <v>1538</v>
      </c>
      <c r="C192" t="s">
        <v>1526</v>
      </c>
      <c r="D192" t="s">
        <v>819</v>
      </c>
      <c r="E192" t="s">
        <v>1539</v>
      </c>
      <c r="F192" t="s">
        <v>966</v>
      </c>
      <c r="G192" t="s">
        <v>100</v>
      </c>
      <c r="H192" s="55">
        <v>27.3</v>
      </c>
      <c r="I192" s="55">
        <v>2224</v>
      </c>
      <c r="J192" s="55">
        <v>0</v>
      </c>
      <c r="K192" s="55">
        <v>2.2021403039999998</v>
      </c>
      <c r="L192" s="56">
        <v>0</v>
      </c>
      <c r="M192" s="56">
        <v>1.5E-3</v>
      </c>
      <c r="N192" s="56">
        <v>2.0000000000000001E-4</v>
      </c>
    </row>
    <row r="193" spans="1:14">
      <c r="A193" t="s">
        <v>1540</v>
      </c>
      <c r="B193" t="s">
        <v>1541</v>
      </c>
      <c r="C193" t="s">
        <v>1526</v>
      </c>
      <c r="D193" t="s">
        <v>819</v>
      </c>
      <c r="E193" t="s">
        <v>1542</v>
      </c>
      <c r="F193" t="s">
        <v>1007</v>
      </c>
      <c r="G193" t="s">
        <v>100</v>
      </c>
      <c r="H193" s="55">
        <v>37.270000000000003</v>
      </c>
      <c r="I193" s="55">
        <v>110.5</v>
      </c>
      <c r="J193" s="55">
        <v>0</v>
      </c>
      <c r="K193" s="55">
        <v>0.14937201045000001</v>
      </c>
      <c r="L193" s="56">
        <v>0</v>
      </c>
      <c r="M193" s="56">
        <v>1E-4</v>
      </c>
      <c r="N193" s="56">
        <v>0</v>
      </c>
    </row>
    <row r="194" spans="1:14">
      <c r="A194" t="s">
        <v>1543</v>
      </c>
      <c r="B194" t="s">
        <v>1544</v>
      </c>
      <c r="C194" t="s">
        <v>1526</v>
      </c>
      <c r="D194" t="s">
        <v>819</v>
      </c>
      <c r="E194" t="s">
        <v>1545</v>
      </c>
      <c r="F194" t="s">
        <v>1007</v>
      </c>
      <c r="G194" t="s">
        <v>100</v>
      </c>
      <c r="H194" s="55">
        <v>19.68</v>
      </c>
      <c r="I194" s="55">
        <v>1500</v>
      </c>
      <c r="J194" s="55">
        <v>0</v>
      </c>
      <c r="K194" s="55">
        <v>1.0706903999999999</v>
      </c>
      <c r="L194" s="56">
        <v>0</v>
      </c>
      <c r="M194" s="56">
        <v>6.9999999999999999E-4</v>
      </c>
      <c r="N194" s="56">
        <v>1E-4</v>
      </c>
    </row>
    <row r="195" spans="1:14">
      <c r="A195" t="s">
        <v>1546</v>
      </c>
      <c r="B195" t="s">
        <v>1547</v>
      </c>
      <c r="C195" t="s">
        <v>1526</v>
      </c>
      <c r="D195" t="s">
        <v>819</v>
      </c>
      <c r="E195" t="s">
        <v>1548</v>
      </c>
      <c r="F195" t="s">
        <v>1549</v>
      </c>
      <c r="G195" t="s">
        <v>100</v>
      </c>
      <c r="H195" s="55">
        <v>15.91</v>
      </c>
      <c r="I195" s="55">
        <v>3963</v>
      </c>
      <c r="J195" s="55">
        <v>0</v>
      </c>
      <c r="K195" s="55">
        <v>2.2868717391</v>
      </c>
      <c r="L195" s="56">
        <v>0</v>
      </c>
      <c r="M195" s="56">
        <v>1.6000000000000001E-3</v>
      </c>
      <c r="N195" s="56">
        <v>2.0000000000000001E-4</v>
      </c>
    </row>
    <row r="196" spans="1:14">
      <c r="A196" t="s">
        <v>1550</v>
      </c>
      <c r="B196" t="s">
        <v>1551</v>
      </c>
      <c r="C196" t="s">
        <v>1526</v>
      </c>
      <c r="D196" t="s">
        <v>819</v>
      </c>
      <c r="E196" t="s">
        <v>1552</v>
      </c>
      <c r="F196" t="s">
        <v>1553</v>
      </c>
      <c r="G196" t="s">
        <v>100</v>
      </c>
      <c r="H196" s="55">
        <v>15.32</v>
      </c>
      <c r="I196" s="55">
        <v>9360</v>
      </c>
      <c r="J196" s="55">
        <v>0</v>
      </c>
      <c r="K196" s="55">
        <v>5.2009439039999998</v>
      </c>
      <c r="L196" s="56">
        <v>0</v>
      </c>
      <c r="M196" s="56">
        <v>3.5999999999999999E-3</v>
      </c>
      <c r="N196" s="56">
        <v>4.0000000000000002E-4</v>
      </c>
    </row>
    <row r="197" spans="1:14">
      <c r="A197" t="s">
        <v>1554</v>
      </c>
      <c r="B197" t="s">
        <v>1555</v>
      </c>
      <c r="C197" t="s">
        <v>1526</v>
      </c>
      <c r="D197" t="s">
        <v>819</v>
      </c>
      <c r="E197" t="s">
        <v>1556</v>
      </c>
      <c r="F197" t="s">
        <v>929</v>
      </c>
      <c r="G197" t="s">
        <v>100</v>
      </c>
      <c r="H197" s="55">
        <v>13.79</v>
      </c>
      <c r="I197" s="55">
        <v>3461</v>
      </c>
      <c r="J197" s="55">
        <v>0</v>
      </c>
      <c r="K197" s="55">
        <v>1.7310651813</v>
      </c>
      <c r="L197" s="56">
        <v>0</v>
      </c>
      <c r="M197" s="56">
        <v>1.1999999999999999E-3</v>
      </c>
      <c r="N197" s="56">
        <v>1E-4</v>
      </c>
    </row>
    <row r="198" spans="1:14">
      <c r="A198" t="s">
        <v>1557</v>
      </c>
      <c r="B198" t="s">
        <v>1558</v>
      </c>
      <c r="C198" t="s">
        <v>1526</v>
      </c>
      <c r="D198" t="s">
        <v>819</v>
      </c>
      <c r="E198" t="s">
        <v>1559</v>
      </c>
      <c r="F198" t="s">
        <v>929</v>
      </c>
      <c r="G198" t="s">
        <v>100</v>
      </c>
      <c r="H198" s="55">
        <v>4.75</v>
      </c>
      <c r="I198" s="55">
        <v>18781</v>
      </c>
      <c r="J198" s="55">
        <v>0</v>
      </c>
      <c r="K198" s="55">
        <v>3.2356376325</v>
      </c>
      <c r="L198" s="56">
        <v>0</v>
      </c>
      <c r="M198" s="56">
        <v>2.2000000000000001E-3</v>
      </c>
      <c r="N198" s="56">
        <v>2.0000000000000001E-4</v>
      </c>
    </row>
    <row r="199" spans="1:14">
      <c r="A199" t="s">
        <v>1560</v>
      </c>
      <c r="B199" t="s">
        <v>1561</v>
      </c>
      <c r="C199" t="s">
        <v>1522</v>
      </c>
      <c r="D199" t="s">
        <v>819</v>
      </c>
      <c r="E199" t="s">
        <v>1562</v>
      </c>
      <c r="F199" t="s">
        <v>929</v>
      </c>
      <c r="G199" t="s">
        <v>100</v>
      </c>
      <c r="H199" s="55">
        <v>22.42</v>
      </c>
      <c r="I199" s="55">
        <v>468</v>
      </c>
      <c r="J199" s="55">
        <v>0</v>
      </c>
      <c r="K199" s="55">
        <v>0.38056515120000001</v>
      </c>
      <c r="L199" s="56">
        <v>0</v>
      </c>
      <c r="M199" s="56">
        <v>2.9999999999999997E-4</v>
      </c>
      <c r="N199" s="56">
        <v>0</v>
      </c>
    </row>
    <row r="200" spans="1:14">
      <c r="A200" t="s">
        <v>1563</v>
      </c>
      <c r="B200" t="s">
        <v>1564</v>
      </c>
      <c r="C200" t="s">
        <v>1522</v>
      </c>
      <c r="D200" t="s">
        <v>819</v>
      </c>
      <c r="E200" t="s">
        <v>1565</v>
      </c>
      <c r="F200" t="s">
        <v>929</v>
      </c>
      <c r="G200" t="s">
        <v>100</v>
      </c>
      <c r="H200" s="55">
        <v>48.18</v>
      </c>
      <c r="I200" s="55">
        <v>533</v>
      </c>
      <c r="J200" s="55">
        <v>0</v>
      </c>
      <c r="K200" s="55">
        <v>0.93141142379999997</v>
      </c>
      <c r="L200" s="56">
        <v>0</v>
      </c>
      <c r="M200" s="56">
        <v>5.9999999999999995E-4</v>
      </c>
      <c r="N200" s="56">
        <v>1E-4</v>
      </c>
    </row>
    <row r="201" spans="1:14">
      <c r="A201" t="s">
        <v>1566</v>
      </c>
      <c r="B201" t="s">
        <v>1567</v>
      </c>
      <c r="C201" t="s">
        <v>1526</v>
      </c>
      <c r="D201" t="s">
        <v>819</v>
      </c>
      <c r="E201" t="s">
        <v>1568</v>
      </c>
      <c r="F201" t="s">
        <v>929</v>
      </c>
      <c r="G201" t="s">
        <v>100</v>
      </c>
      <c r="H201" s="55">
        <v>8.11</v>
      </c>
      <c r="I201" s="55">
        <v>12302</v>
      </c>
      <c r="J201" s="55">
        <v>0</v>
      </c>
      <c r="K201" s="55">
        <v>3.6186296094000001</v>
      </c>
      <c r="L201" s="56">
        <v>0</v>
      </c>
      <c r="M201" s="56">
        <v>2.5000000000000001E-3</v>
      </c>
      <c r="N201" s="56">
        <v>2.9999999999999997E-4</v>
      </c>
    </row>
    <row r="202" spans="1:14">
      <c r="A202" t="s">
        <v>1569</v>
      </c>
      <c r="B202" t="s">
        <v>1570</v>
      </c>
      <c r="C202" t="s">
        <v>1526</v>
      </c>
      <c r="D202" t="s">
        <v>819</v>
      </c>
      <c r="E202" t="s">
        <v>1571</v>
      </c>
      <c r="F202" t="s">
        <v>929</v>
      </c>
      <c r="G202" t="s">
        <v>100</v>
      </c>
      <c r="H202" s="55">
        <v>2.67</v>
      </c>
      <c r="I202" s="55">
        <v>21905</v>
      </c>
      <c r="J202" s="55">
        <v>0</v>
      </c>
      <c r="K202" s="55">
        <v>2.1212999145000002</v>
      </c>
      <c r="L202" s="56">
        <v>0</v>
      </c>
      <c r="M202" s="56">
        <v>1.5E-3</v>
      </c>
      <c r="N202" s="56">
        <v>2.0000000000000001E-4</v>
      </c>
    </row>
    <row r="203" spans="1:14">
      <c r="A203" t="s">
        <v>1572</v>
      </c>
      <c r="B203" t="s">
        <v>1573</v>
      </c>
      <c r="C203" t="s">
        <v>1526</v>
      </c>
      <c r="D203" t="s">
        <v>819</v>
      </c>
      <c r="E203" t="s">
        <v>1574</v>
      </c>
      <c r="F203" t="s">
        <v>1575</v>
      </c>
      <c r="G203" t="s">
        <v>100</v>
      </c>
      <c r="H203" s="55">
        <v>42.51</v>
      </c>
      <c r="I203" s="55">
        <v>218</v>
      </c>
      <c r="J203" s="55">
        <v>0</v>
      </c>
      <c r="K203" s="55">
        <v>0.33612061859999998</v>
      </c>
      <c r="L203" s="56">
        <v>0</v>
      </c>
      <c r="M203" s="56">
        <v>2.0000000000000001E-4</v>
      </c>
      <c r="N203" s="56">
        <v>0</v>
      </c>
    </row>
    <row r="204" spans="1:14">
      <c r="A204" t="s">
        <v>1576</v>
      </c>
      <c r="B204" t="s">
        <v>1577</v>
      </c>
      <c r="C204" t="s">
        <v>1526</v>
      </c>
      <c r="D204" t="s">
        <v>819</v>
      </c>
      <c r="E204" t="s">
        <v>1578</v>
      </c>
      <c r="F204" t="s">
        <v>1575</v>
      </c>
      <c r="G204" t="s">
        <v>100</v>
      </c>
      <c r="H204" s="55">
        <v>175.94</v>
      </c>
      <c r="I204" s="55">
        <v>253</v>
      </c>
      <c r="J204" s="55">
        <v>0</v>
      </c>
      <c r="K204" s="55">
        <v>1.6144799813999999</v>
      </c>
      <c r="L204" s="56">
        <v>0</v>
      </c>
      <c r="M204" s="56">
        <v>1.1000000000000001E-3</v>
      </c>
      <c r="N204" s="56">
        <v>1E-4</v>
      </c>
    </row>
    <row r="205" spans="1:14">
      <c r="A205" t="s">
        <v>1579</v>
      </c>
      <c r="B205" t="s">
        <v>1580</v>
      </c>
      <c r="C205" t="s">
        <v>1526</v>
      </c>
      <c r="D205" t="s">
        <v>819</v>
      </c>
      <c r="E205" t="s">
        <v>1581</v>
      </c>
      <c r="F205" t="s">
        <v>1575</v>
      </c>
      <c r="G205" t="s">
        <v>100</v>
      </c>
      <c r="H205" s="55">
        <v>31.23</v>
      </c>
      <c r="I205" s="55">
        <v>1428</v>
      </c>
      <c r="J205" s="55">
        <v>0</v>
      </c>
      <c r="K205" s="55">
        <v>1.6175128787999999</v>
      </c>
      <c r="L205" s="56">
        <v>0</v>
      </c>
      <c r="M205" s="56">
        <v>1.1000000000000001E-3</v>
      </c>
      <c r="N205" s="56">
        <v>1E-4</v>
      </c>
    </row>
    <row r="206" spans="1:14">
      <c r="A206" t="s">
        <v>1582</v>
      </c>
      <c r="B206" t="s">
        <v>1583</v>
      </c>
      <c r="C206" t="s">
        <v>1522</v>
      </c>
      <c r="D206" t="s">
        <v>819</v>
      </c>
      <c r="E206" t="s">
        <v>1584</v>
      </c>
      <c r="F206" t="s">
        <v>1585</v>
      </c>
      <c r="G206" t="s">
        <v>100</v>
      </c>
      <c r="H206" s="55">
        <v>5.16</v>
      </c>
      <c r="I206" s="55">
        <v>987</v>
      </c>
      <c r="J206" s="55">
        <v>0</v>
      </c>
      <c r="K206" s="55">
        <v>0.1847202084</v>
      </c>
      <c r="L206" s="56">
        <v>0</v>
      </c>
      <c r="M206" s="56">
        <v>1E-4</v>
      </c>
      <c r="N206" s="56">
        <v>0</v>
      </c>
    </row>
    <row r="207" spans="1:14">
      <c r="A207" t="s">
        <v>1586</v>
      </c>
      <c r="B207" t="s">
        <v>1587</v>
      </c>
      <c r="C207" t="s">
        <v>1522</v>
      </c>
      <c r="D207" t="s">
        <v>819</v>
      </c>
      <c r="E207" t="s">
        <v>1046</v>
      </c>
      <c r="F207" t="s">
        <v>669</v>
      </c>
      <c r="G207" t="s">
        <v>100</v>
      </c>
      <c r="H207" s="55">
        <v>31.74</v>
      </c>
      <c r="I207" s="55">
        <v>7579</v>
      </c>
      <c r="J207" s="55">
        <v>0</v>
      </c>
      <c r="K207" s="55">
        <v>8.7250190742000004</v>
      </c>
      <c r="L207" s="56">
        <v>0</v>
      </c>
      <c r="M207" s="56">
        <v>6.0000000000000001E-3</v>
      </c>
      <c r="N207" s="56">
        <v>5.9999999999999995E-4</v>
      </c>
    </row>
    <row r="208" spans="1:14">
      <c r="A208" t="s">
        <v>1588</v>
      </c>
      <c r="B208" t="s">
        <v>1589</v>
      </c>
      <c r="C208" t="s">
        <v>1526</v>
      </c>
      <c r="D208" t="s">
        <v>819</v>
      </c>
      <c r="E208" t="s">
        <v>814</v>
      </c>
      <c r="F208" t="s">
        <v>815</v>
      </c>
      <c r="G208" t="s">
        <v>100</v>
      </c>
      <c r="H208" s="55">
        <v>0.21</v>
      </c>
      <c r="I208" s="55">
        <v>21325</v>
      </c>
      <c r="J208" s="55">
        <v>0</v>
      </c>
      <c r="K208" s="55">
        <v>0.16242612749999999</v>
      </c>
      <c r="L208" s="56">
        <v>0</v>
      </c>
      <c r="M208" s="56">
        <v>1E-4</v>
      </c>
      <c r="N208" s="56">
        <v>0</v>
      </c>
    </row>
    <row r="209" spans="1:14">
      <c r="A209" t="s">
        <v>1590</v>
      </c>
      <c r="B209" t="s">
        <v>1591</v>
      </c>
      <c r="C209" t="s">
        <v>1526</v>
      </c>
      <c r="D209" t="s">
        <v>819</v>
      </c>
      <c r="E209" t="s">
        <v>1094</v>
      </c>
      <c r="F209" t="s">
        <v>1095</v>
      </c>
      <c r="G209" t="s">
        <v>100</v>
      </c>
      <c r="H209" s="55">
        <v>52.94</v>
      </c>
      <c r="I209" s="55">
        <v>3052</v>
      </c>
      <c r="J209" s="55">
        <v>0</v>
      </c>
      <c r="K209" s="55">
        <v>5.8602483575999997</v>
      </c>
      <c r="L209" s="56">
        <v>0</v>
      </c>
      <c r="M209" s="56">
        <v>4.1000000000000003E-3</v>
      </c>
      <c r="N209" s="56">
        <v>4.0000000000000002E-4</v>
      </c>
    </row>
    <row r="210" spans="1:14">
      <c r="A210" t="s">
        <v>1592</v>
      </c>
      <c r="B210" t="s">
        <v>1593</v>
      </c>
      <c r="C210" t="s">
        <v>1526</v>
      </c>
      <c r="D210" t="s">
        <v>819</v>
      </c>
      <c r="E210" t="s">
        <v>1098</v>
      </c>
      <c r="F210" t="s">
        <v>1095</v>
      </c>
      <c r="G210" t="s">
        <v>100</v>
      </c>
      <c r="H210" s="55">
        <v>32.5</v>
      </c>
      <c r="I210" s="55">
        <v>13739</v>
      </c>
      <c r="J210" s="55">
        <v>0</v>
      </c>
      <c r="K210" s="55">
        <v>16.195189724999999</v>
      </c>
      <c r="L210" s="56">
        <v>0</v>
      </c>
      <c r="M210" s="56">
        <v>1.12E-2</v>
      </c>
      <c r="N210" s="56">
        <v>1.1999999999999999E-3</v>
      </c>
    </row>
    <row r="211" spans="1:14">
      <c r="A211" t="s">
        <v>1594</v>
      </c>
      <c r="B211" t="s">
        <v>1595</v>
      </c>
      <c r="C211" t="s">
        <v>1526</v>
      </c>
      <c r="D211" t="s">
        <v>819</v>
      </c>
      <c r="E211" t="s">
        <v>1101</v>
      </c>
      <c r="F211" t="s">
        <v>1095</v>
      </c>
      <c r="G211" t="s">
        <v>100</v>
      </c>
      <c r="H211" s="55">
        <v>28.81</v>
      </c>
      <c r="I211" s="55">
        <v>6938</v>
      </c>
      <c r="J211" s="55">
        <v>0</v>
      </c>
      <c r="K211" s="55">
        <v>7.2497847006000002</v>
      </c>
      <c r="L211" s="56">
        <v>0</v>
      </c>
      <c r="M211" s="56">
        <v>5.0000000000000001E-3</v>
      </c>
      <c r="N211" s="56">
        <v>5.0000000000000001E-4</v>
      </c>
    </row>
    <row r="212" spans="1:14">
      <c r="A212" t="s">
        <v>1596</v>
      </c>
      <c r="B212" t="s">
        <v>1597</v>
      </c>
      <c r="C212" t="s">
        <v>1522</v>
      </c>
      <c r="D212" t="s">
        <v>819</v>
      </c>
      <c r="E212" t="s">
        <v>843</v>
      </c>
      <c r="F212" t="s">
        <v>844</v>
      </c>
      <c r="G212" t="s">
        <v>100</v>
      </c>
      <c r="H212" s="55">
        <v>876.91</v>
      </c>
      <c r="I212" s="55">
        <v>1044</v>
      </c>
      <c r="J212" s="55">
        <v>0</v>
      </c>
      <c r="K212" s="55">
        <v>33.204968830799999</v>
      </c>
      <c r="L212" s="56">
        <v>0</v>
      </c>
      <c r="M212" s="56">
        <v>2.3E-2</v>
      </c>
      <c r="N212" s="56">
        <v>2.5000000000000001E-3</v>
      </c>
    </row>
    <row r="213" spans="1:14">
      <c r="A213" t="s">
        <v>1598</v>
      </c>
      <c r="B213" t="s">
        <v>1599</v>
      </c>
      <c r="C213" t="s">
        <v>1526</v>
      </c>
      <c r="D213" t="s">
        <v>819</v>
      </c>
      <c r="E213" t="s">
        <v>1126</v>
      </c>
      <c r="F213" t="s">
        <v>112</v>
      </c>
      <c r="G213" t="s">
        <v>100</v>
      </c>
      <c r="H213" s="55">
        <v>35.119999999999997</v>
      </c>
      <c r="I213" s="55">
        <v>19951</v>
      </c>
      <c r="J213" s="55">
        <v>0</v>
      </c>
      <c r="K213" s="55">
        <v>25.413631682399998</v>
      </c>
      <c r="L213" s="56">
        <v>0</v>
      </c>
      <c r="M213" s="56">
        <v>1.7600000000000001E-2</v>
      </c>
      <c r="N213" s="56">
        <v>1.9E-3</v>
      </c>
    </row>
    <row r="214" spans="1:14">
      <c r="A214" t="s">
        <v>1600</v>
      </c>
      <c r="B214" t="s">
        <v>1601</v>
      </c>
      <c r="C214" t="s">
        <v>1526</v>
      </c>
      <c r="D214" t="s">
        <v>819</v>
      </c>
      <c r="E214" t="s">
        <v>1307</v>
      </c>
      <c r="F214" t="s">
        <v>112</v>
      </c>
      <c r="G214" t="s">
        <v>100</v>
      </c>
      <c r="H214" s="55">
        <v>69.8</v>
      </c>
      <c r="I214" s="55">
        <v>3087</v>
      </c>
      <c r="J214" s="55">
        <v>0</v>
      </c>
      <c r="K214" s="55">
        <v>7.8151912020000003</v>
      </c>
      <c r="L214" s="56">
        <v>0</v>
      </c>
      <c r="M214" s="56">
        <v>5.4000000000000003E-3</v>
      </c>
      <c r="N214" s="56">
        <v>5.9999999999999995E-4</v>
      </c>
    </row>
    <row r="215" spans="1:14">
      <c r="A215" s="57" t="s">
        <v>307</v>
      </c>
      <c r="B215" s="106" t="s">
        <v>3310</v>
      </c>
      <c r="C215" s="106" t="s">
        <v>3310</v>
      </c>
      <c r="D215" s="107" t="s">
        <v>3310</v>
      </c>
      <c r="E215" s="107" t="s">
        <v>3310</v>
      </c>
      <c r="F215" s="107" t="s">
        <v>3310</v>
      </c>
      <c r="G215" s="107" t="s">
        <v>3310</v>
      </c>
      <c r="H215" s="59">
        <v>1581.09</v>
      </c>
      <c r="I215" s="107" t="s">
        <v>3310</v>
      </c>
      <c r="J215" s="59">
        <v>0.14943999999999999</v>
      </c>
      <c r="K215" s="59">
        <v>297.23008578583591</v>
      </c>
      <c r="L215" s="107" t="s">
        <v>3310</v>
      </c>
      <c r="M215" s="58">
        <v>0.20599999999999999</v>
      </c>
      <c r="N215" s="58">
        <v>2.1999999999999999E-2</v>
      </c>
    </row>
    <row r="216" spans="1:14">
      <c r="A216" t="s">
        <v>1602</v>
      </c>
      <c r="B216" t="s">
        <v>1603</v>
      </c>
      <c r="C216" t="s">
        <v>1522</v>
      </c>
      <c r="D216" t="s">
        <v>819</v>
      </c>
      <c r="E216" s="105" t="s">
        <v>3310</v>
      </c>
      <c r="F216" t="s">
        <v>872</v>
      </c>
      <c r="G216" t="s">
        <v>100</v>
      </c>
      <c r="H216" s="55">
        <v>52.19</v>
      </c>
      <c r="I216" s="55">
        <v>3367</v>
      </c>
      <c r="J216" s="55">
        <v>0</v>
      </c>
      <c r="K216" s="55">
        <v>6.3734996870999998</v>
      </c>
      <c r="L216" s="56">
        <v>0</v>
      </c>
      <c r="M216" s="56">
        <v>4.4000000000000003E-3</v>
      </c>
      <c r="N216" s="56">
        <v>5.0000000000000001E-4</v>
      </c>
    </row>
    <row r="217" spans="1:14">
      <c r="A217" t="s">
        <v>1604</v>
      </c>
      <c r="B217" t="s">
        <v>1605</v>
      </c>
      <c r="C217" t="s">
        <v>1522</v>
      </c>
      <c r="D217" t="s">
        <v>819</v>
      </c>
      <c r="E217" s="105" t="s">
        <v>3310</v>
      </c>
      <c r="F217" t="s">
        <v>872</v>
      </c>
      <c r="G217" t="s">
        <v>100</v>
      </c>
      <c r="H217" s="55">
        <v>12.6</v>
      </c>
      <c r="I217" s="55">
        <v>17010</v>
      </c>
      <c r="J217" s="55">
        <v>0</v>
      </c>
      <c r="K217" s="55">
        <v>7.7736040199999996</v>
      </c>
      <c r="L217" s="56">
        <v>0</v>
      </c>
      <c r="M217" s="56">
        <v>5.4000000000000003E-3</v>
      </c>
      <c r="N217" s="56">
        <v>5.9999999999999995E-4</v>
      </c>
    </row>
    <row r="218" spans="1:14">
      <c r="A218" t="s">
        <v>1606</v>
      </c>
      <c r="B218" t="s">
        <v>1607</v>
      </c>
      <c r="C218" t="s">
        <v>1522</v>
      </c>
      <c r="D218" t="s">
        <v>819</v>
      </c>
      <c r="E218" s="105" t="s">
        <v>3310</v>
      </c>
      <c r="F218" t="s">
        <v>884</v>
      </c>
      <c r="G218" t="s">
        <v>100</v>
      </c>
      <c r="H218" s="55">
        <v>16.760000000000002</v>
      </c>
      <c r="I218" s="55">
        <v>12141</v>
      </c>
      <c r="J218" s="55">
        <v>0</v>
      </c>
      <c r="K218" s="55">
        <v>7.3803342132000003</v>
      </c>
      <c r="L218" s="56">
        <v>0</v>
      </c>
      <c r="M218" s="56">
        <v>5.1000000000000004E-3</v>
      </c>
      <c r="N218" s="56">
        <v>5.0000000000000001E-4</v>
      </c>
    </row>
    <row r="219" spans="1:14">
      <c r="A219" t="s">
        <v>1608</v>
      </c>
      <c r="B219" t="s">
        <v>1609</v>
      </c>
      <c r="C219" t="s">
        <v>108</v>
      </c>
      <c r="D219" t="s">
        <v>819</v>
      </c>
      <c r="E219" s="105" t="s">
        <v>3310</v>
      </c>
      <c r="F219" t="s">
        <v>884</v>
      </c>
      <c r="G219" t="s">
        <v>102</v>
      </c>
      <c r="H219" s="55">
        <v>16.079999999999998</v>
      </c>
      <c r="I219" s="55">
        <v>9702</v>
      </c>
      <c r="J219" s="55">
        <v>0</v>
      </c>
      <c r="K219" s="55">
        <v>6.2584233465599999</v>
      </c>
      <c r="L219" s="56">
        <v>0</v>
      </c>
      <c r="M219" s="56">
        <v>4.3E-3</v>
      </c>
      <c r="N219" s="56">
        <v>5.0000000000000001E-4</v>
      </c>
    </row>
    <row r="220" spans="1:14">
      <c r="A220" t="s">
        <v>1610</v>
      </c>
      <c r="B220" t="s">
        <v>1611</v>
      </c>
      <c r="C220" t="s">
        <v>108</v>
      </c>
      <c r="D220" t="s">
        <v>819</v>
      </c>
      <c r="E220" s="105" t="s">
        <v>3310</v>
      </c>
      <c r="F220" t="s">
        <v>904</v>
      </c>
      <c r="G220" t="s">
        <v>102</v>
      </c>
      <c r="H220" s="55">
        <v>2.16</v>
      </c>
      <c r="I220" s="55">
        <v>73360</v>
      </c>
      <c r="J220" s="55">
        <v>0</v>
      </c>
      <c r="K220" s="55">
        <v>6.3566850816000002</v>
      </c>
      <c r="L220" s="56">
        <v>0</v>
      </c>
      <c r="M220" s="56">
        <v>4.4000000000000003E-3</v>
      </c>
      <c r="N220" s="56">
        <v>5.0000000000000001E-4</v>
      </c>
    </row>
    <row r="221" spans="1:14">
      <c r="A221" t="s">
        <v>1612</v>
      </c>
      <c r="B221" t="s">
        <v>1613</v>
      </c>
      <c r="C221" t="s">
        <v>108</v>
      </c>
      <c r="D221" t="s">
        <v>819</v>
      </c>
      <c r="E221" s="105" t="s">
        <v>3310</v>
      </c>
      <c r="F221" t="s">
        <v>904</v>
      </c>
      <c r="G221" t="s">
        <v>102</v>
      </c>
      <c r="H221" s="55">
        <v>17.399999999999999</v>
      </c>
      <c r="I221" s="55">
        <v>5052</v>
      </c>
      <c r="J221" s="55">
        <v>0</v>
      </c>
      <c r="K221" s="55">
        <v>3.5263889568</v>
      </c>
      <c r="L221" s="56">
        <v>0</v>
      </c>
      <c r="M221" s="56">
        <v>2.3999999999999998E-3</v>
      </c>
      <c r="N221" s="56">
        <v>2.9999999999999997E-4</v>
      </c>
    </row>
    <row r="222" spans="1:14">
      <c r="A222" t="s">
        <v>1614</v>
      </c>
      <c r="B222" t="s">
        <v>1615</v>
      </c>
      <c r="C222" t="s">
        <v>1526</v>
      </c>
      <c r="D222" t="s">
        <v>819</v>
      </c>
      <c r="E222" s="105" t="s">
        <v>3310</v>
      </c>
      <c r="F222" t="s">
        <v>897</v>
      </c>
      <c r="G222" t="s">
        <v>100</v>
      </c>
      <c r="H222" s="55">
        <v>2.81</v>
      </c>
      <c r="I222" s="55">
        <v>170</v>
      </c>
      <c r="J222" s="55">
        <v>0</v>
      </c>
      <c r="K222" s="55">
        <v>1.7326179000000001E-2</v>
      </c>
      <c r="L222" s="56">
        <v>0</v>
      </c>
      <c r="M222" s="56">
        <v>0</v>
      </c>
      <c r="N222" s="56">
        <v>0</v>
      </c>
    </row>
    <row r="223" spans="1:14">
      <c r="A223" t="s">
        <v>1616</v>
      </c>
      <c r="B223" t="s">
        <v>1617</v>
      </c>
      <c r="C223" t="s">
        <v>1522</v>
      </c>
      <c r="D223" t="s">
        <v>819</v>
      </c>
      <c r="E223" s="105" t="s">
        <v>3310</v>
      </c>
      <c r="F223" t="s">
        <v>897</v>
      </c>
      <c r="G223" t="s">
        <v>100</v>
      </c>
      <c r="H223" s="55">
        <v>8.7799999999999994</v>
      </c>
      <c r="I223" s="55">
        <v>38577</v>
      </c>
      <c r="J223" s="55">
        <v>0</v>
      </c>
      <c r="K223" s="55">
        <v>12.2848687962</v>
      </c>
      <c r="L223" s="56">
        <v>0</v>
      </c>
      <c r="M223" s="56">
        <v>8.5000000000000006E-3</v>
      </c>
      <c r="N223" s="56">
        <v>8.9999999999999998E-4</v>
      </c>
    </row>
    <row r="224" spans="1:14">
      <c r="A224" t="s">
        <v>1618</v>
      </c>
      <c r="B224" t="s">
        <v>1619</v>
      </c>
      <c r="C224" t="s">
        <v>1522</v>
      </c>
      <c r="D224" t="s">
        <v>819</v>
      </c>
      <c r="E224" s="105" t="s">
        <v>3310</v>
      </c>
      <c r="F224" t="s">
        <v>897</v>
      </c>
      <c r="G224" t="s">
        <v>100</v>
      </c>
      <c r="H224" s="55">
        <v>23.26</v>
      </c>
      <c r="I224" s="55">
        <v>9325</v>
      </c>
      <c r="J224" s="55">
        <v>0</v>
      </c>
      <c r="K224" s="55">
        <v>7.8669448649999998</v>
      </c>
      <c r="L224" s="56">
        <v>0</v>
      </c>
      <c r="M224" s="56">
        <v>5.4999999999999997E-3</v>
      </c>
      <c r="N224" s="56">
        <v>5.9999999999999995E-4</v>
      </c>
    </row>
    <row r="225" spans="1:14">
      <c r="A225" t="s">
        <v>1620</v>
      </c>
      <c r="B225" t="s">
        <v>1621</v>
      </c>
      <c r="C225" t="s">
        <v>1522</v>
      </c>
      <c r="D225" t="s">
        <v>819</v>
      </c>
      <c r="E225" s="105" t="s">
        <v>3310</v>
      </c>
      <c r="F225" t="s">
        <v>1622</v>
      </c>
      <c r="G225" t="s">
        <v>100</v>
      </c>
      <c r="H225" s="55">
        <v>2.37</v>
      </c>
      <c r="I225" s="55">
        <v>41223</v>
      </c>
      <c r="J225" s="55">
        <v>0</v>
      </c>
      <c r="K225" s="55">
        <v>3.5435249576999999</v>
      </c>
      <c r="L225" s="56">
        <v>0</v>
      </c>
      <c r="M225" s="56">
        <v>2.5000000000000001E-3</v>
      </c>
      <c r="N225" s="56">
        <v>2.9999999999999997E-4</v>
      </c>
    </row>
    <row r="226" spans="1:14">
      <c r="A226" t="s">
        <v>1623</v>
      </c>
      <c r="B226" t="s">
        <v>1624</v>
      </c>
      <c r="C226" t="s">
        <v>1526</v>
      </c>
      <c r="D226" t="s">
        <v>819</v>
      </c>
      <c r="E226" s="105" t="s">
        <v>3310</v>
      </c>
      <c r="F226" t="s">
        <v>966</v>
      </c>
      <c r="G226" t="s">
        <v>100</v>
      </c>
      <c r="H226" s="55">
        <v>37.950000000000003</v>
      </c>
      <c r="I226" s="55">
        <v>254</v>
      </c>
      <c r="J226" s="55">
        <v>0</v>
      </c>
      <c r="K226" s="55">
        <v>0.34961741099999999</v>
      </c>
      <c r="L226" s="56">
        <v>0</v>
      </c>
      <c r="M226" s="56">
        <v>2.0000000000000001E-4</v>
      </c>
      <c r="N226" s="56">
        <v>0</v>
      </c>
    </row>
    <row r="227" spans="1:14">
      <c r="A227" t="s">
        <v>1625</v>
      </c>
      <c r="B227" t="s">
        <v>1626</v>
      </c>
      <c r="C227" t="s">
        <v>1526</v>
      </c>
      <c r="D227" t="s">
        <v>819</v>
      </c>
      <c r="E227" s="105" t="s">
        <v>3310</v>
      </c>
      <c r="F227" t="s">
        <v>958</v>
      </c>
      <c r="G227" t="s">
        <v>100</v>
      </c>
      <c r="H227" s="55">
        <v>47.83</v>
      </c>
      <c r="I227" s="55">
        <v>14093</v>
      </c>
      <c r="J227" s="55">
        <v>0</v>
      </c>
      <c r="K227" s="55">
        <v>24.448453251299998</v>
      </c>
      <c r="L227" s="56">
        <v>0</v>
      </c>
      <c r="M227" s="56">
        <v>1.6899999999999998E-2</v>
      </c>
      <c r="N227" s="56">
        <v>1.8E-3</v>
      </c>
    </row>
    <row r="228" spans="1:14">
      <c r="A228" t="s">
        <v>1627</v>
      </c>
      <c r="B228" t="s">
        <v>1628</v>
      </c>
      <c r="C228" t="s">
        <v>1526</v>
      </c>
      <c r="D228" t="s">
        <v>819</v>
      </c>
      <c r="E228" s="105" t="s">
        <v>3310</v>
      </c>
      <c r="F228" t="s">
        <v>958</v>
      </c>
      <c r="G228" t="s">
        <v>100</v>
      </c>
      <c r="H228" s="55">
        <v>14.77</v>
      </c>
      <c r="I228" s="55">
        <v>35396</v>
      </c>
      <c r="J228" s="55">
        <v>0</v>
      </c>
      <c r="K228" s="55">
        <v>18.9619168284</v>
      </c>
      <c r="L228" s="56">
        <v>0</v>
      </c>
      <c r="M228" s="56">
        <v>1.3100000000000001E-2</v>
      </c>
      <c r="N228" s="56">
        <v>1.4E-3</v>
      </c>
    </row>
    <row r="229" spans="1:14">
      <c r="A229" t="s">
        <v>1629</v>
      </c>
      <c r="B229" t="s">
        <v>1630</v>
      </c>
      <c r="C229" t="s">
        <v>1526</v>
      </c>
      <c r="D229" t="s">
        <v>819</v>
      </c>
      <c r="E229" s="105" t="s">
        <v>3310</v>
      </c>
      <c r="F229" t="s">
        <v>958</v>
      </c>
      <c r="G229" t="s">
        <v>100</v>
      </c>
      <c r="H229" s="55">
        <v>3.06</v>
      </c>
      <c r="I229" s="55">
        <v>48688</v>
      </c>
      <c r="J229" s="55">
        <v>0</v>
      </c>
      <c r="K229" s="55">
        <v>5.4036961055999999</v>
      </c>
      <c r="L229" s="56">
        <v>0</v>
      </c>
      <c r="M229" s="56">
        <v>3.7000000000000002E-3</v>
      </c>
      <c r="N229" s="56">
        <v>4.0000000000000002E-4</v>
      </c>
    </row>
    <row r="230" spans="1:14">
      <c r="A230" t="s">
        <v>1631</v>
      </c>
      <c r="B230" t="s">
        <v>1632</v>
      </c>
      <c r="C230" t="s">
        <v>1526</v>
      </c>
      <c r="D230" t="s">
        <v>819</v>
      </c>
      <c r="E230" s="105" t="s">
        <v>3310</v>
      </c>
      <c r="F230" t="s">
        <v>958</v>
      </c>
      <c r="G230" t="s">
        <v>100</v>
      </c>
      <c r="H230" s="55">
        <v>122.76</v>
      </c>
      <c r="I230" s="55">
        <v>433</v>
      </c>
      <c r="J230" s="55">
        <v>0</v>
      </c>
      <c r="K230" s="55">
        <v>1.9279347516000001</v>
      </c>
      <c r="L230" s="56">
        <v>0</v>
      </c>
      <c r="M230" s="56">
        <v>1.2999999999999999E-3</v>
      </c>
      <c r="N230" s="56">
        <v>1E-4</v>
      </c>
    </row>
    <row r="231" spans="1:14">
      <c r="A231" t="s">
        <v>1633</v>
      </c>
      <c r="B231" t="s">
        <v>1634</v>
      </c>
      <c r="C231" t="s">
        <v>1522</v>
      </c>
      <c r="D231" t="s">
        <v>819</v>
      </c>
      <c r="E231" s="105" t="s">
        <v>3310</v>
      </c>
      <c r="F231" t="s">
        <v>879</v>
      </c>
      <c r="G231" t="s">
        <v>100</v>
      </c>
      <c r="H231" s="55">
        <v>6.85</v>
      </c>
      <c r="I231" s="55">
        <v>21588</v>
      </c>
      <c r="J231" s="55">
        <v>4.215E-2</v>
      </c>
      <c r="K231" s="55">
        <v>5.4056778059999999</v>
      </c>
      <c r="L231" s="56">
        <v>0</v>
      </c>
      <c r="M231" s="56">
        <v>3.7000000000000002E-3</v>
      </c>
      <c r="N231" s="56">
        <v>4.0000000000000002E-4</v>
      </c>
    </row>
    <row r="232" spans="1:14">
      <c r="A232" t="s">
        <v>1635</v>
      </c>
      <c r="B232" t="s">
        <v>1636</v>
      </c>
      <c r="C232" t="s">
        <v>108</v>
      </c>
      <c r="D232" t="s">
        <v>819</v>
      </c>
      <c r="E232" s="105" t="s">
        <v>3310</v>
      </c>
      <c r="F232" t="s">
        <v>879</v>
      </c>
      <c r="G232" t="s">
        <v>102</v>
      </c>
      <c r="H232" s="55">
        <v>691.26</v>
      </c>
      <c r="I232" s="55">
        <v>247.5</v>
      </c>
      <c r="J232" s="55">
        <v>0</v>
      </c>
      <c r="K232" s="55">
        <v>6.8633200745999998</v>
      </c>
      <c r="L232" s="56">
        <v>0</v>
      </c>
      <c r="M232" s="56">
        <v>4.7999999999999996E-3</v>
      </c>
      <c r="N232" s="56">
        <v>5.0000000000000001E-4</v>
      </c>
    </row>
    <row r="233" spans="1:14">
      <c r="A233" t="s">
        <v>1637</v>
      </c>
      <c r="B233" t="s">
        <v>1638</v>
      </c>
      <c r="C233" t="s">
        <v>1522</v>
      </c>
      <c r="D233" t="s">
        <v>819</v>
      </c>
      <c r="E233" s="105" t="s">
        <v>3310</v>
      </c>
      <c r="F233" t="s">
        <v>879</v>
      </c>
      <c r="G233" t="s">
        <v>100</v>
      </c>
      <c r="H233" s="55">
        <v>6.59</v>
      </c>
      <c r="I233" s="55">
        <v>13458</v>
      </c>
      <c r="J233" s="55">
        <v>2.9090000000000001E-2</v>
      </c>
      <c r="K233" s="55">
        <v>3.2458117394000001</v>
      </c>
      <c r="L233" s="56">
        <v>0</v>
      </c>
      <c r="M233" s="56">
        <v>2.2000000000000001E-3</v>
      </c>
      <c r="N233" s="56">
        <v>2.0000000000000001E-4</v>
      </c>
    </row>
    <row r="234" spans="1:14">
      <c r="A234" t="s">
        <v>1639</v>
      </c>
      <c r="B234" t="s">
        <v>1640</v>
      </c>
      <c r="C234" t="s">
        <v>1526</v>
      </c>
      <c r="D234" t="s">
        <v>819</v>
      </c>
      <c r="E234" s="105" t="s">
        <v>3310</v>
      </c>
      <c r="F234" t="s">
        <v>879</v>
      </c>
      <c r="G234" t="s">
        <v>100</v>
      </c>
      <c r="H234" s="55">
        <v>1.1299999999999999</v>
      </c>
      <c r="I234" s="55">
        <v>80539</v>
      </c>
      <c r="J234" s="55">
        <v>0</v>
      </c>
      <c r="K234" s="55">
        <v>3.3008989688999999</v>
      </c>
      <c r="L234" s="56">
        <v>0</v>
      </c>
      <c r="M234" s="56">
        <v>2.3E-3</v>
      </c>
      <c r="N234" s="56">
        <v>2.0000000000000001E-4</v>
      </c>
    </row>
    <row r="235" spans="1:14">
      <c r="A235" t="s">
        <v>1641</v>
      </c>
      <c r="B235" t="s">
        <v>1642</v>
      </c>
      <c r="C235" t="s">
        <v>1522</v>
      </c>
      <c r="D235" t="s">
        <v>819</v>
      </c>
      <c r="E235" s="105" t="s">
        <v>3310</v>
      </c>
      <c r="F235" t="s">
        <v>879</v>
      </c>
      <c r="G235" t="s">
        <v>100</v>
      </c>
      <c r="H235" s="55">
        <v>16.239999999999998</v>
      </c>
      <c r="I235" s="55">
        <v>13330</v>
      </c>
      <c r="J235" s="55">
        <v>0</v>
      </c>
      <c r="K235" s="55">
        <v>7.8517005839999996</v>
      </c>
      <c r="L235" s="56">
        <v>0</v>
      </c>
      <c r="M235" s="56">
        <v>5.4000000000000003E-3</v>
      </c>
      <c r="N235" s="56">
        <v>5.9999999999999995E-4</v>
      </c>
    </row>
    <row r="236" spans="1:14">
      <c r="A236" t="s">
        <v>1643</v>
      </c>
      <c r="B236" t="s">
        <v>1644</v>
      </c>
      <c r="C236" t="s">
        <v>1522</v>
      </c>
      <c r="D236" t="s">
        <v>819</v>
      </c>
      <c r="E236" s="105" t="s">
        <v>3310</v>
      </c>
      <c r="F236" t="s">
        <v>1549</v>
      </c>
      <c r="G236" t="s">
        <v>100</v>
      </c>
      <c r="H236" s="55">
        <v>21.61</v>
      </c>
      <c r="I236" s="55">
        <v>7751</v>
      </c>
      <c r="J236" s="55">
        <v>7.8200000000000006E-2</v>
      </c>
      <c r="K236" s="55">
        <v>6.1533927197000002</v>
      </c>
      <c r="L236" s="56">
        <v>0</v>
      </c>
      <c r="M236" s="56">
        <v>4.3E-3</v>
      </c>
      <c r="N236" s="56">
        <v>5.0000000000000001E-4</v>
      </c>
    </row>
    <row r="237" spans="1:14">
      <c r="A237" t="s">
        <v>1645</v>
      </c>
      <c r="B237" t="s">
        <v>1646</v>
      </c>
      <c r="C237" t="s">
        <v>1526</v>
      </c>
      <c r="D237" t="s">
        <v>819</v>
      </c>
      <c r="E237" s="105" t="s">
        <v>3310</v>
      </c>
      <c r="F237" t="s">
        <v>1549</v>
      </c>
      <c r="G237" t="s">
        <v>100</v>
      </c>
      <c r="H237" s="55">
        <v>62.84</v>
      </c>
      <c r="I237" s="55">
        <v>15194</v>
      </c>
      <c r="J237" s="55">
        <v>0</v>
      </c>
      <c r="K237" s="55">
        <v>34.630268119199997</v>
      </c>
      <c r="L237" s="56">
        <v>0</v>
      </c>
      <c r="M237" s="56">
        <v>2.4E-2</v>
      </c>
      <c r="N237" s="56">
        <v>2.5999999999999999E-3</v>
      </c>
    </row>
    <row r="238" spans="1:14">
      <c r="A238" t="s">
        <v>1647</v>
      </c>
      <c r="B238" t="s">
        <v>1648</v>
      </c>
      <c r="C238" t="s">
        <v>1522</v>
      </c>
      <c r="D238" t="s">
        <v>819</v>
      </c>
      <c r="E238" s="105" t="s">
        <v>3310</v>
      </c>
      <c r="F238" t="s">
        <v>1549</v>
      </c>
      <c r="G238" t="s">
        <v>100</v>
      </c>
      <c r="H238" s="55">
        <v>4.3</v>
      </c>
      <c r="I238" s="55">
        <v>34655</v>
      </c>
      <c r="J238" s="55">
        <v>0</v>
      </c>
      <c r="K238" s="55">
        <v>5.4048284549999996</v>
      </c>
      <c r="L238" s="56">
        <v>0</v>
      </c>
      <c r="M238" s="56">
        <v>3.7000000000000002E-3</v>
      </c>
      <c r="N238" s="56">
        <v>4.0000000000000002E-4</v>
      </c>
    </row>
    <row r="239" spans="1:14">
      <c r="A239" t="s">
        <v>1649</v>
      </c>
      <c r="B239" t="s">
        <v>1650</v>
      </c>
      <c r="C239" t="s">
        <v>1526</v>
      </c>
      <c r="D239" t="s">
        <v>819</v>
      </c>
      <c r="E239" s="105" t="s">
        <v>3310</v>
      </c>
      <c r="F239" t="s">
        <v>1553</v>
      </c>
      <c r="G239" t="s">
        <v>100</v>
      </c>
      <c r="H239" s="55">
        <v>6.48</v>
      </c>
      <c r="I239" s="55">
        <v>16207</v>
      </c>
      <c r="J239" s="55">
        <v>0</v>
      </c>
      <c r="K239" s="55">
        <v>3.8091247271999999</v>
      </c>
      <c r="L239" s="56">
        <v>0</v>
      </c>
      <c r="M239" s="56">
        <v>2.5999999999999999E-3</v>
      </c>
      <c r="N239" s="56">
        <v>2.9999999999999997E-4</v>
      </c>
    </row>
    <row r="240" spans="1:14">
      <c r="A240" t="s">
        <v>1651</v>
      </c>
      <c r="B240" t="s">
        <v>1652</v>
      </c>
      <c r="C240" t="s">
        <v>108</v>
      </c>
      <c r="D240" t="s">
        <v>819</v>
      </c>
      <c r="E240" s="105" t="s">
        <v>3310</v>
      </c>
      <c r="F240" t="s">
        <v>1553</v>
      </c>
      <c r="G240" t="s">
        <v>102</v>
      </c>
      <c r="H240" s="55">
        <v>4.01</v>
      </c>
      <c r="I240" s="55">
        <v>68170</v>
      </c>
      <c r="J240" s="55">
        <v>0</v>
      </c>
      <c r="K240" s="55">
        <v>10.966177957199999</v>
      </c>
      <c r="L240" s="56">
        <v>0</v>
      </c>
      <c r="M240" s="56">
        <v>7.6E-3</v>
      </c>
      <c r="N240" s="56">
        <v>8.0000000000000004E-4</v>
      </c>
    </row>
    <row r="241" spans="1:14">
      <c r="A241" t="s">
        <v>1653</v>
      </c>
      <c r="B241" t="s">
        <v>1654</v>
      </c>
      <c r="C241" t="s">
        <v>1526</v>
      </c>
      <c r="D241" t="s">
        <v>819</v>
      </c>
      <c r="E241" s="105" t="s">
        <v>3310</v>
      </c>
      <c r="F241" t="s">
        <v>1553</v>
      </c>
      <c r="G241" t="s">
        <v>100</v>
      </c>
      <c r="H241" s="55">
        <v>5.46</v>
      </c>
      <c r="I241" s="55">
        <v>2271</v>
      </c>
      <c r="J241" s="55">
        <v>0</v>
      </c>
      <c r="K241" s="55">
        <v>0.44973566819999999</v>
      </c>
      <c r="L241" s="56">
        <v>0</v>
      </c>
      <c r="M241" s="56">
        <v>2.9999999999999997E-4</v>
      </c>
      <c r="N241" s="56">
        <v>0</v>
      </c>
    </row>
    <row r="242" spans="1:14">
      <c r="A242" t="s">
        <v>1655</v>
      </c>
      <c r="B242" t="s">
        <v>1656</v>
      </c>
      <c r="C242" t="s">
        <v>1526</v>
      </c>
      <c r="D242" t="s">
        <v>819</v>
      </c>
      <c r="E242" s="105" t="s">
        <v>3310</v>
      </c>
      <c r="F242" t="s">
        <v>1553</v>
      </c>
      <c r="G242" t="s">
        <v>100</v>
      </c>
      <c r="H242" s="55">
        <v>2.79</v>
      </c>
      <c r="I242" s="55">
        <v>49522</v>
      </c>
      <c r="J242" s="55">
        <v>0</v>
      </c>
      <c r="K242" s="55">
        <v>5.0112946025999996</v>
      </c>
      <c r="L242" s="56">
        <v>0</v>
      </c>
      <c r="M242" s="56">
        <v>3.5000000000000001E-3</v>
      </c>
      <c r="N242" s="56">
        <v>4.0000000000000002E-4</v>
      </c>
    </row>
    <row r="243" spans="1:14">
      <c r="A243" t="s">
        <v>1657</v>
      </c>
      <c r="B243" t="s">
        <v>1658</v>
      </c>
      <c r="C243" t="s">
        <v>1522</v>
      </c>
      <c r="D243" t="s">
        <v>819</v>
      </c>
      <c r="E243" s="105" t="s">
        <v>3310</v>
      </c>
      <c r="F243" t="s">
        <v>1553</v>
      </c>
      <c r="G243" t="s">
        <v>100</v>
      </c>
      <c r="H243" s="55">
        <v>37.69</v>
      </c>
      <c r="I243" s="55">
        <v>10437.815699999992</v>
      </c>
      <c r="J243" s="55">
        <v>0</v>
      </c>
      <c r="K243" s="55">
        <v>14.2686641982959</v>
      </c>
      <c r="L243" s="56">
        <v>0</v>
      </c>
      <c r="M243" s="56">
        <v>9.9000000000000008E-3</v>
      </c>
      <c r="N243" s="56">
        <v>1.1000000000000001E-3</v>
      </c>
    </row>
    <row r="244" spans="1:14">
      <c r="A244" t="s">
        <v>1659</v>
      </c>
      <c r="B244" t="s">
        <v>1660</v>
      </c>
      <c r="C244" t="s">
        <v>1526</v>
      </c>
      <c r="D244" t="s">
        <v>819</v>
      </c>
      <c r="E244" s="105" t="s">
        <v>3310</v>
      </c>
      <c r="F244" t="s">
        <v>929</v>
      </c>
      <c r="G244" t="s">
        <v>100</v>
      </c>
      <c r="H244" s="55">
        <v>3.48</v>
      </c>
      <c r="I244" s="55">
        <v>59660</v>
      </c>
      <c r="J244" s="55">
        <v>0</v>
      </c>
      <c r="K244" s="55">
        <v>7.5302613359999997</v>
      </c>
      <c r="L244" s="56">
        <v>0</v>
      </c>
      <c r="M244" s="56">
        <v>5.1999999999999998E-3</v>
      </c>
      <c r="N244" s="56">
        <v>5.9999999999999995E-4</v>
      </c>
    </row>
    <row r="245" spans="1:14">
      <c r="A245" t="s">
        <v>1661</v>
      </c>
      <c r="B245" t="s">
        <v>1662</v>
      </c>
      <c r="C245" t="s">
        <v>1526</v>
      </c>
      <c r="D245" t="s">
        <v>819</v>
      </c>
      <c r="E245" s="105" t="s">
        <v>3310</v>
      </c>
      <c r="F245" t="s">
        <v>929</v>
      </c>
      <c r="G245" t="s">
        <v>100</v>
      </c>
      <c r="H245" s="55">
        <v>9.81</v>
      </c>
      <c r="I245" s="55">
        <v>12138</v>
      </c>
      <c r="J245" s="55">
        <v>0</v>
      </c>
      <c r="K245" s="55">
        <v>4.3188060006000004</v>
      </c>
      <c r="L245" s="56">
        <v>0</v>
      </c>
      <c r="M245" s="56">
        <v>3.0000000000000001E-3</v>
      </c>
      <c r="N245" s="56">
        <v>2.9999999999999997E-4</v>
      </c>
    </row>
    <row r="246" spans="1:14">
      <c r="A246" t="s">
        <v>1663</v>
      </c>
      <c r="B246" t="s">
        <v>1664</v>
      </c>
      <c r="C246" t="s">
        <v>1522</v>
      </c>
      <c r="D246" t="s">
        <v>819</v>
      </c>
      <c r="E246" s="105" t="s">
        <v>3310</v>
      </c>
      <c r="F246" t="s">
        <v>929</v>
      </c>
      <c r="G246" t="s">
        <v>100</v>
      </c>
      <c r="H246" s="55">
        <v>17.66</v>
      </c>
      <c r="I246" s="55">
        <v>5469</v>
      </c>
      <c r="J246" s="55">
        <v>0</v>
      </c>
      <c r="K246" s="55">
        <v>3.5030487257999998</v>
      </c>
      <c r="L246" s="56">
        <v>0</v>
      </c>
      <c r="M246" s="56">
        <v>2.3999999999999998E-3</v>
      </c>
      <c r="N246" s="56">
        <v>2.9999999999999997E-4</v>
      </c>
    </row>
    <row r="247" spans="1:14">
      <c r="A247" t="s">
        <v>1665</v>
      </c>
      <c r="B247" t="s">
        <v>1666</v>
      </c>
      <c r="C247" t="s">
        <v>1522</v>
      </c>
      <c r="D247" t="s">
        <v>819</v>
      </c>
      <c r="E247" s="105" t="s">
        <v>3310</v>
      </c>
      <c r="F247" t="s">
        <v>929</v>
      </c>
      <c r="G247" t="s">
        <v>100</v>
      </c>
      <c r="H247" s="55">
        <v>5.01</v>
      </c>
      <c r="I247" s="55">
        <v>42651</v>
      </c>
      <c r="J247" s="55">
        <v>0</v>
      </c>
      <c r="K247" s="55">
        <v>7.7502283677000001</v>
      </c>
      <c r="L247" s="56">
        <v>0</v>
      </c>
      <c r="M247" s="56">
        <v>5.4000000000000003E-3</v>
      </c>
      <c r="N247" s="56">
        <v>5.9999999999999995E-4</v>
      </c>
    </row>
    <row r="248" spans="1:14">
      <c r="A248" t="s">
        <v>1667</v>
      </c>
      <c r="B248" t="s">
        <v>1668</v>
      </c>
      <c r="C248" t="s">
        <v>1526</v>
      </c>
      <c r="D248" t="s">
        <v>819</v>
      </c>
      <c r="E248" s="105" t="s">
        <v>3310</v>
      </c>
      <c r="F248" t="s">
        <v>929</v>
      </c>
      <c r="G248" t="s">
        <v>100</v>
      </c>
      <c r="H248" s="55">
        <v>7.91</v>
      </c>
      <c r="I248" s="55">
        <v>37604</v>
      </c>
      <c r="J248" s="55">
        <v>0</v>
      </c>
      <c r="K248" s="55">
        <v>10.7884259028</v>
      </c>
      <c r="L248" s="56">
        <v>0</v>
      </c>
      <c r="M248" s="56">
        <v>7.4999999999999997E-3</v>
      </c>
      <c r="N248" s="56">
        <v>8.0000000000000004E-4</v>
      </c>
    </row>
    <row r="249" spans="1:14">
      <c r="A249" t="s">
        <v>1669</v>
      </c>
      <c r="B249" t="s">
        <v>1670</v>
      </c>
      <c r="C249" t="s">
        <v>1526</v>
      </c>
      <c r="D249" t="s">
        <v>819</v>
      </c>
      <c r="E249" s="105" t="s">
        <v>3310</v>
      </c>
      <c r="F249" t="s">
        <v>929</v>
      </c>
      <c r="G249" t="s">
        <v>100</v>
      </c>
      <c r="H249" s="55">
        <v>6.56</v>
      </c>
      <c r="I249" s="55">
        <v>29488</v>
      </c>
      <c r="J249" s="55">
        <v>0</v>
      </c>
      <c r="K249" s="55">
        <v>7.0161152256000001</v>
      </c>
      <c r="L249" s="56">
        <v>0</v>
      </c>
      <c r="M249" s="56">
        <v>4.8999999999999998E-3</v>
      </c>
      <c r="N249" s="56">
        <v>5.0000000000000001E-4</v>
      </c>
    </row>
    <row r="250" spans="1:14">
      <c r="A250" t="s">
        <v>1671</v>
      </c>
      <c r="B250" t="s">
        <v>1672</v>
      </c>
      <c r="C250" t="s">
        <v>1522</v>
      </c>
      <c r="D250" t="s">
        <v>819</v>
      </c>
      <c r="E250" s="105" t="s">
        <v>3310</v>
      </c>
      <c r="F250" t="s">
        <v>929</v>
      </c>
      <c r="G250" t="s">
        <v>100</v>
      </c>
      <c r="H250" s="55">
        <v>15.18</v>
      </c>
      <c r="I250" s="55">
        <v>2744</v>
      </c>
      <c r="J250" s="55">
        <v>0</v>
      </c>
      <c r="K250" s="55">
        <v>1.5107876784000001</v>
      </c>
      <c r="L250" s="56">
        <v>0</v>
      </c>
      <c r="M250" s="56">
        <v>1E-3</v>
      </c>
      <c r="N250" s="56">
        <v>1E-4</v>
      </c>
    </row>
    <row r="251" spans="1:14">
      <c r="A251" t="s">
        <v>1673</v>
      </c>
      <c r="B251" t="s">
        <v>1674</v>
      </c>
      <c r="C251" t="s">
        <v>1522</v>
      </c>
      <c r="D251" t="s">
        <v>819</v>
      </c>
      <c r="E251" s="105" t="s">
        <v>3310</v>
      </c>
      <c r="F251" t="s">
        <v>929</v>
      </c>
      <c r="G251" t="s">
        <v>100</v>
      </c>
      <c r="H251" s="55">
        <v>8.17</v>
      </c>
      <c r="I251" s="55">
        <v>26035</v>
      </c>
      <c r="J251" s="55">
        <v>0</v>
      </c>
      <c r="K251" s="55">
        <v>7.7148448065000004</v>
      </c>
      <c r="L251" s="56">
        <v>0</v>
      </c>
      <c r="M251" s="56">
        <v>5.3E-3</v>
      </c>
      <c r="N251" s="56">
        <v>5.9999999999999995E-4</v>
      </c>
    </row>
    <row r="252" spans="1:14">
      <c r="A252" t="s">
        <v>1675</v>
      </c>
      <c r="B252" t="s">
        <v>1676</v>
      </c>
      <c r="C252" t="s">
        <v>1522</v>
      </c>
      <c r="D252" t="s">
        <v>819</v>
      </c>
      <c r="E252" s="105" t="s">
        <v>3310</v>
      </c>
      <c r="F252" t="s">
        <v>1575</v>
      </c>
      <c r="G252" t="s">
        <v>100</v>
      </c>
      <c r="H252" s="55">
        <v>40.86</v>
      </c>
      <c r="I252" s="55">
        <v>3566</v>
      </c>
      <c r="J252" s="55">
        <v>0</v>
      </c>
      <c r="K252" s="55">
        <v>5.2847841852000004</v>
      </c>
      <c r="L252" s="56">
        <v>0</v>
      </c>
      <c r="M252" s="56">
        <v>3.7000000000000002E-3</v>
      </c>
      <c r="N252" s="56">
        <v>4.0000000000000002E-4</v>
      </c>
    </row>
    <row r="253" spans="1:14">
      <c r="A253" t="s">
        <v>1677</v>
      </c>
      <c r="B253" t="s">
        <v>1678</v>
      </c>
      <c r="C253" t="s">
        <v>108</v>
      </c>
      <c r="D253" t="s">
        <v>819</v>
      </c>
      <c r="E253" s="105" t="s">
        <v>3310</v>
      </c>
      <c r="F253" t="s">
        <v>1575</v>
      </c>
      <c r="G253" t="s">
        <v>100</v>
      </c>
      <c r="H253" s="55">
        <v>1.93</v>
      </c>
      <c r="I253" s="55">
        <v>149800</v>
      </c>
      <c r="J253" s="55">
        <v>0</v>
      </c>
      <c r="K253" s="55">
        <v>10.486164779999999</v>
      </c>
      <c r="L253" s="56">
        <v>0</v>
      </c>
      <c r="M253" s="56">
        <v>7.3000000000000001E-3</v>
      </c>
      <c r="N253" s="56">
        <v>8.0000000000000004E-4</v>
      </c>
    </row>
    <row r="254" spans="1:14">
      <c r="A254" t="s">
        <v>1679</v>
      </c>
      <c r="B254" t="s">
        <v>1680</v>
      </c>
      <c r="C254" t="s">
        <v>1526</v>
      </c>
      <c r="D254" t="s">
        <v>819</v>
      </c>
      <c r="E254" s="105" t="s">
        <v>3310</v>
      </c>
      <c r="F254" t="s">
        <v>669</v>
      </c>
      <c r="G254" t="s">
        <v>100</v>
      </c>
      <c r="H254" s="55">
        <v>49.51</v>
      </c>
      <c r="I254" s="55">
        <v>1914</v>
      </c>
      <c r="J254" s="55">
        <v>0</v>
      </c>
      <c r="K254" s="55">
        <v>3.4370228178</v>
      </c>
      <c r="L254" s="56">
        <v>0</v>
      </c>
      <c r="M254" s="56">
        <v>2.3999999999999998E-3</v>
      </c>
      <c r="N254" s="56">
        <v>2.9999999999999997E-4</v>
      </c>
    </row>
    <row r="255" spans="1:14">
      <c r="A255" t="s">
        <v>1681</v>
      </c>
      <c r="B255" t="s">
        <v>1682</v>
      </c>
      <c r="C255" t="s">
        <v>1683</v>
      </c>
      <c r="D255" t="s">
        <v>819</v>
      </c>
      <c r="E255" s="105" t="s">
        <v>3310</v>
      </c>
      <c r="F255" t="s">
        <v>1083</v>
      </c>
      <c r="G255" t="s">
        <v>104</v>
      </c>
      <c r="H255" s="55">
        <v>166.98</v>
      </c>
      <c r="I255" s="55">
        <v>1044</v>
      </c>
      <c r="J255" s="55">
        <v>0</v>
      </c>
      <c r="K255" s="55">
        <v>8.0554818880799992</v>
      </c>
      <c r="L255" s="56">
        <v>0</v>
      </c>
      <c r="M255" s="56">
        <v>5.5999999999999999E-3</v>
      </c>
      <c r="N255" s="56">
        <v>5.9999999999999995E-4</v>
      </c>
    </row>
    <row r="256" spans="1:14">
      <c r="A256" t="s">
        <v>189</v>
      </c>
      <c r="B256" s="106" t="s">
        <v>3310</v>
      </c>
      <c r="C256" s="106" t="s">
        <v>3310</v>
      </c>
      <c r="D256" s="107" t="s">
        <v>3310</v>
      </c>
      <c r="E256" s="107" t="s">
        <v>3310</v>
      </c>
      <c r="F256" s="107" t="s">
        <v>3310</v>
      </c>
      <c r="G256" s="107" t="s">
        <v>3310</v>
      </c>
      <c r="H256" s="107" t="s">
        <v>3310</v>
      </c>
      <c r="I256" s="107" t="s">
        <v>3310</v>
      </c>
      <c r="J256" s="107" t="s">
        <v>3310</v>
      </c>
      <c r="K256" s="107" t="s">
        <v>3310</v>
      </c>
      <c r="L256" s="107" t="s">
        <v>3310</v>
      </c>
      <c r="M256" s="107" t="s">
        <v>3310</v>
      </c>
      <c r="N256" s="107" t="s">
        <v>3310</v>
      </c>
    </row>
    <row r="257" spans="1:14">
      <c r="A257" t="s">
        <v>300</v>
      </c>
      <c r="B257" s="106" t="s">
        <v>3310</v>
      </c>
      <c r="C257" s="106" t="s">
        <v>3310</v>
      </c>
      <c r="D257" s="107" t="s">
        <v>3310</v>
      </c>
      <c r="E257" s="107" t="s">
        <v>3310</v>
      </c>
      <c r="F257" s="107" t="s">
        <v>3310</v>
      </c>
      <c r="G257" s="107" t="s">
        <v>3310</v>
      </c>
      <c r="H257" s="107" t="s">
        <v>3310</v>
      </c>
      <c r="I257" s="107" t="s">
        <v>3310</v>
      </c>
      <c r="J257" s="107" t="s">
        <v>3310</v>
      </c>
      <c r="K257" s="107" t="s">
        <v>3310</v>
      </c>
      <c r="L257" s="107" t="s">
        <v>3310</v>
      </c>
      <c r="M257" s="107" t="s">
        <v>3310</v>
      </c>
      <c r="N257" s="107" t="s">
        <v>3310</v>
      </c>
    </row>
    <row r="258" spans="1:14">
      <c r="A258" t="s">
        <v>301</v>
      </c>
      <c r="B258" s="106" t="s">
        <v>3310</v>
      </c>
      <c r="C258" s="106" t="s">
        <v>3310</v>
      </c>
      <c r="D258" s="107" t="s">
        <v>3310</v>
      </c>
      <c r="E258" s="107" t="s">
        <v>3310</v>
      </c>
      <c r="F258" s="107" t="s">
        <v>3310</v>
      </c>
      <c r="G258" s="107" t="s">
        <v>3310</v>
      </c>
      <c r="H258" s="107" t="s">
        <v>3310</v>
      </c>
      <c r="I258" s="107" t="s">
        <v>3310</v>
      </c>
      <c r="J258" s="107" t="s">
        <v>3310</v>
      </c>
      <c r="K258" s="107" t="s">
        <v>3310</v>
      </c>
      <c r="L258" s="107" t="s">
        <v>3310</v>
      </c>
      <c r="M258" s="107" t="s">
        <v>3310</v>
      </c>
      <c r="N258" s="107" t="s">
        <v>3310</v>
      </c>
    </row>
    <row r="259" spans="1:14">
      <c r="A259" t="s">
        <v>302</v>
      </c>
      <c r="B259" s="106" t="s">
        <v>3310</v>
      </c>
      <c r="C259" s="106" t="s">
        <v>3310</v>
      </c>
      <c r="D259" s="107" t="s">
        <v>3310</v>
      </c>
      <c r="E259" s="107" t="s">
        <v>3310</v>
      </c>
      <c r="F259" s="107" t="s">
        <v>3310</v>
      </c>
      <c r="G259" s="107" t="s">
        <v>3310</v>
      </c>
      <c r="H259" s="107" t="s">
        <v>3310</v>
      </c>
      <c r="I259" s="107" t="s">
        <v>3310</v>
      </c>
      <c r="J259" s="107" t="s">
        <v>3310</v>
      </c>
      <c r="K259" s="107" t="s">
        <v>3310</v>
      </c>
      <c r="L259" s="107" t="s">
        <v>3310</v>
      </c>
      <c r="M259" s="107" t="s">
        <v>3310</v>
      </c>
      <c r="N259" s="107" t="s">
        <v>3310</v>
      </c>
    </row>
    <row r="260" spans="1:14">
      <c r="A260" t="s">
        <v>303</v>
      </c>
      <c r="B260" s="106" t="s">
        <v>3310</v>
      </c>
      <c r="C260" s="106" t="s">
        <v>3310</v>
      </c>
      <c r="D260" s="107" t="s">
        <v>3310</v>
      </c>
      <c r="E260" s="107" t="s">
        <v>3310</v>
      </c>
      <c r="F260" s="107" t="s">
        <v>3310</v>
      </c>
      <c r="G260" s="107" t="s">
        <v>3310</v>
      </c>
      <c r="H260" s="107" t="s">
        <v>3310</v>
      </c>
      <c r="I260" s="107" t="s">
        <v>3310</v>
      </c>
      <c r="J260" s="107" t="s">
        <v>3310</v>
      </c>
      <c r="K260" s="107" t="s">
        <v>3310</v>
      </c>
      <c r="L260" s="107" t="s">
        <v>3310</v>
      </c>
      <c r="M260" s="107" t="s">
        <v>3310</v>
      </c>
      <c r="N260" s="107" t="s">
        <v>3310</v>
      </c>
    </row>
    <row r="261" spans="1:14" hidden="1">
      <c r="D261" s="13"/>
      <c r="E261" s="13"/>
      <c r="F261" s="13"/>
    </row>
    <row r="262" spans="1:14" hidden="1">
      <c r="D262" s="13"/>
      <c r="E262" s="13"/>
      <c r="F262" s="13"/>
    </row>
    <row r="263" spans="1:14" hidden="1">
      <c r="D263" s="13"/>
      <c r="E263" s="13"/>
      <c r="F263" s="13"/>
    </row>
    <row r="264" spans="1:14" hidden="1">
      <c r="D264" s="13"/>
      <c r="E264" s="13"/>
      <c r="F264" s="13"/>
    </row>
    <row r="265" spans="1:14" hidden="1">
      <c r="D265" s="13"/>
      <c r="E265" s="13"/>
      <c r="F265" s="13"/>
    </row>
    <row r="266" spans="1:14" hidden="1">
      <c r="D266" s="13"/>
      <c r="E266" s="13"/>
      <c r="F266" s="13"/>
    </row>
    <row r="267" spans="1:14" hidden="1">
      <c r="D267" s="13"/>
      <c r="E267" s="13"/>
      <c r="F267" s="13"/>
    </row>
    <row r="268" spans="1:14" hidden="1">
      <c r="D268" s="13"/>
      <c r="E268" s="13"/>
      <c r="F268" s="13"/>
    </row>
    <row r="269" spans="1:14" hidden="1">
      <c r="A269" s="13"/>
      <c r="D269" s="13"/>
      <c r="E269" s="13"/>
      <c r="F269" s="13"/>
    </row>
    <row r="270" spans="1:14" hidden="1">
      <c r="A270" s="13"/>
      <c r="D270" s="13"/>
      <c r="E270" s="13"/>
      <c r="F270" s="13"/>
    </row>
    <row r="271" spans="1:14" hidden="1">
      <c r="A271" s="15"/>
      <c r="D271" s="13"/>
      <c r="E271" s="13"/>
      <c r="F271" s="13"/>
    </row>
    <row r="272" spans="1:14" hidden="1">
      <c r="D272" s="13"/>
      <c r="E272" s="13"/>
      <c r="F272" s="13"/>
    </row>
    <row r="273" spans="4:6" hidden="1">
      <c r="D273" s="13"/>
      <c r="E273" s="13"/>
      <c r="F273" s="13"/>
    </row>
    <row r="274" spans="4:6" hidden="1">
      <c r="D274" s="13"/>
      <c r="E274" s="13"/>
      <c r="F274" s="13"/>
    </row>
    <row r="275" spans="4:6" hidden="1">
      <c r="D275" s="13"/>
      <c r="E275" s="13"/>
      <c r="F275" s="13"/>
    </row>
    <row r="276" spans="4:6" hidden="1">
      <c r="D276" s="13"/>
      <c r="E276" s="13"/>
      <c r="F276" s="13"/>
    </row>
    <row r="277" spans="4:6" hidden="1">
      <c r="D277" s="13"/>
      <c r="E277" s="13"/>
      <c r="F277" s="13"/>
    </row>
    <row r="278" spans="4:6" hidden="1">
      <c r="D278" s="13"/>
      <c r="E278" s="13"/>
      <c r="F278" s="13"/>
    </row>
    <row r="279" spans="4:6" hidden="1">
      <c r="D279" s="13"/>
      <c r="E279" s="13"/>
      <c r="F279" s="13"/>
    </row>
    <row r="280" spans="4:6" hidden="1">
      <c r="D280" s="13"/>
      <c r="E280" s="13"/>
      <c r="F280" s="13"/>
    </row>
    <row r="281" spans="4:6" hidden="1">
      <c r="D281" s="13"/>
      <c r="E281" s="13"/>
      <c r="F281" s="13"/>
    </row>
    <row r="282" spans="4:6" hidden="1">
      <c r="D282" s="13"/>
      <c r="E282" s="13"/>
      <c r="F282" s="13"/>
    </row>
    <row r="283" spans="4:6" hidden="1">
      <c r="D283" s="13"/>
      <c r="E283" s="13"/>
      <c r="F283" s="13"/>
    </row>
    <row r="284" spans="4:6" hidden="1">
      <c r="D284" s="13"/>
      <c r="E284" s="13"/>
      <c r="F284" s="13"/>
    </row>
    <row r="285" spans="4:6" hidden="1">
      <c r="D285" s="13"/>
      <c r="E285" s="13"/>
      <c r="F285" s="13"/>
    </row>
    <row r="286" spans="4:6" hidden="1">
      <c r="D286" s="13"/>
      <c r="E286" s="13"/>
      <c r="F286" s="13"/>
    </row>
    <row r="287" spans="4:6" hidden="1">
      <c r="D287" s="13"/>
      <c r="E287" s="13"/>
      <c r="F287" s="13"/>
    </row>
    <row r="288" spans="4:6" hidden="1">
      <c r="D288" s="13"/>
      <c r="E288" s="13"/>
      <c r="F288" s="13"/>
    </row>
    <row r="289" spans="4:6" hidden="1">
      <c r="D289" s="13"/>
      <c r="E289" s="13"/>
      <c r="F289" s="13"/>
    </row>
    <row r="290" spans="4:6" hidden="1">
      <c r="D290" s="13"/>
      <c r="E290" s="13"/>
      <c r="F290" s="13"/>
    </row>
    <row r="291" spans="4:6" hidden="1">
      <c r="D291" s="13"/>
      <c r="E291" s="13"/>
      <c r="F291" s="13"/>
    </row>
    <row r="292" spans="4:6" hidden="1">
      <c r="D292" s="13"/>
      <c r="E292" s="13"/>
      <c r="F292" s="13"/>
    </row>
    <row r="293" spans="4:6" hidden="1">
      <c r="D293" s="13"/>
      <c r="E293" s="13"/>
      <c r="F293" s="13"/>
    </row>
    <row r="294" spans="4:6" hidden="1">
      <c r="D294" s="13"/>
      <c r="E294" s="13"/>
      <c r="F294" s="13"/>
    </row>
    <row r="295" spans="4:6" hidden="1">
      <c r="D295" s="13"/>
      <c r="E295" s="13"/>
      <c r="F295" s="13"/>
    </row>
    <row r="296" spans="4:6" hidden="1">
      <c r="D296" s="13"/>
      <c r="E296" s="13"/>
      <c r="F296" s="13"/>
    </row>
    <row r="297" spans="4:6" hidden="1">
      <c r="D297" s="13"/>
      <c r="E297" s="13"/>
      <c r="F297" s="13"/>
    </row>
    <row r="298" spans="4:6" hidden="1">
      <c r="D298" s="13"/>
      <c r="E298" s="13"/>
      <c r="F298" s="13"/>
    </row>
    <row r="299" spans="4:6" hidden="1">
      <c r="D299" s="13"/>
      <c r="E299" s="13"/>
      <c r="F299" s="13"/>
    </row>
    <row r="300" spans="4:6" hidden="1">
      <c r="D300" s="13"/>
      <c r="E300" s="13"/>
      <c r="F300" s="13"/>
    </row>
    <row r="301" spans="4:6" hidden="1">
      <c r="D301" s="13"/>
      <c r="E301" s="13"/>
      <c r="F301" s="13"/>
    </row>
    <row r="302" spans="4:6" hidden="1">
      <c r="D302" s="13"/>
      <c r="E302" s="13"/>
      <c r="F302" s="13"/>
    </row>
    <row r="303" spans="4:6" hidden="1">
      <c r="D303" s="13"/>
      <c r="E303" s="13"/>
      <c r="F303" s="13"/>
    </row>
    <row r="304" spans="4:6" hidden="1">
      <c r="D304" s="13"/>
      <c r="E304" s="13"/>
      <c r="F304" s="13"/>
    </row>
    <row r="305" spans="4:6" hidden="1">
      <c r="D305" s="13"/>
      <c r="E305" s="13"/>
      <c r="F305" s="13"/>
    </row>
    <row r="306" spans="4:6" hidden="1">
      <c r="D306" s="13"/>
      <c r="E306" s="13"/>
      <c r="F306" s="13"/>
    </row>
    <row r="307" spans="4:6" hidden="1">
      <c r="D307" s="13"/>
      <c r="E307" s="13"/>
      <c r="F307" s="13"/>
    </row>
    <row r="308" spans="4:6" hidden="1">
      <c r="D308" s="13"/>
      <c r="E308" s="13"/>
      <c r="F308" s="13"/>
    </row>
    <row r="309" spans="4:6" hidden="1">
      <c r="D309" s="13"/>
      <c r="E309" s="13"/>
      <c r="F309" s="13"/>
    </row>
    <row r="310" spans="4:6" hidden="1">
      <c r="D310" s="13"/>
      <c r="E310" s="13"/>
      <c r="F310" s="13"/>
    </row>
    <row r="311" spans="4:6" hidden="1">
      <c r="D311" s="13"/>
      <c r="E311" s="13"/>
      <c r="F311" s="13"/>
    </row>
    <row r="312" spans="4:6" hidden="1">
      <c r="D312" s="13"/>
      <c r="E312" s="13"/>
      <c r="F312" s="13"/>
    </row>
    <row r="313" spans="4:6" hidden="1">
      <c r="D313" s="13"/>
      <c r="E313" s="13"/>
      <c r="F313" s="13"/>
    </row>
    <row r="314" spans="4:6" hidden="1">
      <c r="D314" s="13"/>
      <c r="E314" s="13"/>
      <c r="F314" s="13"/>
    </row>
    <row r="315" spans="4:6" hidden="1">
      <c r="D315" s="13"/>
      <c r="E315" s="13"/>
      <c r="F315" s="13"/>
    </row>
    <row r="316" spans="4:6" hidden="1">
      <c r="D316" s="13"/>
      <c r="E316" s="13"/>
      <c r="F316" s="13"/>
    </row>
    <row r="317" spans="4:6" hidden="1">
      <c r="D317" s="13"/>
      <c r="E317" s="13"/>
      <c r="F317" s="13"/>
    </row>
    <row r="318" spans="4:6" hidden="1">
      <c r="D318" s="13"/>
      <c r="E318" s="13"/>
      <c r="F318" s="13"/>
    </row>
    <row r="319" spans="4:6" hidden="1">
      <c r="D319" s="13"/>
      <c r="E319" s="13"/>
      <c r="F319" s="13"/>
    </row>
    <row r="320" spans="4:6" hidden="1">
      <c r="D320" s="13"/>
      <c r="E320" s="13"/>
      <c r="F320" s="13"/>
    </row>
    <row r="321" spans="1:6" hidden="1">
      <c r="D321" s="13"/>
      <c r="E321" s="13"/>
      <c r="F321" s="13"/>
    </row>
    <row r="322" spans="1:6" hidden="1">
      <c r="D322" s="13"/>
      <c r="E322" s="13"/>
      <c r="F322" s="13"/>
    </row>
    <row r="323" spans="1:6" hidden="1">
      <c r="D323" s="13"/>
      <c r="E323" s="13"/>
      <c r="F323" s="13"/>
    </row>
    <row r="324" spans="1:6" hidden="1">
      <c r="D324" s="13"/>
      <c r="E324" s="13"/>
      <c r="F324" s="13"/>
    </row>
    <row r="325" spans="1:6" hidden="1">
      <c r="D325" s="13"/>
      <c r="E325" s="13"/>
      <c r="F325" s="13"/>
    </row>
    <row r="326" spans="1:6" hidden="1">
      <c r="D326" s="13"/>
      <c r="E326" s="13"/>
      <c r="F326" s="13"/>
    </row>
    <row r="327" spans="1:6" hidden="1">
      <c r="D327" s="13"/>
      <c r="E327" s="13"/>
      <c r="F327" s="13"/>
    </row>
    <row r="328" spans="1:6" hidden="1">
      <c r="D328" s="13"/>
      <c r="E328" s="13"/>
      <c r="F328" s="13"/>
    </row>
    <row r="329" spans="1:6" hidden="1">
      <c r="D329" s="13"/>
      <c r="E329" s="13"/>
      <c r="F329" s="13"/>
    </row>
    <row r="330" spans="1:6" hidden="1">
      <c r="D330" s="13"/>
      <c r="E330" s="13"/>
      <c r="F330" s="13"/>
    </row>
    <row r="331" spans="1:6" hidden="1">
      <c r="D331" s="13"/>
      <c r="E331" s="13"/>
      <c r="F331" s="13"/>
    </row>
    <row r="332" spans="1:6" hidden="1">
      <c r="D332" s="13"/>
      <c r="E332" s="13"/>
      <c r="F332" s="13"/>
    </row>
    <row r="333" spans="1:6" hidden="1">
      <c r="D333" s="13"/>
      <c r="E333" s="13"/>
      <c r="F333" s="13"/>
    </row>
    <row r="334" spans="1:6" hidden="1">
      <c r="D334" s="13"/>
      <c r="E334" s="13"/>
      <c r="F334" s="13"/>
    </row>
    <row r="335" spans="1:6" hidden="1">
      <c r="D335" s="13"/>
      <c r="E335" s="13"/>
      <c r="F335" s="13"/>
    </row>
    <row r="336" spans="1:6" hidden="1">
      <c r="A336" s="13"/>
      <c r="D336" s="13"/>
      <c r="E336" s="13"/>
      <c r="F336" s="13"/>
    </row>
    <row r="337" spans="1:6" hidden="1">
      <c r="A337" s="13"/>
      <c r="D337" s="13"/>
      <c r="E337" s="13"/>
      <c r="F337" s="13"/>
    </row>
    <row r="338" spans="1:6" hidden="1">
      <c r="A338" s="15"/>
    </row>
    <row r="10000" spans="52:52" hidden="1">
      <c r="AZ10000"/>
    </row>
  </sheetData>
  <mergeCells count="1">
    <mergeCell ref="A5:N5"/>
  </mergeCells>
  <dataValidations count="4">
    <dataValidation allowBlank="1" showInputMessage="1" showErrorMessage="1" sqref="J7 B1:B4" xr:uid="{00000000-0002-0000-0500-000003000000}"/>
    <dataValidation type="list" allowBlank="1" showInputMessage="1" showErrorMessage="1" sqref="F10:F338" xr:uid="{00000000-0002-0000-0500-000000000000}">
      <formula1>#REF!</formula1>
    </dataValidation>
    <dataValidation type="list" allowBlank="1" showInputMessage="1" showErrorMessage="1" sqref="G10:G332" xr:uid="{00000000-0002-0000-0500-000001000000}">
      <formula1>#REF!</formula1>
    </dataValidation>
    <dataValidation type="list" allowBlank="1" showInputMessage="1" showErrorMessage="1" sqref="D10:D332" xr:uid="{00000000-0002-0000-0500-000002000000}">
      <formula1>#REF!</formula1>
    </dataValidation>
  </dataValidations>
  <pageMargins left="0" right="0" top="0.5" bottom="0.5" header="0" footer="0.25"/>
  <pageSetup paperSize="9" scale="11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3.85546875" style="12" customWidth="1"/>
    <col min="5" max="5" width="11.85546875" style="12" customWidth="1"/>
    <col min="6" max="6" width="11.5703125" style="12" customWidth="1"/>
    <col min="7" max="7" width="14.7109375" style="13" customWidth="1"/>
    <col min="8" max="8" width="11.7109375" style="13" customWidth="1"/>
    <col min="9" max="9" width="31.140625" style="13" customWidth="1"/>
    <col min="10" max="10" width="14.7109375" style="13" customWidth="1"/>
    <col min="11" max="11" width="22.7109375" style="13" customWidth="1"/>
    <col min="12" max="12" width="26.85546875" style="13" customWidth="1"/>
    <col min="13" max="13" width="25.42578125" style="13" customWidth="1"/>
    <col min="14" max="14" width="7.5703125" style="13" hidden="1"/>
    <col min="15" max="15" width="6.7109375" style="13" hidden="1"/>
    <col min="16" max="16" width="7.7109375" style="13" hidden="1"/>
    <col min="17" max="17" width="7.140625" style="13" hidden="1"/>
    <col min="18" max="18" width="6" style="13" hidden="1"/>
    <col min="19" max="19" width="7.85546875" style="13" hidden="1"/>
    <col min="20" max="20" width="8.140625" style="13" hidden="1"/>
    <col min="21" max="21" width="6.28515625" style="13" hidden="1"/>
    <col min="22" max="22" width="8" style="13" hidden="1"/>
    <col min="23" max="23" width="8.7109375" style="13" hidden="1"/>
    <col min="24" max="24" width="10" style="13" hidden="1"/>
    <col min="25" max="25" width="9.5703125" style="13" hidden="1"/>
    <col min="26" max="26" width="6.140625" style="13" hidden="1"/>
    <col min="27" max="28" width="5.7109375" style="13" hidden="1"/>
    <col min="29" max="29" width="6.85546875" style="13" hidden="1"/>
    <col min="30" max="30" width="6.42578125" style="13" hidden="1"/>
    <col min="31" max="31" width="6.7109375" style="13" hidden="1"/>
    <col min="32" max="32" width="7.28515625" style="13" hidden="1"/>
    <col min="33" max="34" width="5.7109375" style="13" hidden="1"/>
    <col min="35" max="45" width="9.140625" style="13" hidden="1"/>
    <col min="46" max="52" width="0" style="13" hidden="1"/>
    <col min="53" max="16384" width="9.140625" style="13" hidden="1"/>
  </cols>
  <sheetData>
    <row r="1" spans="1:15" s="1" customFormat="1">
      <c r="A1" s="2" t="s">
        <v>0</v>
      </c>
      <c r="B1" s="61" t="s">
        <v>3309</v>
      </c>
    </row>
    <row r="2" spans="1:15" s="1" customFormat="1">
      <c r="A2" s="2" t="s">
        <v>1</v>
      </c>
      <c r="B2" s="9" t="s">
        <v>2578</v>
      </c>
    </row>
    <row r="3" spans="1:15" s="1" customFormat="1">
      <c r="A3" s="2" t="s">
        <v>2</v>
      </c>
      <c r="B3" s="20" t="s">
        <v>2579</v>
      </c>
    </row>
    <row r="4" spans="1:15" s="1" customFormat="1">
      <c r="A4" s="2" t="s">
        <v>3</v>
      </c>
      <c r="B4" s="62">
        <v>1161</v>
      </c>
    </row>
    <row r="5" spans="1:15" ht="18.75">
      <c r="A5" s="82" t="s">
        <v>162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4"/>
    </row>
    <row r="6" spans="1:15" s="15" customFormat="1">
      <c r="A6" s="32" t="s">
        <v>45</v>
      </c>
      <c r="B6" s="33" t="s">
        <v>46</v>
      </c>
      <c r="C6" s="33" t="s">
        <v>66</v>
      </c>
      <c r="D6" s="33" t="s">
        <v>47</v>
      </c>
      <c r="E6" s="33" t="s">
        <v>80</v>
      </c>
      <c r="F6" s="33" t="s">
        <v>50</v>
      </c>
      <c r="G6" s="33" t="s">
        <v>155</v>
      </c>
      <c r="H6" s="33" t="s">
        <v>156</v>
      </c>
      <c r="I6" s="108" t="s">
        <v>160</v>
      </c>
      <c r="J6" s="33" t="s">
        <v>53</v>
      </c>
      <c r="K6" s="33" t="s">
        <v>69</v>
      </c>
      <c r="L6" s="33" t="s">
        <v>54</v>
      </c>
      <c r="M6" s="33" t="s">
        <v>151</v>
      </c>
      <c r="O6" s="13"/>
    </row>
    <row r="7" spans="1:15" s="15" customFormat="1">
      <c r="A7" s="99" t="s">
        <v>3310</v>
      </c>
      <c r="B7" s="100" t="s">
        <v>3310</v>
      </c>
      <c r="C7" s="100" t="s">
        <v>3310</v>
      </c>
      <c r="D7" s="100" t="s">
        <v>3310</v>
      </c>
      <c r="E7" s="100" t="s">
        <v>3310</v>
      </c>
      <c r="F7" s="100" t="s">
        <v>3310</v>
      </c>
      <c r="G7" s="21" t="s">
        <v>152</v>
      </c>
      <c r="H7" s="100" t="s">
        <v>3310</v>
      </c>
      <c r="I7" s="16" t="s">
        <v>153</v>
      </c>
      <c r="J7" s="21" t="s">
        <v>6</v>
      </c>
      <c r="K7" s="21" t="s">
        <v>7</v>
      </c>
      <c r="L7" s="29" t="s">
        <v>7</v>
      </c>
      <c r="M7" s="29" t="s">
        <v>7</v>
      </c>
    </row>
    <row r="8" spans="1:15" s="17" customFormat="1" ht="20.25">
      <c r="A8" s="101" t="s">
        <v>3310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24" t="s">
        <v>63</v>
      </c>
      <c r="L8" s="24" t="s">
        <v>72</v>
      </c>
      <c r="M8" s="24" t="s">
        <v>73</v>
      </c>
      <c r="N8" s="25"/>
    </row>
    <row r="9" spans="1:15" s="17" customFormat="1" ht="20.25">
      <c r="A9" s="18" t="s">
        <v>161</v>
      </c>
      <c r="B9" s="102" t="s">
        <v>3310</v>
      </c>
      <c r="C9" s="102" t="s">
        <v>3310</v>
      </c>
      <c r="D9" s="102" t="s">
        <v>3310</v>
      </c>
      <c r="E9" s="102" t="s">
        <v>3310</v>
      </c>
      <c r="F9" s="102" t="s">
        <v>3310</v>
      </c>
      <c r="G9" s="53">
        <v>334913.8</v>
      </c>
      <c r="H9" s="102" t="s">
        <v>3310</v>
      </c>
      <c r="I9" s="53">
        <v>2.4499999999999999E-3</v>
      </c>
      <c r="J9" s="53">
        <v>3392.4342668360923</v>
      </c>
      <c r="K9" s="102" t="s">
        <v>3310</v>
      </c>
      <c r="L9" s="54">
        <v>1</v>
      </c>
      <c r="M9" s="54">
        <v>0.2515</v>
      </c>
      <c r="N9" s="25"/>
    </row>
    <row r="10" spans="1:15">
      <c r="A10" s="57" t="s">
        <v>172</v>
      </c>
      <c r="B10" s="106" t="s">
        <v>3310</v>
      </c>
      <c r="C10" s="107" t="s">
        <v>3310</v>
      </c>
      <c r="D10" s="107" t="s">
        <v>3310</v>
      </c>
      <c r="E10" s="107" t="s">
        <v>3310</v>
      </c>
      <c r="F10" s="107" t="s">
        <v>3310</v>
      </c>
      <c r="G10" s="59">
        <v>322476.99</v>
      </c>
      <c r="H10" s="107" t="s">
        <v>3310</v>
      </c>
      <c r="I10" s="59">
        <v>0</v>
      </c>
      <c r="J10" s="59">
        <v>2028.8747555059999</v>
      </c>
      <c r="K10" s="107" t="s">
        <v>3310</v>
      </c>
      <c r="L10" s="58">
        <v>0.59809999999999997</v>
      </c>
      <c r="M10" s="58">
        <v>0.15040000000000001</v>
      </c>
    </row>
    <row r="11" spans="1:15">
      <c r="A11" s="57" t="s">
        <v>1684</v>
      </c>
      <c r="B11" s="106" t="s">
        <v>3310</v>
      </c>
      <c r="C11" s="107" t="s">
        <v>3310</v>
      </c>
      <c r="D11" s="107" t="s">
        <v>3310</v>
      </c>
      <c r="E11" s="107" t="s">
        <v>3310</v>
      </c>
      <c r="F11" s="107" t="s">
        <v>3310</v>
      </c>
      <c r="G11" s="59">
        <v>28536.97</v>
      </c>
      <c r="H11" s="107" t="s">
        <v>3310</v>
      </c>
      <c r="I11" s="59">
        <v>0</v>
      </c>
      <c r="J11" s="59">
        <v>962.48175400000002</v>
      </c>
      <c r="K11" s="107" t="s">
        <v>3310</v>
      </c>
      <c r="L11" s="58">
        <v>0.28370000000000001</v>
      </c>
      <c r="M11" s="58">
        <v>7.1400000000000005E-2</v>
      </c>
    </row>
    <row r="12" spans="1:15">
      <c r="A12" t="s">
        <v>1685</v>
      </c>
      <c r="B12" t="s">
        <v>1686</v>
      </c>
      <c r="C12" t="s">
        <v>96</v>
      </c>
      <c r="D12" t="s">
        <v>1687</v>
      </c>
      <c r="E12" t="s">
        <v>1688</v>
      </c>
      <c r="F12" t="s">
        <v>98</v>
      </c>
      <c r="G12" s="55">
        <v>13053</v>
      </c>
      <c r="H12" s="55">
        <v>1850</v>
      </c>
      <c r="I12" s="55">
        <v>0</v>
      </c>
      <c r="J12" s="55">
        <v>241.48050000000001</v>
      </c>
      <c r="K12" s="56">
        <v>2.9999999999999997E-4</v>
      </c>
      <c r="L12" s="56">
        <v>7.1199999999999999E-2</v>
      </c>
      <c r="M12" s="56">
        <v>1.7899999999999999E-2</v>
      </c>
    </row>
    <row r="13" spans="1:15">
      <c r="A13" t="s">
        <v>1689</v>
      </c>
      <c r="B13" t="s">
        <v>1690</v>
      </c>
      <c r="C13" t="s">
        <v>96</v>
      </c>
      <c r="D13" t="s">
        <v>1687</v>
      </c>
      <c r="E13" t="s">
        <v>1688</v>
      </c>
      <c r="F13" t="s">
        <v>98</v>
      </c>
      <c r="G13" s="55">
        <v>555.41999999999996</v>
      </c>
      <c r="H13" s="55">
        <v>3429</v>
      </c>
      <c r="I13" s="55">
        <v>0</v>
      </c>
      <c r="J13" s="55">
        <v>19.045351799999999</v>
      </c>
      <c r="K13" s="56">
        <v>0</v>
      </c>
      <c r="L13" s="56">
        <v>5.5999999999999999E-3</v>
      </c>
      <c r="M13" s="56">
        <v>1.4E-3</v>
      </c>
    </row>
    <row r="14" spans="1:15">
      <c r="A14" t="s">
        <v>1691</v>
      </c>
      <c r="B14" t="s">
        <v>1692</v>
      </c>
      <c r="C14" t="s">
        <v>96</v>
      </c>
      <c r="D14" t="s">
        <v>1687</v>
      </c>
      <c r="E14" t="s">
        <v>1688</v>
      </c>
      <c r="F14" t="s">
        <v>98</v>
      </c>
      <c r="G14" s="55">
        <v>1233.08</v>
      </c>
      <c r="H14" s="55">
        <v>1855</v>
      </c>
      <c r="I14" s="55">
        <v>0</v>
      </c>
      <c r="J14" s="55">
        <v>22.873633999999999</v>
      </c>
      <c r="K14" s="56">
        <v>0</v>
      </c>
      <c r="L14" s="56">
        <v>6.7000000000000002E-3</v>
      </c>
      <c r="M14" s="56">
        <v>1.6999999999999999E-3</v>
      </c>
    </row>
    <row r="15" spans="1:15">
      <c r="A15" t="s">
        <v>1693</v>
      </c>
      <c r="B15" t="s">
        <v>1694</v>
      </c>
      <c r="C15" t="s">
        <v>96</v>
      </c>
      <c r="D15" t="s">
        <v>1695</v>
      </c>
      <c r="E15" t="s">
        <v>1688</v>
      </c>
      <c r="F15" t="s">
        <v>98</v>
      </c>
      <c r="G15" s="55">
        <v>121.91</v>
      </c>
      <c r="H15" s="55">
        <v>2759</v>
      </c>
      <c r="I15" s="55">
        <v>0</v>
      </c>
      <c r="J15" s="55">
        <v>3.3634968999999999</v>
      </c>
      <c r="K15" s="56">
        <v>0</v>
      </c>
      <c r="L15" s="56">
        <v>1E-3</v>
      </c>
      <c r="M15" s="56">
        <v>2.0000000000000001E-4</v>
      </c>
    </row>
    <row r="16" spans="1:15">
      <c r="A16" t="s">
        <v>1696</v>
      </c>
      <c r="B16" t="s">
        <v>1697</v>
      </c>
      <c r="C16" t="s">
        <v>96</v>
      </c>
      <c r="D16" t="s">
        <v>1695</v>
      </c>
      <c r="E16" t="s">
        <v>1688</v>
      </c>
      <c r="F16" t="s">
        <v>98</v>
      </c>
      <c r="G16" s="55">
        <v>7817</v>
      </c>
      <c r="H16" s="55">
        <v>1833</v>
      </c>
      <c r="I16" s="55">
        <v>0</v>
      </c>
      <c r="J16" s="55">
        <v>143.28560999999999</v>
      </c>
      <c r="K16" s="56">
        <v>1E-4</v>
      </c>
      <c r="L16" s="56">
        <v>4.2200000000000001E-2</v>
      </c>
      <c r="M16" s="56">
        <v>1.06E-2</v>
      </c>
    </row>
    <row r="17" spans="1:13">
      <c r="A17" t="s">
        <v>1698</v>
      </c>
      <c r="B17" t="s">
        <v>1699</v>
      </c>
      <c r="C17" t="s">
        <v>96</v>
      </c>
      <c r="D17" t="s">
        <v>1695</v>
      </c>
      <c r="E17" t="s">
        <v>1688</v>
      </c>
      <c r="F17" t="s">
        <v>98</v>
      </c>
      <c r="G17" s="55">
        <v>1002.19</v>
      </c>
      <c r="H17" s="55">
        <v>3381</v>
      </c>
      <c r="I17" s="55">
        <v>0</v>
      </c>
      <c r="J17" s="55">
        <v>33.884043900000002</v>
      </c>
      <c r="K17" s="56">
        <v>0</v>
      </c>
      <c r="L17" s="56">
        <v>0.01</v>
      </c>
      <c r="M17" s="56">
        <v>2.5000000000000001E-3</v>
      </c>
    </row>
    <row r="18" spans="1:13">
      <c r="A18" t="s">
        <v>1700</v>
      </c>
      <c r="B18" t="s">
        <v>1701</v>
      </c>
      <c r="C18" t="s">
        <v>96</v>
      </c>
      <c r="D18" t="s">
        <v>1695</v>
      </c>
      <c r="E18" t="s">
        <v>1688</v>
      </c>
      <c r="F18" t="s">
        <v>98</v>
      </c>
      <c r="G18" s="55">
        <v>1191.6400000000001</v>
      </c>
      <c r="H18" s="55">
        <v>1860</v>
      </c>
      <c r="I18" s="55">
        <v>0</v>
      </c>
      <c r="J18" s="55">
        <v>22.164504000000001</v>
      </c>
      <c r="K18" s="56">
        <v>0</v>
      </c>
      <c r="L18" s="56">
        <v>6.4999999999999997E-3</v>
      </c>
      <c r="M18" s="56">
        <v>1.6000000000000001E-3</v>
      </c>
    </row>
    <row r="19" spans="1:13">
      <c r="A19" t="s">
        <v>1702</v>
      </c>
      <c r="B19" t="s">
        <v>1703</v>
      </c>
      <c r="C19" t="s">
        <v>96</v>
      </c>
      <c r="D19" t="s">
        <v>1695</v>
      </c>
      <c r="E19" t="s">
        <v>1688</v>
      </c>
      <c r="F19" t="s">
        <v>98</v>
      </c>
      <c r="G19" s="55">
        <v>251.01</v>
      </c>
      <c r="H19" s="55">
        <v>1841</v>
      </c>
      <c r="I19" s="55">
        <v>0</v>
      </c>
      <c r="J19" s="55">
        <v>4.6210940999999996</v>
      </c>
      <c r="K19" s="56">
        <v>0</v>
      </c>
      <c r="L19" s="56">
        <v>1.4E-3</v>
      </c>
      <c r="M19" s="56">
        <v>2.9999999999999997E-4</v>
      </c>
    </row>
    <row r="20" spans="1:13">
      <c r="A20" t="s">
        <v>1704</v>
      </c>
      <c r="B20" t="s">
        <v>1705</v>
      </c>
      <c r="C20" t="s">
        <v>96</v>
      </c>
      <c r="D20" t="s">
        <v>1706</v>
      </c>
      <c r="E20" t="s">
        <v>1688</v>
      </c>
      <c r="F20" t="s">
        <v>98</v>
      </c>
      <c r="G20" s="55">
        <v>283.57</v>
      </c>
      <c r="H20" s="55">
        <v>1848</v>
      </c>
      <c r="I20" s="55">
        <v>0</v>
      </c>
      <c r="J20" s="55">
        <v>5.2403735999999999</v>
      </c>
      <c r="K20" s="56">
        <v>0</v>
      </c>
      <c r="L20" s="56">
        <v>1.5E-3</v>
      </c>
      <c r="M20" s="56">
        <v>4.0000000000000002E-4</v>
      </c>
    </row>
    <row r="21" spans="1:13">
      <c r="A21" t="s">
        <v>1707</v>
      </c>
      <c r="B21" t="s">
        <v>1708</v>
      </c>
      <c r="C21" t="s">
        <v>96</v>
      </c>
      <c r="D21" t="s">
        <v>1706</v>
      </c>
      <c r="E21" t="s">
        <v>1688</v>
      </c>
      <c r="F21" t="s">
        <v>98</v>
      </c>
      <c r="G21" s="55">
        <v>541.69000000000005</v>
      </c>
      <c r="H21" s="55">
        <v>3393</v>
      </c>
      <c r="I21" s="55">
        <v>0</v>
      </c>
      <c r="J21" s="55">
        <v>18.379541700000001</v>
      </c>
      <c r="K21" s="56">
        <v>0</v>
      </c>
      <c r="L21" s="56">
        <v>5.4000000000000003E-3</v>
      </c>
      <c r="M21" s="56">
        <v>1.4E-3</v>
      </c>
    </row>
    <row r="22" spans="1:13">
      <c r="A22" t="s">
        <v>1709</v>
      </c>
      <c r="B22" t="s">
        <v>1710</v>
      </c>
      <c r="C22" t="s">
        <v>96</v>
      </c>
      <c r="D22" t="s">
        <v>1711</v>
      </c>
      <c r="E22" t="s">
        <v>1688</v>
      </c>
      <c r="F22" t="s">
        <v>98</v>
      </c>
      <c r="G22" s="55">
        <v>38.58</v>
      </c>
      <c r="H22" s="55">
        <v>33260</v>
      </c>
      <c r="I22" s="55">
        <v>0</v>
      </c>
      <c r="J22" s="55">
        <v>12.831708000000001</v>
      </c>
      <c r="K22" s="56">
        <v>0</v>
      </c>
      <c r="L22" s="56">
        <v>3.8E-3</v>
      </c>
      <c r="M22" s="56">
        <v>1E-3</v>
      </c>
    </row>
    <row r="23" spans="1:13">
      <c r="A23" t="s">
        <v>1712</v>
      </c>
      <c r="B23" t="s">
        <v>1713</v>
      </c>
      <c r="C23" t="s">
        <v>96</v>
      </c>
      <c r="D23" t="s">
        <v>1711</v>
      </c>
      <c r="E23" t="s">
        <v>1688</v>
      </c>
      <c r="F23" t="s">
        <v>98</v>
      </c>
      <c r="G23" s="55">
        <v>117.94</v>
      </c>
      <c r="H23" s="55">
        <v>18500</v>
      </c>
      <c r="I23" s="55">
        <v>0</v>
      </c>
      <c r="J23" s="55">
        <v>21.818899999999999</v>
      </c>
      <c r="K23" s="56">
        <v>0</v>
      </c>
      <c r="L23" s="56">
        <v>6.4000000000000003E-3</v>
      </c>
      <c r="M23" s="56">
        <v>1.6000000000000001E-3</v>
      </c>
    </row>
    <row r="24" spans="1:13">
      <c r="A24" t="s">
        <v>1714</v>
      </c>
      <c r="B24" t="s">
        <v>1715</v>
      </c>
      <c r="C24" t="s">
        <v>96</v>
      </c>
      <c r="D24" t="s">
        <v>1711</v>
      </c>
      <c r="E24" t="s">
        <v>1688</v>
      </c>
      <c r="F24" t="s">
        <v>98</v>
      </c>
      <c r="G24" s="55">
        <v>26.94</v>
      </c>
      <c r="H24" s="55">
        <v>18340</v>
      </c>
      <c r="I24" s="55">
        <v>0</v>
      </c>
      <c r="J24" s="55">
        <v>4.9407959999999997</v>
      </c>
      <c r="K24" s="56">
        <v>0</v>
      </c>
      <c r="L24" s="56">
        <v>1.5E-3</v>
      </c>
      <c r="M24" s="56">
        <v>4.0000000000000002E-4</v>
      </c>
    </row>
    <row r="25" spans="1:13">
      <c r="A25" t="s">
        <v>1716</v>
      </c>
      <c r="B25" t="s">
        <v>1717</v>
      </c>
      <c r="C25" t="s">
        <v>96</v>
      </c>
      <c r="D25" t="s">
        <v>1711</v>
      </c>
      <c r="E25" t="s">
        <v>1688</v>
      </c>
      <c r="F25" t="s">
        <v>98</v>
      </c>
      <c r="G25" s="55">
        <v>2303</v>
      </c>
      <c r="H25" s="55">
        <v>17740</v>
      </c>
      <c r="I25" s="55">
        <v>0</v>
      </c>
      <c r="J25" s="55">
        <v>408.55220000000003</v>
      </c>
      <c r="K25" s="56">
        <v>2.0000000000000001E-4</v>
      </c>
      <c r="L25" s="56">
        <v>0.12039999999999999</v>
      </c>
      <c r="M25" s="56">
        <v>3.0300000000000001E-2</v>
      </c>
    </row>
    <row r="26" spans="1:13">
      <c r="A26" s="57" t="s">
        <v>1718</v>
      </c>
      <c r="B26" s="106" t="s">
        <v>3310</v>
      </c>
      <c r="C26" s="107" t="s">
        <v>3310</v>
      </c>
      <c r="D26" s="107" t="s">
        <v>3310</v>
      </c>
      <c r="E26" s="107" t="s">
        <v>3310</v>
      </c>
      <c r="F26" s="107" t="s">
        <v>3310</v>
      </c>
      <c r="G26" s="59">
        <v>0</v>
      </c>
      <c r="H26" s="107" t="s">
        <v>3310</v>
      </c>
      <c r="I26" s="59">
        <v>0</v>
      </c>
      <c r="J26" s="59">
        <v>0</v>
      </c>
      <c r="K26" s="107" t="s">
        <v>3310</v>
      </c>
      <c r="L26" s="58">
        <v>0</v>
      </c>
      <c r="M26" s="58">
        <v>0</v>
      </c>
    </row>
    <row r="27" spans="1:13">
      <c r="A27" t="s">
        <v>179</v>
      </c>
      <c r="B27" t="s">
        <v>179</v>
      </c>
      <c r="C27" s="107" t="s">
        <v>3310</v>
      </c>
      <c r="D27" s="107" t="s">
        <v>3310</v>
      </c>
      <c r="E27" t="s">
        <v>179</v>
      </c>
      <c r="F27" t="s">
        <v>179</v>
      </c>
      <c r="G27" s="55">
        <v>0</v>
      </c>
      <c r="H27" s="55">
        <v>0</v>
      </c>
      <c r="I27" s="107" t="s">
        <v>3310</v>
      </c>
      <c r="J27" s="55">
        <v>0</v>
      </c>
      <c r="K27" s="56">
        <v>0</v>
      </c>
      <c r="L27" s="56">
        <v>0</v>
      </c>
      <c r="M27" s="56">
        <v>0</v>
      </c>
    </row>
    <row r="28" spans="1:13">
      <c r="A28" s="57" t="s">
        <v>1719</v>
      </c>
      <c r="B28" s="106" t="s">
        <v>3310</v>
      </c>
      <c r="C28" s="107" t="s">
        <v>3310</v>
      </c>
      <c r="D28" s="107" t="s">
        <v>3310</v>
      </c>
      <c r="E28" s="107" t="s">
        <v>3310</v>
      </c>
      <c r="F28" s="107" t="s">
        <v>3310</v>
      </c>
      <c r="G28" s="59">
        <v>293940.02</v>
      </c>
      <c r="H28" s="107" t="s">
        <v>3310</v>
      </c>
      <c r="I28" s="59">
        <v>0</v>
      </c>
      <c r="J28" s="59">
        <v>1066.393001506</v>
      </c>
      <c r="K28" s="107" t="s">
        <v>3310</v>
      </c>
      <c r="L28" s="58">
        <v>0.31430000000000002</v>
      </c>
      <c r="M28" s="58">
        <v>7.9100000000000004E-2</v>
      </c>
    </row>
    <row r="29" spans="1:13">
      <c r="A29" t="s">
        <v>1720</v>
      </c>
      <c r="B29" t="s">
        <v>1721</v>
      </c>
      <c r="C29" t="s">
        <v>96</v>
      </c>
      <c r="D29" t="s">
        <v>1687</v>
      </c>
      <c r="E29" t="s">
        <v>1722</v>
      </c>
      <c r="F29" t="s">
        <v>98</v>
      </c>
      <c r="G29" s="55">
        <v>3147.5</v>
      </c>
      <c r="H29" s="55">
        <v>381.09</v>
      </c>
      <c r="I29" s="55">
        <v>0</v>
      </c>
      <c r="J29" s="55">
        <v>11.99480775</v>
      </c>
      <c r="K29" s="56">
        <v>0</v>
      </c>
      <c r="L29" s="56">
        <v>3.5000000000000001E-3</v>
      </c>
      <c r="M29" s="56">
        <v>8.9999999999999998E-4</v>
      </c>
    </row>
    <row r="30" spans="1:13">
      <c r="A30" t="s">
        <v>1723</v>
      </c>
      <c r="B30" t="s">
        <v>1724</v>
      </c>
      <c r="C30" t="s">
        <v>96</v>
      </c>
      <c r="D30" t="s">
        <v>1687</v>
      </c>
      <c r="E30" t="s">
        <v>1722</v>
      </c>
      <c r="F30" t="s">
        <v>98</v>
      </c>
      <c r="G30" s="55">
        <v>150005.46</v>
      </c>
      <c r="H30" s="55">
        <v>352.49</v>
      </c>
      <c r="I30" s="55">
        <v>0</v>
      </c>
      <c r="J30" s="55">
        <v>528.754245954</v>
      </c>
      <c r="K30" s="56">
        <v>5.0000000000000001E-4</v>
      </c>
      <c r="L30" s="56">
        <v>0.15590000000000001</v>
      </c>
      <c r="M30" s="56">
        <v>3.9199999999999999E-2</v>
      </c>
    </row>
    <row r="31" spans="1:13">
      <c r="A31" t="s">
        <v>1725</v>
      </c>
      <c r="B31" t="s">
        <v>1726</v>
      </c>
      <c r="C31" t="s">
        <v>96</v>
      </c>
      <c r="D31" t="s">
        <v>1695</v>
      </c>
      <c r="E31" t="s">
        <v>1722</v>
      </c>
      <c r="F31" t="s">
        <v>98</v>
      </c>
      <c r="G31" s="55">
        <v>425.84</v>
      </c>
      <c r="H31" s="55">
        <v>3826</v>
      </c>
      <c r="I31" s="55">
        <v>0</v>
      </c>
      <c r="J31" s="55">
        <v>16.292638400000001</v>
      </c>
      <c r="K31" s="56">
        <v>0</v>
      </c>
      <c r="L31" s="56">
        <v>4.7999999999999996E-3</v>
      </c>
      <c r="M31" s="56">
        <v>1.1999999999999999E-3</v>
      </c>
    </row>
    <row r="32" spans="1:13">
      <c r="A32" t="s">
        <v>1727</v>
      </c>
      <c r="B32" t="s">
        <v>1728</v>
      </c>
      <c r="C32" t="s">
        <v>96</v>
      </c>
      <c r="D32" t="s">
        <v>1706</v>
      </c>
      <c r="E32" t="s">
        <v>1722</v>
      </c>
      <c r="F32" t="s">
        <v>98</v>
      </c>
      <c r="G32" s="55">
        <v>140000</v>
      </c>
      <c r="H32" s="55">
        <v>353.96</v>
      </c>
      <c r="I32" s="55">
        <v>0</v>
      </c>
      <c r="J32" s="55">
        <v>495.54399999999998</v>
      </c>
      <c r="K32" s="56">
        <v>5.0000000000000001E-4</v>
      </c>
      <c r="L32" s="56">
        <v>0.14610000000000001</v>
      </c>
      <c r="M32" s="56">
        <v>3.6700000000000003E-2</v>
      </c>
    </row>
    <row r="33" spans="1:13">
      <c r="A33" t="s">
        <v>1729</v>
      </c>
      <c r="B33" t="s">
        <v>1730</v>
      </c>
      <c r="C33" t="s">
        <v>96</v>
      </c>
      <c r="D33" t="s">
        <v>1711</v>
      </c>
      <c r="E33" t="s">
        <v>1722</v>
      </c>
      <c r="F33" t="s">
        <v>98</v>
      </c>
      <c r="G33" s="55">
        <v>361.22</v>
      </c>
      <c r="H33" s="55">
        <v>3822.41</v>
      </c>
      <c r="I33" s="55">
        <v>0</v>
      </c>
      <c r="J33" s="55">
        <v>13.807309402</v>
      </c>
      <c r="K33" s="56">
        <v>0</v>
      </c>
      <c r="L33" s="56">
        <v>4.1000000000000003E-3</v>
      </c>
      <c r="M33" s="56">
        <v>1E-3</v>
      </c>
    </row>
    <row r="34" spans="1:13">
      <c r="A34" s="57" t="s">
        <v>1731</v>
      </c>
      <c r="B34" s="106" t="s">
        <v>3310</v>
      </c>
      <c r="C34" s="107" t="s">
        <v>3310</v>
      </c>
      <c r="D34" s="107" t="s">
        <v>3310</v>
      </c>
      <c r="E34" s="107" t="s">
        <v>3310</v>
      </c>
      <c r="F34" s="107" t="s">
        <v>3310</v>
      </c>
      <c r="G34" s="59">
        <v>0</v>
      </c>
      <c r="H34" s="107" t="s">
        <v>3310</v>
      </c>
      <c r="I34" s="59">
        <v>0</v>
      </c>
      <c r="J34" s="59">
        <v>0</v>
      </c>
      <c r="K34" s="107" t="s">
        <v>3310</v>
      </c>
      <c r="L34" s="58">
        <v>0</v>
      </c>
      <c r="M34" s="58">
        <v>0</v>
      </c>
    </row>
    <row r="35" spans="1:13">
      <c r="A35" t="s">
        <v>179</v>
      </c>
      <c r="B35" t="s">
        <v>179</v>
      </c>
      <c r="C35" s="107" t="s">
        <v>3310</v>
      </c>
      <c r="D35" s="107" t="s">
        <v>3310</v>
      </c>
      <c r="E35" t="s">
        <v>179</v>
      </c>
      <c r="F35" t="s">
        <v>179</v>
      </c>
      <c r="G35" s="55">
        <v>0</v>
      </c>
      <c r="H35" s="55">
        <v>0</v>
      </c>
      <c r="I35" s="107" t="s">
        <v>3310</v>
      </c>
      <c r="J35" s="55">
        <v>0</v>
      </c>
      <c r="K35" s="56">
        <v>0</v>
      </c>
      <c r="L35" s="56">
        <v>0</v>
      </c>
      <c r="M35" s="56">
        <v>0</v>
      </c>
    </row>
    <row r="36" spans="1:13">
      <c r="A36" s="57" t="s">
        <v>816</v>
      </c>
      <c r="B36" s="106" t="s">
        <v>3310</v>
      </c>
      <c r="C36" s="107" t="s">
        <v>3310</v>
      </c>
      <c r="D36" s="107" t="s">
        <v>3310</v>
      </c>
      <c r="E36" s="107" t="s">
        <v>3310</v>
      </c>
      <c r="F36" s="107" t="s">
        <v>3310</v>
      </c>
      <c r="G36" s="59">
        <v>0</v>
      </c>
      <c r="H36" s="107" t="s">
        <v>3310</v>
      </c>
      <c r="I36" s="59">
        <v>0</v>
      </c>
      <c r="J36" s="59">
        <v>0</v>
      </c>
      <c r="K36" s="107" t="s">
        <v>3310</v>
      </c>
      <c r="L36" s="58">
        <v>0</v>
      </c>
      <c r="M36" s="58">
        <v>0</v>
      </c>
    </row>
    <row r="37" spans="1:13">
      <c r="A37" t="s">
        <v>179</v>
      </c>
      <c r="B37" t="s">
        <v>179</v>
      </c>
      <c r="C37" s="107" t="s">
        <v>3310</v>
      </c>
      <c r="D37" s="107" t="s">
        <v>3310</v>
      </c>
      <c r="E37" t="s">
        <v>179</v>
      </c>
      <c r="F37" t="s">
        <v>179</v>
      </c>
      <c r="G37" s="55">
        <v>0</v>
      </c>
      <c r="H37" s="55">
        <v>0</v>
      </c>
      <c r="I37" s="107" t="s">
        <v>3310</v>
      </c>
      <c r="J37" s="55">
        <v>0</v>
      </c>
      <c r="K37" s="56">
        <v>0</v>
      </c>
      <c r="L37" s="56">
        <v>0</v>
      </c>
      <c r="M37" s="56">
        <v>0</v>
      </c>
    </row>
    <row r="38" spans="1:13">
      <c r="A38" s="57" t="s">
        <v>1732</v>
      </c>
      <c r="B38" s="106" t="s">
        <v>3310</v>
      </c>
      <c r="C38" s="107" t="s">
        <v>3310</v>
      </c>
      <c r="D38" s="107" t="s">
        <v>3310</v>
      </c>
      <c r="E38" s="107" t="s">
        <v>3310</v>
      </c>
      <c r="F38" s="107" t="s">
        <v>3310</v>
      </c>
      <c r="G38" s="59">
        <v>0</v>
      </c>
      <c r="H38" s="107" t="s">
        <v>3310</v>
      </c>
      <c r="I38" s="59">
        <v>0</v>
      </c>
      <c r="J38" s="59">
        <v>0</v>
      </c>
      <c r="K38" s="107" t="s">
        <v>3310</v>
      </c>
      <c r="L38" s="58">
        <v>0</v>
      </c>
      <c r="M38" s="58">
        <v>0</v>
      </c>
    </row>
    <row r="39" spans="1:13">
      <c r="A39" t="s">
        <v>179</v>
      </c>
      <c r="B39" t="s">
        <v>179</v>
      </c>
      <c r="C39" s="107" t="s">
        <v>3310</v>
      </c>
      <c r="D39" s="107" t="s">
        <v>3310</v>
      </c>
      <c r="E39" t="s">
        <v>179</v>
      </c>
      <c r="F39" t="s">
        <v>179</v>
      </c>
      <c r="G39" s="55">
        <v>0</v>
      </c>
      <c r="H39" s="55">
        <v>0</v>
      </c>
      <c r="I39" s="107" t="s">
        <v>3310</v>
      </c>
      <c r="J39" s="55">
        <v>0</v>
      </c>
      <c r="K39" s="56">
        <v>0</v>
      </c>
      <c r="L39" s="56">
        <v>0</v>
      </c>
      <c r="M39" s="56">
        <v>0</v>
      </c>
    </row>
    <row r="40" spans="1:13">
      <c r="A40" s="57" t="s">
        <v>187</v>
      </c>
      <c r="B40" s="106" t="s">
        <v>3310</v>
      </c>
      <c r="C40" s="107" t="s">
        <v>3310</v>
      </c>
      <c r="D40" s="107" t="s">
        <v>3310</v>
      </c>
      <c r="E40" s="107" t="s">
        <v>3310</v>
      </c>
      <c r="F40" s="107" t="s">
        <v>3310</v>
      </c>
      <c r="G40" s="59">
        <v>12436.81</v>
      </c>
      <c r="H40" s="107" t="s">
        <v>3310</v>
      </c>
      <c r="I40" s="59">
        <v>2.4499999999999999E-3</v>
      </c>
      <c r="J40" s="59">
        <v>1363.5595113300924</v>
      </c>
      <c r="K40" s="107" t="s">
        <v>3310</v>
      </c>
      <c r="L40" s="58">
        <v>0.40189999999999998</v>
      </c>
      <c r="M40" s="58">
        <v>0.1011</v>
      </c>
    </row>
    <row r="41" spans="1:13">
      <c r="A41" s="57" t="s">
        <v>1733</v>
      </c>
      <c r="B41" s="106" t="s">
        <v>3310</v>
      </c>
      <c r="C41" s="107" t="s">
        <v>3310</v>
      </c>
      <c r="D41" s="107" t="s">
        <v>3310</v>
      </c>
      <c r="E41" s="107" t="s">
        <v>3310</v>
      </c>
      <c r="F41" s="107" t="s">
        <v>3310</v>
      </c>
      <c r="G41" s="59">
        <v>12436.81</v>
      </c>
      <c r="H41" s="107" t="s">
        <v>3310</v>
      </c>
      <c r="I41" s="59">
        <v>2.4499999999999999E-3</v>
      </c>
      <c r="J41" s="59">
        <v>1363.5595113300924</v>
      </c>
      <c r="K41" s="107" t="s">
        <v>3310</v>
      </c>
      <c r="L41" s="58">
        <v>0.40189999999999998</v>
      </c>
      <c r="M41" s="58">
        <v>0.1011</v>
      </c>
    </row>
    <row r="42" spans="1:13">
      <c r="A42" t="s">
        <v>1734</v>
      </c>
      <c r="B42" t="s">
        <v>1735</v>
      </c>
      <c r="C42" t="s">
        <v>1522</v>
      </c>
      <c r="D42" s="105" t="s">
        <v>3310</v>
      </c>
      <c r="E42" t="s">
        <v>1688</v>
      </c>
      <c r="F42" t="s">
        <v>100</v>
      </c>
      <c r="G42" s="55">
        <v>58.17</v>
      </c>
      <c r="H42" s="55">
        <v>5335</v>
      </c>
      <c r="I42" s="55">
        <v>0</v>
      </c>
      <c r="J42" s="55">
        <v>11.255921176499999</v>
      </c>
      <c r="K42" s="56">
        <v>0</v>
      </c>
      <c r="L42" s="56">
        <v>3.3E-3</v>
      </c>
      <c r="M42" s="56">
        <v>8.0000000000000004E-4</v>
      </c>
    </row>
    <row r="43" spans="1:13">
      <c r="A43" t="s">
        <v>1736</v>
      </c>
      <c r="B43" t="s">
        <v>1737</v>
      </c>
      <c r="C43" t="s">
        <v>1522</v>
      </c>
      <c r="D43" s="105" t="s">
        <v>3310</v>
      </c>
      <c r="E43" t="s">
        <v>1688</v>
      </c>
      <c r="F43" t="s">
        <v>100</v>
      </c>
      <c r="G43" s="55">
        <v>140.75</v>
      </c>
      <c r="H43" s="55">
        <v>6333</v>
      </c>
      <c r="I43" s="55">
        <v>0</v>
      </c>
      <c r="J43" s="55">
        <v>32.329980832499999</v>
      </c>
      <c r="K43" s="56">
        <v>0</v>
      </c>
      <c r="L43" s="56">
        <v>9.4999999999999998E-3</v>
      </c>
      <c r="M43" s="56">
        <v>2.3999999999999998E-3</v>
      </c>
    </row>
    <row r="44" spans="1:13">
      <c r="A44" t="s">
        <v>1738</v>
      </c>
      <c r="B44" t="s">
        <v>1739</v>
      </c>
      <c r="C44" t="s">
        <v>108</v>
      </c>
      <c r="D44" s="105" t="s">
        <v>3310</v>
      </c>
      <c r="E44" t="s">
        <v>1688</v>
      </c>
      <c r="F44" t="s">
        <v>100</v>
      </c>
      <c r="G44" s="55">
        <v>419.01</v>
      </c>
      <c r="H44" s="55">
        <v>6579.6</v>
      </c>
      <c r="I44" s="55">
        <v>0</v>
      </c>
      <c r="J44" s="55">
        <v>99.993422968920001</v>
      </c>
      <c r="K44" s="56">
        <v>0</v>
      </c>
      <c r="L44" s="56">
        <v>2.9499999999999998E-2</v>
      </c>
      <c r="M44" s="56">
        <v>7.4000000000000003E-3</v>
      </c>
    </row>
    <row r="45" spans="1:13">
      <c r="A45" t="s">
        <v>1740</v>
      </c>
      <c r="B45" t="s">
        <v>1741</v>
      </c>
      <c r="C45" t="s">
        <v>108</v>
      </c>
      <c r="D45" s="105" t="s">
        <v>3310</v>
      </c>
      <c r="E45" t="s">
        <v>1688</v>
      </c>
      <c r="F45" t="s">
        <v>100</v>
      </c>
      <c r="G45" s="55">
        <v>318.94</v>
      </c>
      <c r="H45" s="55">
        <v>1866.48</v>
      </c>
      <c r="I45" s="55">
        <v>0</v>
      </c>
      <c r="J45" s="55">
        <v>21.591354408623999</v>
      </c>
      <c r="K45" s="56">
        <v>0</v>
      </c>
      <c r="L45" s="56">
        <v>6.4000000000000003E-3</v>
      </c>
      <c r="M45" s="56">
        <v>1.6000000000000001E-3</v>
      </c>
    </row>
    <row r="46" spans="1:13">
      <c r="A46" t="s">
        <v>1742</v>
      </c>
      <c r="B46" t="s">
        <v>1743</v>
      </c>
      <c r="C46" t="s">
        <v>108</v>
      </c>
      <c r="D46" s="105" t="s">
        <v>3310</v>
      </c>
      <c r="E46" t="s">
        <v>1688</v>
      </c>
      <c r="F46" t="s">
        <v>100</v>
      </c>
      <c r="G46" s="55">
        <v>45.34</v>
      </c>
      <c r="H46" s="55">
        <v>4831.8</v>
      </c>
      <c r="I46" s="55">
        <v>0</v>
      </c>
      <c r="J46" s="55">
        <v>7.9458071612400003</v>
      </c>
      <c r="K46" s="56">
        <v>0</v>
      </c>
      <c r="L46" s="56">
        <v>2.3E-3</v>
      </c>
      <c r="M46" s="56">
        <v>5.9999999999999995E-4</v>
      </c>
    </row>
    <row r="47" spans="1:13">
      <c r="A47" t="s">
        <v>1744</v>
      </c>
      <c r="B47" t="s">
        <v>1745</v>
      </c>
      <c r="C47" t="s">
        <v>1522</v>
      </c>
      <c r="D47" s="105" t="s">
        <v>3310</v>
      </c>
      <c r="E47" t="s">
        <v>1688</v>
      </c>
      <c r="F47" t="s">
        <v>100</v>
      </c>
      <c r="G47" s="55">
        <v>36.18</v>
      </c>
      <c r="H47" s="55">
        <v>40564</v>
      </c>
      <c r="I47" s="55">
        <v>0</v>
      </c>
      <c r="J47" s="55">
        <v>53.230052210399997</v>
      </c>
      <c r="K47" s="56">
        <v>0</v>
      </c>
      <c r="L47" s="56">
        <v>1.5699999999999999E-2</v>
      </c>
      <c r="M47" s="56">
        <v>3.8999999999999998E-3</v>
      </c>
    </row>
    <row r="48" spans="1:13">
      <c r="A48" t="s">
        <v>1746</v>
      </c>
      <c r="B48" t="s">
        <v>1747</v>
      </c>
      <c r="C48" t="s">
        <v>1683</v>
      </c>
      <c r="D48" s="105" t="s">
        <v>3310</v>
      </c>
      <c r="E48" t="s">
        <v>1688</v>
      </c>
      <c r="F48" t="s">
        <v>100</v>
      </c>
      <c r="G48" s="55">
        <v>2701</v>
      </c>
      <c r="H48" s="55">
        <v>855.35</v>
      </c>
      <c r="I48" s="55">
        <v>0</v>
      </c>
      <c r="J48" s="55">
        <v>83.794593694499994</v>
      </c>
      <c r="K48" s="56">
        <v>0</v>
      </c>
      <c r="L48" s="56">
        <v>2.47E-2</v>
      </c>
      <c r="M48" s="56">
        <v>6.1999999999999998E-3</v>
      </c>
    </row>
    <row r="49" spans="1:13">
      <c r="A49" t="s">
        <v>1748</v>
      </c>
      <c r="B49" t="s">
        <v>1749</v>
      </c>
      <c r="C49" t="s">
        <v>1683</v>
      </c>
      <c r="D49" s="105" t="s">
        <v>3310</v>
      </c>
      <c r="E49" t="s">
        <v>1688</v>
      </c>
      <c r="F49" t="s">
        <v>100</v>
      </c>
      <c r="G49" s="55">
        <v>780.21</v>
      </c>
      <c r="H49" s="55">
        <v>1064</v>
      </c>
      <c r="I49" s="55">
        <v>0</v>
      </c>
      <c r="J49" s="55">
        <v>30.1093025688</v>
      </c>
      <c r="K49" s="56">
        <v>0</v>
      </c>
      <c r="L49" s="56">
        <v>8.8999999999999999E-3</v>
      </c>
      <c r="M49" s="56">
        <v>2.2000000000000001E-3</v>
      </c>
    </row>
    <row r="50" spans="1:13">
      <c r="A50" t="s">
        <v>1750</v>
      </c>
      <c r="B50" t="s">
        <v>1751</v>
      </c>
      <c r="C50" t="s">
        <v>108</v>
      </c>
      <c r="D50" s="105" t="s">
        <v>3310</v>
      </c>
      <c r="E50" t="s">
        <v>1688</v>
      </c>
      <c r="F50" t="s">
        <v>100</v>
      </c>
      <c r="G50" s="55">
        <v>137.79</v>
      </c>
      <c r="H50" s="55">
        <v>4281.5</v>
      </c>
      <c r="I50" s="55">
        <v>0</v>
      </c>
      <c r="J50" s="55">
        <v>21.39740978895</v>
      </c>
      <c r="K50" s="56">
        <v>0</v>
      </c>
      <c r="L50" s="56">
        <v>6.3E-3</v>
      </c>
      <c r="M50" s="56">
        <v>1.6000000000000001E-3</v>
      </c>
    </row>
    <row r="51" spans="1:13">
      <c r="A51" t="s">
        <v>1752</v>
      </c>
      <c r="B51" t="s">
        <v>1753</v>
      </c>
      <c r="C51" t="s">
        <v>1683</v>
      </c>
      <c r="D51" s="105" t="s">
        <v>3310</v>
      </c>
      <c r="E51" t="s">
        <v>1688</v>
      </c>
      <c r="F51" t="s">
        <v>100</v>
      </c>
      <c r="G51" s="55">
        <v>860.09</v>
      </c>
      <c r="H51" s="55">
        <v>491.97</v>
      </c>
      <c r="I51" s="55">
        <v>0</v>
      </c>
      <c r="J51" s="55">
        <v>15.347232571671</v>
      </c>
      <c r="K51" s="56">
        <v>0</v>
      </c>
      <c r="L51" s="56">
        <v>4.4999999999999997E-3</v>
      </c>
      <c r="M51" s="56">
        <v>1.1000000000000001E-3</v>
      </c>
    </row>
    <row r="52" spans="1:13">
      <c r="A52" t="s">
        <v>1754</v>
      </c>
      <c r="B52" t="s">
        <v>1755</v>
      </c>
      <c r="C52" t="s">
        <v>1683</v>
      </c>
      <c r="D52" s="105" t="s">
        <v>3310</v>
      </c>
      <c r="E52" t="s">
        <v>1688</v>
      </c>
      <c r="F52" t="s">
        <v>100</v>
      </c>
      <c r="G52" s="55">
        <v>100.48</v>
      </c>
      <c r="H52" s="55">
        <v>3962.75</v>
      </c>
      <c r="I52" s="55">
        <v>0</v>
      </c>
      <c r="J52" s="55">
        <v>14.441884142399999</v>
      </c>
      <c r="K52" s="56">
        <v>0</v>
      </c>
      <c r="L52" s="56">
        <v>4.3E-3</v>
      </c>
      <c r="M52" s="56">
        <v>1.1000000000000001E-3</v>
      </c>
    </row>
    <row r="53" spans="1:13">
      <c r="A53" t="s">
        <v>1756</v>
      </c>
      <c r="B53" t="s">
        <v>1757</v>
      </c>
      <c r="C53" t="s">
        <v>108</v>
      </c>
      <c r="D53" s="105" t="s">
        <v>3310</v>
      </c>
      <c r="E53" t="s">
        <v>1688</v>
      </c>
      <c r="F53" t="s">
        <v>102</v>
      </c>
      <c r="G53" s="55">
        <v>764.4</v>
      </c>
      <c r="H53" s="55">
        <v>690</v>
      </c>
      <c r="I53" s="55">
        <v>0</v>
      </c>
      <c r="J53" s="55">
        <v>21.158622575999999</v>
      </c>
      <c r="K53" s="56">
        <v>0</v>
      </c>
      <c r="L53" s="56">
        <v>6.1999999999999998E-3</v>
      </c>
      <c r="M53" s="56">
        <v>1.6000000000000001E-3</v>
      </c>
    </row>
    <row r="54" spans="1:13">
      <c r="A54" t="s">
        <v>1758</v>
      </c>
      <c r="B54" t="s">
        <v>1759</v>
      </c>
      <c r="C54" t="s">
        <v>108</v>
      </c>
      <c r="D54" s="105" t="s">
        <v>3310</v>
      </c>
      <c r="E54" t="s">
        <v>1688</v>
      </c>
      <c r="F54" t="s">
        <v>100</v>
      </c>
      <c r="G54" s="55">
        <v>495.54</v>
      </c>
      <c r="H54" s="55">
        <v>772.45</v>
      </c>
      <c r="I54" s="55">
        <v>0</v>
      </c>
      <c r="J54" s="55">
        <v>13.88342599371</v>
      </c>
      <c r="K54" s="56">
        <v>0</v>
      </c>
      <c r="L54" s="56">
        <v>4.1000000000000003E-3</v>
      </c>
      <c r="M54" s="56">
        <v>1E-3</v>
      </c>
    </row>
    <row r="55" spans="1:13">
      <c r="A55" t="s">
        <v>1760</v>
      </c>
      <c r="B55" t="s">
        <v>1761</v>
      </c>
      <c r="C55" t="s">
        <v>1522</v>
      </c>
      <c r="D55" s="105" t="s">
        <v>3310</v>
      </c>
      <c r="E55" t="s">
        <v>1688</v>
      </c>
      <c r="F55" t="s">
        <v>100</v>
      </c>
      <c r="G55" s="55">
        <v>18.45</v>
      </c>
      <c r="H55" s="55">
        <v>5397</v>
      </c>
      <c r="I55" s="55">
        <v>0</v>
      </c>
      <c r="J55" s="55">
        <v>3.6115725555</v>
      </c>
      <c r="K55" s="56">
        <v>0</v>
      </c>
      <c r="L55" s="56">
        <v>1.1000000000000001E-3</v>
      </c>
      <c r="M55" s="56">
        <v>2.9999999999999997E-4</v>
      </c>
    </row>
    <row r="56" spans="1:13">
      <c r="A56" t="s">
        <v>1762</v>
      </c>
      <c r="B56" t="s">
        <v>1763</v>
      </c>
      <c r="C56" t="s">
        <v>108</v>
      </c>
      <c r="D56" s="105" t="s">
        <v>3310</v>
      </c>
      <c r="E56" t="s">
        <v>1688</v>
      </c>
      <c r="F56" t="s">
        <v>100</v>
      </c>
      <c r="G56" s="55">
        <v>511.35</v>
      </c>
      <c r="H56" s="55">
        <v>567.15</v>
      </c>
      <c r="I56" s="55">
        <v>0</v>
      </c>
      <c r="J56" s="55">
        <v>10.518740771175001</v>
      </c>
      <c r="K56" s="56">
        <v>0</v>
      </c>
      <c r="L56" s="56">
        <v>3.0999999999999999E-3</v>
      </c>
      <c r="M56" s="56">
        <v>8.0000000000000004E-4</v>
      </c>
    </row>
    <row r="57" spans="1:13">
      <c r="A57" t="s">
        <v>1764</v>
      </c>
      <c r="B57" t="s">
        <v>1765</v>
      </c>
      <c r="C57" t="s">
        <v>108</v>
      </c>
      <c r="D57" s="105" t="s">
        <v>3310</v>
      </c>
      <c r="E57" t="s">
        <v>1688</v>
      </c>
      <c r="F57" t="s">
        <v>102</v>
      </c>
      <c r="G57" s="55">
        <v>902.7</v>
      </c>
      <c r="H57" s="55">
        <v>2972.5</v>
      </c>
      <c r="I57" s="55">
        <v>0</v>
      </c>
      <c r="J57" s="55">
        <v>107.642289987</v>
      </c>
      <c r="K57" s="56">
        <v>0</v>
      </c>
      <c r="L57" s="56">
        <v>3.1699999999999999E-2</v>
      </c>
      <c r="M57" s="56">
        <v>8.0000000000000002E-3</v>
      </c>
    </row>
    <row r="58" spans="1:13">
      <c r="A58" t="s">
        <v>1766</v>
      </c>
      <c r="B58" t="s">
        <v>1767</v>
      </c>
      <c r="C58" t="s">
        <v>1522</v>
      </c>
      <c r="D58" s="105" t="s">
        <v>3310</v>
      </c>
      <c r="E58" t="s">
        <v>1688</v>
      </c>
      <c r="F58" t="s">
        <v>100</v>
      </c>
      <c r="G58" s="55">
        <v>112.66</v>
      </c>
      <c r="H58" s="55">
        <v>7266</v>
      </c>
      <c r="I58" s="55">
        <v>0</v>
      </c>
      <c r="J58" s="55">
        <v>29.690170801200001</v>
      </c>
      <c r="K58" s="56">
        <v>0</v>
      </c>
      <c r="L58" s="56">
        <v>8.8000000000000005E-3</v>
      </c>
      <c r="M58" s="56">
        <v>2.2000000000000001E-3</v>
      </c>
    </row>
    <row r="59" spans="1:13">
      <c r="A59" t="s">
        <v>1768</v>
      </c>
      <c r="B59" t="s">
        <v>1769</v>
      </c>
      <c r="C59" t="s">
        <v>1522</v>
      </c>
      <c r="D59" s="105" t="s">
        <v>3310</v>
      </c>
      <c r="E59" t="s">
        <v>1688</v>
      </c>
      <c r="F59" t="s">
        <v>100</v>
      </c>
      <c r="G59" s="55">
        <v>145.76</v>
      </c>
      <c r="H59" s="55">
        <v>3487.98</v>
      </c>
      <c r="I59" s="55">
        <v>2.4499999999999999E-3</v>
      </c>
      <c r="J59" s="55">
        <v>18.442406883296002</v>
      </c>
      <c r="K59" s="56">
        <v>0</v>
      </c>
      <c r="L59" s="56">
        <v>5.4000000000000003E-3</v>
      </c>
      <c r="M59" s="56">
        <v>1.4E-3</v>
      </c>
    </row>
    <row r="60" spans="1:13">
      <c r="A60" t="s">
        <v>1770</v>
      </c>
      <c r="B60" t="s">
        <v>1771</v>
      </c>
      <c r="C60" t="s">
        <v>108</v>
      </c>
      <c r="D60" s="105" t="s">
        <v>3310</v>
      </c>
      <c r="E60" t="s">
        <v>1688</v>
      </c>
      <c r="F60" t="s">
        <v>105</v>
      </c>
      <c r="G60" s="55">
        <v>203.67</v>
      </c>
      <c r="H60" s="55">
        <v>5340</v>
      </c>
      <c r="I60" s="55">
        <v>0</v>
      </c>
      <c r="J60" s="55">
        <v>29.790391339799999</v>
      </c>
      <c r="K60" s="56">
        <v>0</v>
      </c>
      <c r="L60" s="56">
        <v>8.8000000000000005E-3</v>
      </c>
      <c r="M60" s="56">
        <v>2.2000000000000001E-3</v>
      </c>
    </row>
    <row r="61" spans="1:13">
      <c r="A61" t="s">
        <v>1772</v>
      </c>
      <c r="B61" t="s">
        <v>1773</v>
      </c>
      <c r="C61" t="s">
        <v>1683</v>
      </c>
      <c r="D61" s="105" t="s">
        <v>3310</v>
      </c>
      <c r="E61" t="s">
        <v>1688</v>
      </c>
      <c r="F61" t="s">
        <v>100</v>
      </c>
      <c r="G61" s="55">
        <v>492.9</v>
      </c>
      <c r="H61" s="55">
        <v>1022.25</v>
      </c>
      <c r="I61" s="55">
        <v>0</v>
      </c>
      <c r="J61" s="55">
        <v>18.275256996749999</v>
      </c>
      <c r="K61" s="56">
        <v>0</v>
      </c>
      <c r="L61" s="56">
        <v>5.4000000000000003E-3</v>
      </c>
      <c r="M61" s="56">
        <v>1.4E-3</v>
      </c>
    </row>
    <row r="62" spans="1:13">
      <c r="A62" t="s">
        <v>1774</v>
      </c>
      <c r="B62" t="s">
        <v>1775</v>
      </c>
      <c r="C62" t="s">
        <v>108</v>
      </c>
      <c r="D62" s="105" t="s">
        <v>3310</v>
      </c>
      <c r="E62" t="s">
        <v>1688</v>
      </c>
      <c r="F62" t="s">
        <v>100</v>
      </c>
      <c r="G62" s="55">
        <v>69.849999999999994</v>
      </c>
      <c r="H62" s="55">
        <v>4819</v>
      </c>
      <c r="I62" s="55">
        <v>0</v>
      </c>
      <c r="J62" s="55">
        <v>12.208741330500001</v>
      </c>
      <c r="K62" s="56">
        <v>0</v>
      </c>
      <c r="L62" s="56">
        <v>3.5999999999999999E-3</v>
      </c>
      <c r="M62" s="56">
        <v>8.9999999999999998E-4</v>
      </c>
    </row>
    <row r="63" spans="1:13">
      <c r="A63" t="s">
        <v>1776</v>
      </c>
      <c r="B63" t="s">
        <v>1777</v>
      </c>
      <c r="C63" t="s">
        <v>1522</v>
      </c>
      <c r="D63" s="105" t="s">
        <v>3310</v>
      </c>
      <c r="E63" t="s">
        <v>1688</v>
      </c>
      <c r="F63" t="s">
        <v>100</v>
      </c>
      <c r="G63" s="55">
        <v>197.37</v>
      </c>
      <c r="H63" s="55">
        <v>6526.5</v>
      </c>
      <c r="I63" s="55">
        <v>0</v>
      </c>
      <c r="J63" s="55">
        <v>46.720667512349998</v>
      </c>
      <c r="K63" s="56">
        <v>0</v>
      </c>
      <c r="L63" s="56">
        <v>1.38E-2</v>
      </c>
      <c r="M63" s="56">
        <v>3.5000000000000001E-3</v>
      </c>
    </row>
    <row r="64" spans="1:13">
      <c r="A64" t="s">
        <v>1778</v>
      </c>
      <c r="B64" t="s">
        <v>1779</v>
      </c>
      <c r="C64" t="s">
        <v>1683</v>
      </c>
      <c r="D64" s="105" t="s">
        <v>3310</v>
      </c>
      <c r="E64" t="s">
        <v>1688</v>
      </c>
      <c r="F64" t="s">
        <v>100</v>
      </c>
      <c r="G64" s="55">
        <v>11.88</v>
      </c>
      <c r="H64" s="55">
        <v>93137</v>
      </c>
      <c r="I64" s="55">
        <v>0</v>
      </c>
      <c r="J64" s="55">
        <v>40.131578401200002</v>
      </c>
      <c r="K64" s="56">
        <v>0</v>
      </c>
      <c r="L64" s="56">
        <v>1.18E-2</v>
      </c>
      <c r="M64" s="56">
        <v>3.0000000000000001E-3</v>
      </c>
    </row>
    <row r="65" spans="1:13">
      <c r="A65" t="s">
        <v>1780</v>
      </c>
      <c r="B65" t="s">
        <v>1781</v>
      </c>
      <c r="C65" t="s">
        <v>108</v>
      </c>
      <c r="D65" s="105" t="s">
        <v>3310</v>
      </c>
      <c r="E65" t="s">
        <v>1688</v>
      </c>
      <c r="F65" t="s">
        <v>102</v>
      </c>
      <c r="G65" s="55">
        <v>170.83</v>
      </c>
      <c r="H65" s="55">
        <v>21775</v>
      </c>
      <c r="I65" s="55">
        <v>0</v>
      </c>
      <c r="J65" s="55">
        <v>149.22442949699999</v>
      </c>
      <c r="K65" s="56">
        <v>0</v>
      </c>
      <c r="L65" s="56">
        <v>4.3999999999999997E-2</v>
      </c>
      <c r="M65" s="56">
        <v>1.11E-2</v>
      </c>
    </row>
    <row r="66" spans="1:13">
      <c r="A66" t="s">
        <v>1782</v>
      </c>
      <c r="B66" t="s">
        <v>1783</v>
      </c>
      <c r="C66" t="s">
        <v>108</v>
      </c>
      <c r="D66" s="105" t="s">
        <v>3310</v>
      </c>
      <c r="E66" t="s">
        <v>1688</v>
      </c>
      <c r="F66" t="s">
        <v>102</v>
      </c>
      <c r="G66" s="55">
        <v>105.17</v>
      </c>
      <c r="H66" s="55">
        <v>9116.7000000000007</v>
      </c>
      <c r="I66" s="55">
        <v>0</v>
      </c>
      <c r="J66" s="55">
        <v>38.463354747323997</v>
      </c>
      <c r="K66" s="56">
        <v>0</v>
      </c>
      <c r="L66" s="56">
        <v>1.1299999999999999E-2</v>
      </c>
      <c r="M66" s="56">
        <v>2.8999999999999998E-3</v>
      </c>
    </row>
    <row r="67" spans="1:13">
      <c r="A67" t="s">
        <v>1784</v>
      </c>
      <c r="B67" t="s">
        <v>1785</v>
      </c>
      <c r="C67" t="s">
        <v>108</v>
      </c>
      <c r="D67" s="105" t="s">
        <v>3310</v>
      </c>
      <c r="E67" t="s">
        <v>1688</v>
      </c>
      <c r="F67" t="s">
        <v>102</v>
      </c>
      <c r="G67" s="55">
        <v>164.3</v>
      </c>
      <c r="H67" s="55">
        <v>2553.8000000000002</v>
      </c>
      <c r="I67" s="55">
        <v>0</v>
      </c>
      <c r="J67" s="55">
        <v>16.832245963439998</v>
      </c>
      <c r="K67" s="56">
        <v>0</v>
      </c>
      <c r="L67" s="56">
        <v>5.0000000000000001E-3</v>
      </c>
      <c r="M67" s="56">
        <v>1.1999999999999999E-3</v>
      </c>
    </row>
    <row r="68" spans="1:13">
      <c r="A68" t="s">
        <v>1786</v>
      </c>
      <c r="B68" t="s">
        <v>1787</v>
      </c>
      <c r="C68" t="s">
        <v>1788</v>
      </c>
      <c r="D68" s="105" t="s">
        <v>3310</v>
      </c>
      <c r="E68" t="s">
        <v>1688</v>
      </c>
      <c r="F68" t="s">
        <v>167</v>
      </c>
      <c r="G68" s="55">
        <v>1174</v>
      </c>
      <c r="H68" s="55">
        <v>247450</v>
      </c>
      <c r="I68" s="55">
        <v>0</v>
      </c>
      <c r="J68" s="55">
        <v>74.477100131</v>
      </c>
      <c r="K68" s="56">
        <v>0</v>
      </c>
      <c r="L68" s="56">
        <v>2.1999999999999999E-2</v>
      </c>
      <c r="M68" s="56">
        <v>5.4999999999999997E-3</v>
      </c>
    </row>
    <row r="69" spans="1:13">
      <c r="A69" t="s">
        <v>1789</v>
      </c>
      <c r="B69" t="s">
        <v>1790</v>
      </c>
      <c r="C69" t="s">
        <v>108</v>
      </c>
      <c r="D69" s="105" t="s">
        <v>3310</v>
      </c>
      <c r="E69" t="s">
        <v>1688</v>
      </c>
      <c r="F69" t="s">
        <v>102</v>
      </c>
      <c r="G69" s="55">
        <v>20.170000000000002</v>
      </c>
      <c r="H69" s="55">
        <v>19498</v>
      </c>
      <c r="I69" s="55">
        <v>0</v>
      </c>
      <c r="J69" s="55">
        <v>15.776606260559999</v>
      </c>
      <c r="K69" s="56">
        <v>0</v>
      </c>
      <c r="L69" s="56">
        <v>4.7000000000000002E-3</v>
      </c>
      <c r="M69" s="56">
        <v>1.1999999999999999E-3</v>
      </c>
    </row>
    <row r="70" spans="1:13">
      <c r="A70" t="s">
        <v>1791</v>
      </c>
      <c r="B70" t="s">
        <v>1792</v>
      </c>
      <c r="C70" t="s">
        <v>1522</v>
      </c>
      <c r="D70" s="105" t="s">
        <v>3310</v>
      </c>
      <c r="E70" t="s">
        <v>1688</v>
      </c>
      <c r="F70" t="s">
        <v>100</v>
      </c>
      <c r="G70" s="55">
        <v>35.42</v>
      </c>
      <c r="H70" s="55">
        <v>17881</v>
      </c>
      <c r="I70" s="55">
        <v>0</v>
      </c>
      <c r="J70" s="55">
        <v>22.971423875399999</v>
      </c>
      <c r="K70" s="56">
        <v>0</v>
      </c>
      <c r="L70" s="56">
        <v>6.7999999999999996E-3</v>
      </c>
      <c r="M70" s="56">
        <v>1.6999999999999999E-3</v>
      </c>
    </row>
    <row r="71" spans="1:13">
      <c r="A71" t="s">
        <v>1793</v>
      </c>
      <c r="B71" t="s">
        <v>1794</v>
      </c>
      <c r="C71" t="s">
        <v>1522</v>
      </c>
      <c r="D71" s="105" t="s">
        <v>3310</v>
      </c>
      <c r="E71" t="s">
        <v>1688</v>
      </c>
      <c r="F71" t="s">
        <v>100</v>
      </c>
      <c r="G71" s="55">
        <v>133.77000000000001</v>
      </c>
      <c r="H71" s="55">
        <v>3760</v>
      </c>
      <c r="I71" s="55">
        <v>0</v>
      </c>
      <c r="J71" s="55">
        <v>18.242910504000001</v>
      </c>
      <c r="K71" s="56">
        <v>0</v>
      </c>
      <c r="L71" s="56">
        <v>5.4000000000000003E-3</v>
      </c>
      <c r="M71" s="56">
        <v>1.4E-3</v>
      </c>
    </row>
    <row r="72" spans="1:13">
      <c r="A72" t="s">
        <v>1795</v>
      </c>
      <c r="B72" t="s">
        <v>1796</v>
      </c>
      <c r="C72" t="s">
        <v>1522</v>
      </c>
      <c r="D72" s="105" t="s">
        <v>3310</v>
      </c>
      <c r="E72" t="s">
        <v>1688</v>
      </c>
      <c r="F72" t="s">
        <v>100</v>
      </c>
      <c r="G72" s="55">
        <v>160.63</v>
      </c>
      <c r="H72" s="55">
        <v>11399</v>
      </c>
      <c r="I72" s="55">
        <v>0</v>
      </c>
      <c r="J72" s="55">
        <v>66.411145089900003</v>
      </c>
      <c r="K72" s="56">
        <v>0</v>
      </c>
      <c r="L72" s="56">
        <v>1.9599999999999999E-2</v>
      </c>
      <c r="M72" s="56">
        <v>4.8999999999999998E-3</v>
      </c>
    </row>
    <row r="73" spans="1:13">
      <c r="A73" t="s">
        <v>1797</v>
      </c>
      <c r="B73" t="s">
        <v>1798</v>
      </c>
      <c r="C73" t="s">
        <v>1522</v>
      </c>
      <c r="D73" s="105" t="s">
        <v>3310</v>
      </c>
      <c r="E73" t="s">
        <v>1688</v>
      </c>
      <c r="F73" t="s">
        <v>100</v>
      </c>
      <c r="G73" s="55">
        <v>289.94</v>
      </c>
      <c r="H73" s="55">
        <v>4006</v>
      </c>
      <c r="I73" s="55">
        <v>0</v>
      </c>
      <c r="J73" s="55">
        <v>42.127591942800002</v>
      </c>
      <c r="K73" s="56">
        <v>0</v>
      </c>
      <c r="L73" s="56">
        <v>1.24E-2</v>
      </c>
      <c r="M73" s="56">
        <v>3.0999999999999999E-3</v>
      </c>
    </row>
    <row r="74" spans="1:13">
      <c r="A74" t="s">
        <v>1799</v>
      </c>
      <c r="B74" t="s">
        <v>1800</v>
      </c>
      <c r="C74" t="s">
        <v>1683</v>
      </c>
      <c r="D74" s="105" t="s">
        <v>3310</v>
      </c>
      <c r="E74" t="s">
        <v>1688</v>
      </c>
      <c r="F74" t="s">
        <v>100</v>
      </c>
      <c r="G74" s="55">
        <v>102.4</v>
      </c>
      <c r="H74" s="55">
        <v>5893.5</v>
      </c>
      <c r="I74" s="55">
        <v>0</v>
      </c>
      <c r="J74" s="55">
        <v>21.888741887999998</v>
      </c>
      <c r="K74" s="56">
        <v>0</v>
      </c>
      <c r="L74" s="56">
        <v>6.4999999999999997E-3</v>
      </c>
      <c r="M74" s="56">
        <v>1.6000000000000001E-3</v>
      </c>
    </row>
    <row r="75" spans="1:13">
      <c r="A75" t="s">
        <v>1801</v>
      </c>
      <c r="B75" t="s">
        <v>1802</v>
      </c>
      <c r="C75" t="s">
        <v>108</v>
      </c>
      <c r="D75" s="105" t="s">
        <v>3310</v>
      </c>
      <c r="E75" t="s">
        <v>1688</v>
      </c>
      <c r="F75" t="s">
        <v>102</v>
      </c>
      <c r="G75" s="55">
        <v>46.87</v>
      </c>
      <c r="H75" s="55">
        <v>20075</v>
      </c>
      <c r="I75" s="55">
        <v>0</v>
      </c>
      <c r="J75" s="55">
        <v>37.745756169000003</v>
      </c>
      <c r="K75" s="56">
        <v>0</v>
      </c>
      <c r="L75" s="56">
        <v>1.11E-2</v>
      </c>
      <c r="M75" s="56">
        <v>2.8E-3</v>
      </c>
    </row>
    <row r="76" spans="1:13">
      <c r="A76" t="s">
        <v>1803</v>
      </c>
      <c r="B76" t="s">
        <v>1804</v>
      </c>
      <c r="C76" t="s">
        <v>1522</v>
      </c>
      <c r="D76" s="105" t="s">
        <v>3310</v>
      </c>
      <c r="E76" t="s">
        <v>1688</v>
      </c>
      <c r="F76" t="s">
        <v>100</v>
      </c>
      <c r="G76" s="55">
        <v>41.12</v>
      </c>
      <c r="H76" s="55">
        <v>4602</v>
      </c>
      <c r="I76" s="55">
        <v>0</v>
      </c>
      <c r="J76" s="55">
        <v>6.8635258847999996</v>
      </c>
      <c r="K76" s="56">
        <v>0</v>
      </c>
      <c r="L76" s="56">
        <v>2E-3</v>
      </c>
      <c r="M76" s="56">
        <v>5.0000000000000001E-4</v>
      </c>
    </row>
    <row r="77" spans="1:13">
      <c r="A77" t="s">
        <v>1805</v>
      </c>
      <c r="B77" t="s">
        <v>1806</v>
      </c>
      <c r="C77" t="s">
        <v>1522</v>
      </c>
      <c r="D77" s="105" t="s">
        <v>3310</v>
      </c>
      <c r="E77" t="s">
        <v>1688</v>
      </c>
      <c r="F77" t="s">
        <v>100</v>
      </c>
      <c r="G77" s="55">
        <v>31.58</v>
      </c>
      <c r="H77" s="55">
        <v>8929</v>
      </c>
      <c r="I77" s="55">
        <v>0</v>
      </c>
      <c r="J77" s="55">
        <v>10.2273355314</v>
      </c>
      <c r="K77" s="56">
        <v>0</v>
      </c>
      <c r="L77" s="56">
        <v>3.0000000000000001E-3</v>
      </c>
      <c r="M77" s="56">
        <v>8.0000000000000004E-4</v>
      </c>
    </row>
    <row r="78" spans="1:13">
      <c r="A78" t="s">
        <v>1807</v>
      </c>
      <c r="B78" t="s">
        <v>1808</v>
      </c>
      <c r="C78" t="s">
        <v>1683</v>
      </c>
      <c r="D78" s="105" t="s">
        <v>3310</v>
      </c>
      <c r="E78" t="s">
        <v>1688</v>
      </c>
      <c r="F78" t="s">
        <v>100</v>
      </c>
      <c r="G78" s="55">
        <v>218.25</v>
      </c>
      <c r="H78" s="55">
        <v>3163.375</v>
      </c>
      <c r="I78" s="55">
        <v>0</v>
      </c>
      <c r="J78" s="55">
        <v>25.041047155312501</v>
      </c>
      <c r="K78" s="56">
        <v>0</v>
      </c>
      <c r="L78" s="56">
        <v>7.4000000000000003E-3</v>
      </c>
      <c r="M78" s="56">
        <v>1.9E-3</v>
      </c>
    </row>
    <row r="79" spans="1:13">
      <c r="A79" t="s">
        <v>1809</v>
      </c>
      <c r="B79" t="s">
        <v>1810</v>
      </c>
      <c r="C79" t="s">
        <v>1522</v>
      </c>
      <c r="D79" s="105" t="s">
        <v>3310</v>
      </c>
      <c r="E79" t="s">
        <v>1688</v>
      </c>
      <c r="F79" t="s">
        <v>100</v>
      </c>
      <c r="G79" s="55">
        <v>49.18</v>
      </c>
      <c r="H79" s="55">
        <v>19248</v>
      </c>
      <c r="I79" s="55">
        <v>0</v>
      </c>
      <c r="J79" s="55">
        <v>34.3337855328</v>
      </c>
      <c r="K79" s="56">
        <v>0</v>
      </c>
      <c r="L79" s="56">
        <v>1.01E-2</v>
      </c>
      <c r="M79" s="56">
        <v>2.5000000000000001E-3</v>
      </c>
    </row>
    <row r="80" spans="1:13">
      <c r="A80" t="s">
        <v>1811</v>
      </c>
      <c r="B80" t="s">
        <v>1812</v>
      </c>
      <c r="C80" t="s">
        <v>101</v>
      </c>
      <c r="D80" s="105" t="s">
        <v>3310</v>
      </c>
      <c r="E80" t="s">
        <v>1688</v>
      </c>
      <c r="F80" t="s">
        <v>107</v>
      </c>
      <c r="G80" s="55">
        <v>168.69</v>
      </c>
      <c r="H80" s="55">
        <v>9441</v>
      </c>
      <c r="I80" s="55">
        <v>0</v>
      </c>
      <c r="J80" s="55">
        <v>39.421684484369997</v>
      </c>
      <c r="K80" s="56">
        <v>0</v>
      </c>
      <c r="L80" s="56">
        <v>1.1599999999999999E-2</v>
      </c>
      <c r="M80" s="56">
        <v>2.8999999999999998E-3</v>
      </c>
    </row>
    <row r="81" spans="1:13">
      <c r="A81" s="57" t="s">
        <v>1813</v>
      </c>
      <c r="B81" s="106" t="s">
        <v>3310</v>
      </c>
      <c r="C81" s="107" t="s">
        <v>3310</v>
      </c>
      <c r="D81" s="107" t="s">
        <v>3310</v>
      </c>
      <c r="E81" s="107" t="s">
        <v>3310</v>
      </c>
      <c r="F81" s="107" t="s">
        <v>3310</v>
      </c>
      <c r="G81" s="59">
        <v>0</v>
      </c>
      <c r="H81" s="107" t="s">
        <v>3310</v>
      </c>
      <c r="I81" s="59">
        <v>0</v>
      </c>
      <c r="J81" s="59">
        <v>0</v>
      </c>
      <c r="K81" s="107" t="s">
        <v>3310</v>
      </c>
      <c r="L81" s="58">
        <v>0</v>
      </c>
      <c r="M81" s="58">
        <v>0</v>
      </c>
    </row>
    <row r="82" spans="1:13">
      <c r="A82" t="s">
        <v>179</v>
      </c>
      <c r="B82" t="s">
        <v>179</v>
      </c>
      <c r="C82" s="107" t="s">
        <v>3310</v>
      </c>
      <c r="D82" s="107" t="s">
        <v>3310</v>
      </c>
      <c r="E82" t="s">
        <v>179</v>
      </c>
      <c r="F82" t="s">
        <v>179</v>
      </c>
      <c r="G82" s="55">
        <v>0</v>
      </c>
      <c r="H82" s="55">
        <v>0</v>
      </c>
      <c r="I82" s="107" t="s">
        <v>3310</v>
      </c>
      <c r="J82" s="55">
        <v>0</v>
      </c>
      <c r="K82" s="56">
        <v>0</v>
      </c>
      <c r="L82" s="56">
        <v>0</v>
      </c>
      <c r="M82" s="56">
        <v>0</v>
      </c>
    </row>
    <row r="83" spans="1:13">
      <c r="A83" s="57" t="s">
        <v>816</v>
      </c>
      <c r="B83" s="106" t="s">
        <v>3310</v>
      </c>
      <c r="C83" s="107" t="s">
        <v>3310</v>
      </c>
      <c r="D83" s="107" t="s">
        <v>3310</v>
      </c>
      <c r="E83" s="107" t="s">
        <v>3310</v>
      </c>
      <c r="F83" s="107" t="s">
        <v>3310</v>
      </c>
      <c r="G83" s="59">
        <v>0</v>
      </c>
      <c r="H83" s="107" t="s">
        <v>3310</v>
      </c>
      <c r="I83" s="59">
        <v>0</v>
      </c>
      <c r="J83" s="59">
        <v>0</v>
      </c>
      <c r="K83" s="107" t="s">
        <v>3310</v>
      </c>
      <c r="L83" s="58">
        <v>0</v>
      </c>
      <c r="M83" s="58">
        <v>0</v>
      </c>
    </row>
    <row r="84" spans="1:13">
      <c r="A84" t="s">
        <v>179</v>
      </c>
      <c r="B84" t="s">
        <v>179</v>
      </c>
      <c r="C84" s="107" t="s">
        <v>3310</v>
      </c>
      <c r="D84" s="107" t="s">
        <v>3310</v>
      </c>
      <c r="E84" t="s">
        <v>179</v>
      </c>
      <c r="F84" t="s">
        <v>179</v>
      </c>
      <c r="G84" s="55">
        <v>0</v>
      </c>
      <c r="H84" s="55">
        <v>0</v>
      </c>
      <c r="I84" s="107" t="s">
        <v>3310</v>
      </c>
      <c r="J84" s="55">
        <v>0</v>
      </c>
      <c r="K84" s="56">
        <v>0</v>
      </c>
      <c r="L84" s="56">
        <v>0</v>
      </c>
      <c r="M84" s="56">
        <v>0</v>
      </c>
    </row>
    <row r="85" spans="1:13">
      <c r="A85" s="57" t="s">
        <v>1732</v>
      </c>
      <c r="B85" s="106" t="s">
        <v>3310</v>
      </c>
      <c r="C85" s="107" t="s">
        <v>3310</v>
      </c>
      <c r="D85" s="107" t="s">
        <v>3310</v>
      </c>
      <c r="E85" s="107" t="s">
        <v>3310</v>
      </c>
      <c r="F85" s="107" t="s">
        <v>3310</v>
      </c>
      <c r="G85" s="59">
        <v>0</v>
      </c>
      <c r="H85" s="107" t="s">
        <v>3310</v>
      </c>
      <c r="I85" s="59">
        <v>0</v>
      </c>
      <c r="J85" s="59">
        <v>0</v>
      </c>
      <c r="K85" s="107" t="s">
        <v>3310</v>
      </c>
      <c r="L85" s="58">
        <v>0</v>
      </c>
      <c r="M85" s="58">
        <v>0</v>
      </c>
    </row>
    <row r="86" spans="1:13">
      <c r="A86" t="s">
        <v>179</v>
      </c>
      <c r="B86" t="s">
        <v>179</v>
      </c>
      <c r="C86" s="107" t="s">
        <v>3310</v>
      </c>
      <c r="D86" s="107" t="s">
        <v>3310</v>
      </c>
      <c r="E86" t="s">
        <v>179</v>
      </c>
      <c r="F86" t="s">
        <v>179</v>
      </c>
      <c r="G86" s="55">
        <v>0</v>
      </c>
      <c r="H86" s="55">
        <v>0</v>
      </c>
      <c r="I86" s="107" t="s">
        <v>3310</v>
      </c>
      <c r="J86" s="55">
        <v>0</v>
      </c>
      <c r="K86" s="56">
        <v>0</v>
      </c>
      <c r="L86" s="56">
        <v>0</v>
      </c>
      <c r="M86" s="56">
        <v>0</v>
      </c>
    </row>
    <row r="87" spans="1:13">
      <c r="A87" t="s">
        <v>189</v>
      </c>
      <c r="B87" s="106" t="s">
        <v>3310</v>
      </c>
      <c r="C87" s="107" t="s">
        <v>3310</v>
      </c>
      <c r="D87" s="107" t="s">
        <v>3310</v>
      </c>
      <c r="E87" s="107" t="s">
        <v>3310</v>
      </c>
      <c r="F87" s="107" t="s">
        <v>3310</v>
      </c>
      <c r="G87" s="107" t="s">
        <v>3310</v>
      </c>
      <c r="H87" s="107" t="s">
        <v>3310</v>
      </c>
      <c r="I87" s="107" t="s">
        <v>3310</v>
      </c>
      <c r="J87" s="107" t="s">
        <v>3310</v>
      </c>
      <c r="K87" s="107" t="s">
        <v>3310</v>
      </c>
      <c r="L87" s="107" t="s">
        <v>3310</v>
      </c>
      <c r="M87" s="107" t="s">
        <v>3310</v>
      </c>
    </row>
    <row r="88" spans="1:13">
      <c r="A88" t="s">
        <v>300</v>
      </c>
      <c r="B88" s="106" t="s">
        <v>3310</v>
      </c>
      <c r="C88" s="107" t="s">
        <v>3310</v>
      </c>
      <c r="D88" s="107" t="s">
        <v>3310</v>
      </c>
      <c r="E88" s="107" t="s">
        <v>3310</v>
      </c>
      <c r="F88" s="107" t="s">
        <v>3310</v>
      </c>
      <c r="G88" s="107" t="s">
        <v>3310</v>
      </c>
      <c r="H88" s="107" t="s">
        <v>3310</v>
      </c>
      <c r="I88" s="107" t="s">
        <v>3310</v>
      </c>
      <c r="J88" s="107" t="s">
        <v>3310</v>
      </c>
      <c r="K88" s="107" t="s">
        <v>3310</v>
      </c>
      <c r="L88" s="107" t="s">
        <v>3310</v>
      </c>
      <c r="M88" s="107" t="s">
        <v>3310</v>
      </c>
    </row>
    <row r="89" spans="1:13">
      <c r="A89" t="s">
        <v>301</v>
      </c>
      <c r="B89" s="106" t="s">
        <v>3310</v>
      </c>
      <c r="C89" s="107" t="s">
        <v>3310</v>
      </c>
      <c r="D89" s="107" t="s">
        <v>3310</v>
      </c>
      <c r="E89" s="107" t="s">
        <v>3310</v>
      </c>
      <c r="F89" s="107" t="s">
        <v>3310</v>
      </c>
      <c r="G89" s="107" t="s">
        <v>3310</v>
      </c>
      <c r="H89" s="107" t="s">
        <v>3310</v>
      </c>
      <c r="I89" s="107" t="s">
        <v>3310</v>
      </c>
      <c r="J89" s="107" t="s">
        <v>3310</v>
      </c>
      <c r="K89" s="107" t="s">
        <v>3310</v>
      </c>
      <c r="L89" s="107" t="s">
        <v>3310</v>
      </c>
      <c r="M89" s="107" t="s">
        <v>3310</v>
      </c>
    </row>
    <row r="90" spans="1:13">
      <c r="A90" t="s">
        <v>302</v>
      </c>
      <c r="B90" s="106" t="s">
        <v>3310</v>
      </c>
      <c r="C90" s="107" t="s">
        <v>3310</v>
      </c>
      <c r="D90" s="107" t="s">
        <v>3310</v>
      </c>
      <c r="E90" s="107" t="s">
        <v>3310</v>
      </c>
      <c r="F90" s="107" t="s">
        <v>3310</v>
      </c>
      <c r="G90" s="107" t="s">
        <v>3310</v>
      </c>
      <c r="H90" s="107" t="s">
        <v>3310</v>
      </c>
      <c r="I90" s="107" t="s">
        <v>3310</v>
      </c>
      <c r="J90" s="107" t="s">
        <v>3310</v>
      </c>
      <c r="K90" s="107" t="s">
        <v>3310</v>
      </c>
      <c r="L90" s="107" t="s">
        <v>3310</v>
      </c>
      <c r="M90" s="107" t="s">
        <v>3310</v>
      </c>
    </row>
    <row r="91" spans="1:13">
      <c r="A91" t="s">
        <v>303</v>
      </c>
      <c r="B91" s="106" t="s">
        <v>3310</v>
      </c>
      <c r="C91" s="107" t="s">
        <v>3310</v>
      </c>
      <c r="D91" s="107" t="s">
        <v>3310</v>
      </c>
      <c r="E91" s="107" t="s">
        <v>3310</v>
      </c>
      <c r="F91" s="107" t="s">
        <v>3310</v>
      </c>
      <c r="G91" s="107" t="s">
        <v>3310</v>
      </c>
      <c r="H91" s="107" t="s">
        <v>3310</v>
      </c>
      <c r="I91" s="107" t="s">
        <v>3310</v>
      </c>
      <c r="J91" s="107" t="s">
        <v>3310</v>
      </c>
      <c r="K91" s="107" t="s">
        <v>3310</v>
      </c>
      <c r="L91" s="107" t="s">
        <v>3310</v>
      </c>
      <c r="M91" s="107" t="s">
        <v>3310</v>
      </c>
    </row>
    <row r="92" spans="1:13" hidden="1">
      <c r="C92" s="13"/>
      <c r="D92" s="13"/>
      <c r="E92" s="13"/>
      <c r="F92" s="13"/>
    </row>
    <row r="93" spans="1:13" hidden="1">
      <c r="C93" s="13"/>
      <c r="D93" s="13"/>
      <c r="E93" s="13"/>
      <c r="F93" s="13"/>
    </row>
    <row r="94" spans="1:13" hidden="1">
      <c r="C94" s="13"/>
      <c r="D94" s="13"/>
      <c r="E94" s="13"/>
      <c r="F94" s="13"/>
    </row>
    <row r="95" spans="1:13" hidden="1">
      <c r="C95" s="13"/>
      <c r="D95" s="13"/>
      <c r="E95" s="13"/>
      <c r="F95" s="13"/>
    </row>
    <row r="96" spans="1:13" hidden="1">
      <c r="C96" s="13"/>
      <c r="D96" s="13"/>
      <c r="E96" s="13"/>
      <c r="F96" s="13"/>
    </row>
    <row r="97" spans="3:6" hidden="1">
      <c r="C97" s="13"/>
      <c r="D97" s="13"/>
      <c r="E97" s="13"/>
      <c r="F97" s="13"/>
    </row>
    <row r="98" spans="3:6" hidden="1">
      <c r="C98" s="13"/>
      <c r="D98" s="13"/>
      <c r="E98" s="13"/>
      <c r="F98" s="13"/>
    </row>
    <row r="99" spans="3:6" hidden="1">
      <c r="C99" s="13"/>
      <c r="D99" s="13"/>
      <c r="E99" s="13"/>
      <c r="F99" s="13"/>
    </row>
    <row r="100" spans="3:6" hidden="1">
      <c r="C100" s="13"/>
      <c r="D100" s="13"/>
      <c r="E100" s="13"/>
      <c r="F100" s="13"/>
    </row>
    <row r="101" spans="3:6" hidden="1">
      <c r="C101" s="13"/>
      <c r="D101" s="13"/>
      <c r="E101" s="13"/>
      <c r="F101" s="13"/>
    </row>
    <row r="102" spans="3:6" hidden="1">
      <c r="C102" s="13"/>
      <c r="D102" s="13"/>
      <c r="E102" s="13"/>
      <c r="F102" s="13"/>
    </row>
    <row r="103" spans="3:6" hidden="1">
      <c r="C103" s="13"/>
      <c r="D103" s="13"/>
      <c r="E103" s="13"/>
      <c r="F103" s="13"/>
    </row>
    <row r="104" spans="3:6" hidden="1">
      <c r="C104" s="13"/>
      <c r="D104" s="13"/>
      <c r="E104" s="13"/>
      <c r="F104" s="13"/>
    </row>
    <row r="105" spans="3:6" hidden="1">
      <c r="C105" s="13"/>
      <c r="D105" s="13"/>
      <c r="E105" s="13"/>
      <c r="F105" s="13"/>
    </row>
    <row r="106" spans="3:6" hidden="1">
      <c r="C106" s="13"/>
      <c r="D106" s="13"/>
      <c r="E106" s="13"/>
      <c r="F106" s="13"/>
    </row>
    <row r="107" spans="3:6" hidden="1">
      <c r="C107" s="13"/>
      <c r="D107" s="13"/>
      <c r="E107" s="13"/>
      <c r="F107" s="13"/>
    </row>
    <row r="108" spans="3:6" hidden="1">
      <c r="C108" s="13"/>
      <c r="D108" s="13"/>
      <c r="E108" s="13"/>
      <c r="F108" s="13"/>
    </row>
    <row r="109" spans="3:6" hidden="1">
      <c r="C109" s="13"/>
      <c r="D109" s="13"/>
      <c r="E109" s="13"/>
      <c r="F109" s="13"/>
    </row>
    <row r="110" spans="3:6" hidden="1">
      <c r="C110" s="13"/>
      <c r="D110" s="13"/>
      <c r="E110" s="13"/>
      <c r="F110" s="13"/>
    </row>
    <row r="111" spans="3:6" hidden="1">
      <c r="C111" s="13"/>
      <c r="D111" s="13"/>
      <c r="E111" s="13"/>
      <c r="F111" s="13"/>
    </row>
    <row r="112" spans="3:6" hidden="1">
      <c r="C112" s="13"/>
      <c r="D112" s="13"/>
      <c r="E112" s="13"/>
      <c r="F112" s="13"/>
    </row>
    <row r="113" spans="3:6" hidden="1">
      <c r="C113" s="13"/>
      <c r="D113" s="13"/>
      <c r="E113" s="13"/>
      <c r="F113" s="13"/>
    </row>
    <row r="114" spans="3:6" hidden="1">
      <c r="C114" s="13"/>
      <c r="D114" s="13"/>
      <c r="E114" s="13"/>
      <c r="F114" s="13"/>
    </row>
    <row r="115" spans="3:6" hidden="1">
      <c r="C115" s="13"/>
      <c r="D115" s="13"/>
      <c r="E115" s="13"/>
      <c r="F115" s="13"/>
    </row>
    <row r="116" spans="3:6" hidden="1">
      <c r="C116" s="13"/>
      <c r="D116" s="13"/>
      <c r="E116" s="13"/>
      <c r="F116" s="13"/>
    </row>
    <row r="117" spans="3:6" hidden="1">
      <c r="C117" s="13"/>
      <c r="D117" s="13"/>
      <c r="E117" s="13"/>
      <c r="F117" s="13"/>
    </row>
    <row r="118" spans="3:6" hidden="1">
      <c r="C118" s="13"/>
      <c r="D118" s="13"/>
      <c r="E118" s="13"/>
      <c r="F118" s="13"/>
    </row>
    <row r="119" spans="3:6" hidden="1">
      <c r="C119" s="13"/>
      <c r="D119" s="13"/>
      <c r="E119" s="13"/>
      <c r="F119" s="13"/>
    </row>
    <row r="120" spans="3:6" hidden="1">
      <c r="C120" s="13"/>
      <c r="D120" s="13"/>
      <c r="E120" s="13"/>
      <c r="F120" s="13"/>
    </row>
    <row r="121" spans="3:6" hidden="1">
      <c r="C121" s="13"/>
      <c r="D121" s="13"/>
      <c r="E121" s="13"/>
      <c r="F121" s="13"/>
    </row>
    <row r="122" spans="3:6" hidden="1">
      <c r="C122" s="13"/>
      <c r="D122" s="13"/>
      <c r="E122" s="13"/>
      <c r="F122" s="13"/>
    </row>
    <row r="123" spans="3:6" hidden="1">
      <c r="C123" s="13"/>
      <c r="D123" s="13"/>
      <c r="E123" s="13"/>
      <c r="F123" s="13"/>
    </row>
    <row r="124" spans="3:6" hidden="1">
      <c r="C124" s="13"/>
      <c r="D124" s="13"/>
      <c r="E124" s="13"/>
      <c r="F124" s="13"/>
    </row>
    <row r="125" spans="3:6" hidden="1">
      <c r="C125" s="13"/>
      <c r="D125" s="13"/>
      <c r="E125" s="13"/>
      <c r="F125" s="13"/>
    </row>
    <row r="126" spans="3:6" hidden="1">
      <c r="C126" s="13"/>
      <c r="D126" s="13"/>
      <c r="E126" s="13"/>
      <c r="F126" s="13"/>
    </row>
    <row r="127" spans="3:6" hidden="1">
      <c r="C127" s="13"/>
      <c r="D127" s="13"/>
      <c r="E127" s="13"/>
      <c r="F127" s="13"/>
    </row>
    <row r="128" spans="3:6" hidden="1">
      <c r="C128" s="13"/>
      <c r="D128" s="13"/>
      <c r="E128" s="13"/>
      <c r="F128" s="13"/>
    </row>
    <row r="129" spans="3:6" hidden="1">
      <c r="C129" s="13"/>
      <c r="D129" s="13"/>
      <c r="E129" s="13"/>
      <c r="F129" s="13"/>
    </row>
    <row r="130" spans="3:6" hidden="1">
      <c r="C130" s="13"/>
      <c r="D130" s="13"/>
      <c r="E130" s="13"/>
      <c r="F130" s="13"/>
    </row>
    <row r="131" spans="3:6" hidden="1">
      <c r="C131" s="13"/>
      <c r="D131" s="13"/>
      <c r="E131" s="13"/>
      <c r="F131" s="13"/>
    </row>
    <row r="132" spans="3:6" hidden="1">
      <c r="C132" s="13"/>
      <c r="D132" s="13"/>
      <c r="E132" s="13"/>
      <c r="F132" s="13"/>
    </row>
    <row r="133" spans="3:6" hidden="1">
      <c r="C133" s="13"/>
      <c r="D133" s="13"/>
      <c r="E133" s="13"/>
      <c r="F133" s="13"/>
    </row>
    <row r="134" spans="3:6" hidden="1">
      <c r="C134" s="13"/>
      <c r="D134" s="13"/>
      <c r="E134" s="13"/>
      <c r="F134" s="13"/>
    </row>
    <row r="135" spans="3:6" hidden="1">
      <c r="C135" s="13"/>
      <c r="D135" s="13"/>
      <c r="E135" s="13"/>
      <c r="F135" s="13"/>
    </row>
    <row r="136" spans="3:6" hidden="1">
      <c r="C136" s="13"/>
      <c r="D136" s="13"/>
      <c r="E136" s="13"/>
      <c r="F136" s="13"/>
    </row>
    <row r="137" spans="3:6" hidden="1">
      <c r="C137" s="13"/>
      <c r="D137" s="13"/>
      <c r="E137" s="13"/>
      <c r="F137" s="13"/>
    </row>
    <row r="138" spans="3:6" hidden="1">
      <c r="C138" s="13"/>
      <c r="D138" s="13"/>
      <c r="E138" s="13"/>
      <c r="F138" s="13"/>
    </row>
    <row r="139" spans="3:6" hidden="1">
      <c r="C139" s="13"/>
      <c r="D139" s="13"/>
      <c r="E139" s="13"/>
      <c r="F139" s="13"/>
    </row>
    <row r="140" spans="3:6" hidden="1">
      <c r="C140" s="13"/>
      <c r="D140" s="13"/>
      <c r="E140" s="13"/>
      <c r="F140" s="13"/>
    </row>
    <row r="141" spans="3:6" hidden="1">
      <c r="C141" s="13"/>
      <c r="D141" s="13"/>
      <c r="E141" s="13"/>
      <c r="F141" s="13"/>
    </row>
    <row r="142" spans="3:6" hidden="1">
      <c r="C142" s="13"/>
      <c r="D142" s="13"/>
      <c r="E142" s="13"/>
      <c r="F142" s="13"/>
    </row>
    <row r="143" spans="3:6" hidden="1">
      <c r="C143" s="13"/>
      <c r="D143" s="13"/>
      <c r="E143" s="13"/>
      <c r="F143" s="13"/>
    </row>
    <row r="144" spans="3:6" hidden="1">
      <c r="C144" s="13"/>
      <c r="D144" s="13"/>
      <c r="E144" s="13"/>
      <c r="F144" s="13"/>
    </row>
    <row r="145" spans="3:6" hidden="1">
      <c r="C145" s="13"/>
      <c r="D145" s="13"/>
      <c r="E145" s="13"/>
      <c r="F145" s="13"/>
    </row>
    <row r="146" spans="3:6" hidden="1">
      <c r="C146" s="13"/>
      <c r="D146" s="13"/>
      <c r="E146" s="13"/>
      <c r="F146" s="13"/>
    </row>
    <row r="147" spans="3:6" hidden="1">
      <c r="C147" s="13"/>
      <c r="D147" s="13"/>
      <c r="E147" s="13"/>
      <c r="F147" s="13"/>
    </row>
    <row r="148" spans="3:6" hidden="1">
      <c r="C148" s="13"/>
      <c r="D148" s="13"/>
      <c r="E148" s="13"/>
      <c r="F148" s="13"/>
    </row>
    <row r="149" spans="3:6" hidden="1">
      <c r="C149" s="13"/>
      <c r="D149" s="13"/>
      <c r="E149" s="13"/>
      <c r="F149" s="13"/>
    </row>
    <row r="150" spans="3:6" hidden="1">
      <c r="C150" s="13"/>
      <c r="D150" s="13"/>
      <c r="E150" s="13"/>
      <c r="F150" s="13"/>
    </row>
    <row r="151" spans="3:6" hidden="1">
      <c r="C151" s="13"/>
      <c r="D151" s="13"/>
      <c r="E151" s="13"/>
      <c r="F151" s="13"/>
    </row>
    <row r="152" spans="3:6" hidden="1">
      <c r="C152" s="13"/>
      <c r="D152" s="13"/>
      <c r="E152" s="13"/>
      <c r="F152" s="13"/>
    </row>
    <row r="153" spans="3:6" hidden="1">
      <c r="C153" s="13"/>
      <c r="D153" s="13"/>
      <c r="E153" s="13"/>
      <c r="F153" s="13"/>
    </row>
    <row r="154" spans="3:6" hidden="1">
      <c r="C154" s="13"/>
      <c r="D154" s="13"/>
      <c r="E154" s="13"/>
      <c r="F154" s="13"/>
    </row>
    <row r="155" spans="3:6" hidden="1">
      <c r="C155" s="13"/>
      <c r="D155" s="13"/>
      <c r="E155" s="13"/>
      <c r="F155" s="13"/>
    </row>
    <row r="156" spans="3:6" hidden="1">
      <c r="C156" s="13"/>
      <c r="D156" s="13"/>
      <c r="E156" s="13"/>
      <c r="F156" s="13"/>
    </row>
    <row r="157" spans="3:6" hidden="1">
      <c r="C157" s="13"/>
      <c r="D157" s="13"/>
      <c r="E157" s="13"/>
      <c r="F157" s="13"/>
    </row>
    <row r="158" spans="3:6" hidden="1">
      <c r="C158" s="13"/>
      <c r="D158" s="13"/>
      <c r="E158" s="13"/>
      <c r="F158" s="13"/>
    </row>
    <row r="159" spans="3:6" hidden="1">
      <c r="C159" s="13"/>
      <c r="D159" s="13"/>
      <c r="E159" s="13"/>
      <c r="F159" s="13"/>
    </row>
    <row r="160" spans="3:6" hidden="1">
      <c r="C160" s="13"/>
      <c r="D160" s="13"/>
      <c r="E160" s="13"/>
      <c r="F160" s="13"/>
    </row>
    <row r="161" spans="3:6" hidden="1">
      <c r="C161" s="13"/>
      <c r="D161" s="13"/>
      <c r="E161" s="13"/>
      <c r="F161" s="13"/>
    </row>
    <row r="162" spans="3:6" hidden="1">
      <c r="C162" s="13"/>
      <c r="D162" s="13"/>
      <c r="E162" s="13"/>
      <c r="F162" s="13"/>
    </row>
    <row r="163" spans="3:6" hidden="1">
      <c r="C163" s="13"/>
      <c r="D163" s="13"/>
      <c r="E163" s="13"/>
      <c r="F163" s="13"/>
    </row>
    <row r="164" spans="3:6" hidden="1">
      <c r="C164" s="13"/>
      <c r="D164" s="13"/>
      <c r="E164" s="13"/>
      <c r="F164" s="13"/>
    </row>
    <row r="165" spans="3:6" hidden="1">
      <c r="C165" s="13"/>
      <c r="D165" s="13"/>
      <c r="E165" s="13"/>
      <c r="F165" s="13"/>
    </row>
    <row r="166" spans="3:6" hidden="1">
      <c r="C166" s="13"/>
      <c r="D166" s="13"/>
      <c r="E166" s="13"/>
      <c r="F166" s="13"/>
    </row>
    <row r="167" spans="3:6" hidden="1">
      <c r="C167" s="13"/>
      <c r="D167" s="13"/>
      <c r="E167" s="13"/>
      <c r="F167" s="13"/>
    </row>
    <row r="168" spans="3:6" hidden="1">
      <c r="C168" s="13"/>
      <c r="D168" s="13"/>
      <c r="E168" s="13"/>
      <c r="F168" s="13"/>
    </row>
    <row r="169" spans="3:6" hidden="1">
      <c r="C169" s="13"/>
      <c r="D169" s="13"/>
      <c r="E169" s="13"/>
      <c r="F169" s="13"/>
    </row>
    <row r="170" spans="3:6" hidden="1">
      <c r="C170" s="13"/>
      <c r="D170" s="13"/>
      <c r="E170" s="13"/>
      <c r="F170" s="13"/>
    </row>
    <row r="171" spans="3:6" hidden="1">
      <c r="C171" s="13"/>
      <c r="D171" s="13"/>
      <c r="E171" s="13"/>
      <c r="F171" s="13"/>
    </row>
    <row r="172" spans="3:6" hidden="1">
      <c r="C172" s="13"/>
      <c r="D172" s="13"/>
      <c r="E172" s="13"/>
      <c r="F172" s="13"/>
    </row>
    <row r="173" spans="3:6" hidden="1">
      <c r="C173" s="13"/>
      <c r="D173" s="13"/>
      <c r="E173" s="13"/>
      <c r="F173" s="13"/>
    </row>
    <row r="174" spans="3:6" hidden="1">
      <c r="C174" s="13"/>
      <c r="D174" s="13"/>
      <c r="E174" s="13"/>
      <c r="F174" s="13"/>
    </row>
    <row r="175" spans="3:6" hidden="1">
      <c r="C175" s="13"/>
      <c r="D175" s="13"/>
      <c r="E175" s="13"/>
      <c r="F175" s="13"/>
    </row>
    <row r="176" spans="3:6" hidden="1">
      <c r="C176" s="13"/>
      <c r="D176" s="13"/>
      <c r="E176" s="13"/>
      <c r="F176" s="13"/>
    </row>
    <row r="177" spans="3:6" hidden="1">
      <c r="C177" s="13"/>
      <c r="D177" s="13"/>
      <c r="E177" s="13"/>
      <c r="F177" s="13"/>
    </row>
    <row r="178" spans="3:6" hidden="1">
      <c r="C178" s="13"/>
      <c r="D178" s="13"/>
      <c r="E178" s="13"/>
      <c r="F178" s="13"/>
    </row>
    <row r="179" spans="3:6" hidden="1">
      <c r="C179" s="13"/>
      <c r="D179" s="13"/>
      <c r="E179" s="13"/>
      <c r="F179" s="13"/>
    </row>
    <row r="180" spans="3:6" hidden="1">
      <c r="C180" s="13"/>
      <c r="D180" s="13"/>
      <c r="E180" s="13"/>
      <c r="F180" s="13"/>
    </row>
    <row r="181" spans="3:6" hidden="1">
      <c r="C181" s="13"/>
      <c r="D181" s="13"/>
      <c r="E181" s="13"/>
      <c r="F181" s="13"/>
    </row>
    <row r="182" spans="3:6" hidden="1">
      <c r="C182" s="13"/>
      <c r="D182" s="13"/>
      <c r="E182" s="13"/>
      <c r="F182" s="13"/>
    </row>
    <row r="183" spans="3:6" hidden="1">
      <c r="C183" s="13"/>
      <c r="D183" s="13"/>
      <c r="E183" s="13"/>
      <c r="F183" s="13"/>
    </row>
    <row r="184" spans="3:6" hidden="1">
      <c r="C184" s="13"/>
      <c r="D184" s="13"/>
      <c r="E184" s="13"/>
      <c r="F184" s="13"/>
    </row>
    <row r="185" spans="3:6" hidden="1">
      <c r="C185" s="13"/>
      <c r="D185" s="13"/>
      <c r="E185" s="13"/>
      <c r="F185" s="13"/>
    </row>
    <row r="186" spans="3:6" hidden="1">
      <c r="C186" s="13"/>
      <c r="D186" s="13"/>
      <c r="E186" s="13"/>
      <c r="F186" s="13"/>
    </row>
    <row r="187" spans="3:6" hidden="1">
      <c r="C187" s="13"/>
      <c r="D187" s="13"/>
      <c r="E187" s="13"/>
      <c r="F187" s="13"/>
    </row>
    <row r="188" spans="3:6" hidden="1">
      <c r="C188" s="13"/>
      <c r="D188" s="13"/>
      <c r="E188" s="13"/>
      <c r="F188" s="13"/>
    </row>
    <row r="189" spans="3:6" hidden="1">
      <c r="C189" s="13"/>
      <c r="D189" s="13"/>
      <c r="E189" s="13"/>
      <c r="F189" s="13"/>
    </row>
    <row r="190" spans="3:6" hidden="1">
      <c r="C190" s="13"/>
      <c r="D190" s="13"/>
      <c r="E190" s="13"/>
      <c r="F190" s="13"/>
    </row>
    <row r="191" spans="3:6" hidden="1">
      <c r="C191" s="13"/>
      <c r="D191" s="13"/>
      <c r="E191" s="13"/>
      <c r="F191" s="13"/>
    </row>
    <row r="192" spans="3:6" hidden="1">
      <c r="C192" s="13"/>
      <c r="D192" s="13"/>
      <c r="E192" s="13"/>
      <c r="F192" s="13"/>
    </row>
    <row r="193" spans="3:6" hidden="1">
      <c r="C193" s="13"/>
      <c r="D193" s="13"/>
      <c r="E193" s="13"/>
      <c r="F193" s="13"/>
    </row>
    <row r="194" spans="3:6" hidden="1">
      <c r="C194" s="13"/>
      <c r="D194" s="13"/>
      <c r="E194" s="13"/>
      <c r="F194" s="13"/>
    </row>
    <row r="195" spans="3:6" hidden="1">
      <c r="C195" s="13"/>
      <c r="D195" s="13"/>
      <c r="E195" s="13"/>
      <c r="F195" s="13"/>
    </row>
    <row r="196" spans="3:6" hidden="1">
      <c r="C196" s="13"/>
      <c r="D196" s="13"/>
      <c r="E196" s="13"/>
      <c r="F196" s="13"/>
    </row>
    <row r="197" spans="3:6" hidden="1">
      <c r="C197" s="13"/>
      <c r="D197" s="13"/>
      <c r="E197" s="13"/>
      <c r="F197" s="13"/>
    </row>
    <row r="198" spans="3:6" hidden="1">
      <c r="C198" s="13"/>
      <c r="D198" s="13"/>
      <c r="E198" s="13"/>
      <c r="F198" s="13"/>
    </row>
    <row r="199" spans="3:6" hidden="1">
      <c r="C199" s="13"/>
      <c r="D199" s="13"/>
      <c r="E199" s="13"/>
      <c r="F199" s="13"/>
    </row>
    <row r="200" spans="3:6" hidden="1">
      <c r="C200" s="13"/>
      <c r="D200" s="13"/>
      <c r="E200" s="13"/>
      <c r="F200" s="13"/>
    </row>
    <row r="201" spans="3:6" hidden="1">
      <c r="C201" s="13"/>
      <c r="D201" s="13"/>
      <c r="E201" s="13"/>
      <c r="F201" s="13"/>
    </row>
    <row r="202" spans="3:6" hidden="1">
      <c r="C202" s="13"/>
      <c r="D202" s="13"/>
      <c r="E202" s="13"/>
      <c r="F202" s="13"/>
    </row>
    <row r="203" spans="3:6" hidden="1">
      <c r="C203" s="13"/>
      <c r="D203" s="13"/>
      <c r="E203" s="13"/>
      <c r="F203" s="13"/>
    </row>
    <row r="204" spans="3:6" hidden="1">
      <c r="C204" s="13"/>
      <c r="D204" s="13"/>
      <c r="E204" s="13"/>
      <c r="F204" s="13"/>
    </row>
    <row r="205" spans="3:6" hidden="1">
      <c r="C205" s="13"/>
      <c r="D205" s="13"/>
      <c r="E205" s="13"/>
      <c r="F205" s="13"/>
    </row>
    <row r="206" spans="3:6" hidden="1">
      <c r="C206" s="13"/>
      <c r="D206" s="13"/>
      <c r="E206" s="13"/>
      <c r="F206" s="13"/>
    </row>
    <row r="207" spans="3:6" hidden="1">
      <c r="C207" s="13"/>
      <c r="D207" s="13"/>
      <c r="E207" s="13"/>
      <c r="F207" s="13"/>
    </row>
    <row r="208" spans="3:6" hidden="1">
      <c r="C208" s="13"/>
      <c r="D208" s="13"/>
      <c r="E208" s="13"/>
      <c r="F208" s="13"/>
    </row>
    <row r="209" spans="1:6" hidden="1">
      <c r="C209" s="13"/>
      <c r="D209" s="13"/>
      <c r="E209" s="13"/>
      <c r="F209" s="13"/>
    </row>
    <row r="210" spans="1:6" hidden="1">
      <c r="C210" s="13"/>
      <c r="D210" s="13"/>
      <c r="E210" s="13"/>
      <c r="F210" s="13"/>
    </row>
    <row r="211" spans="1:6" hidden="1">
      <c r="C211" s="13"/>
      <c r="D211" s="13"/>
      <c r="E211" s="13"/>
      <c r="F211" s="13"/>
    </row>
    <row r="212" spans="1:6" hidden="1">
      <c r="C212" s="13"/>
      <c r="D212" s="13"/>
      <c r="E212" s="13"/>
      <c r="F212" s="13"/>
    </row>
    <row r="213" spans="1:6" hidden="1">
      <c r="A213" s="13"/>
      <c r="C213" s="13"/>
      <c r="D213" s="13"/>
      <c r="E213" s="13"/>
      <c r="F213" s="13"/>
    </row>
    <row r="214" spans="1:6" hidden="1">
      <c r="A214" s="13"/>
      <c r="C214" s="13"/>
      <c r="D214" s="13"/>
      <c r="E214" s="13"/>
      <c r="F214" s="13"/>
    </row>
    <row r="215" spans="1:6" hidden="1">
      <c r="A215" s="15"/>
      <c r="C215" s="13"/>
      <c r="D215" s="13"/>
      <c r="E215" s="13"/>
      <c r="F215" s="13"/>
    </row>
    <row r="216" spans="1:6" hidden="1">
      <c r="C216" s="13"/>
      <c r="D216" s="13"/>
      <c r="E216" s="13"/>
      <c r="F216" s="13"/>
    </row>
    <row r="217" spans="1:6" hidden="1">
      <c r="C217" s="13"/>
      <c r="D217" s="13"/>
      <c r="E217" s="13"/>
      <c r="F217" s="13"/>
    </row>
    <row r="218" spans="1:6" hidden="1">
      <c r="C218" s="13"/>
      <c r="D218" s="13"/>
      <c r="E218" s="13"/>
      <c r="F218" s="13"/>
    </row>
    <row r="10000" spans="52:52" hidden="1">
      <c r="AZ10000"/>
    </row>
  </sheetData>
  <mergeCells count="1">
    <mergeCell ref="A5:M5"/>
  </mergeCells>
  <dataValidations count="1">
    <dataValidation allowBlank="1" showInputMessage="1" showErrorMessage="1" sqref="B1:B4 I5:M5 J6:M1048576 A5:H1048576 I7:I1048576 N5:AY1048576 BA5:XFD1048576 AZ5:AZ9999 AZ10001:AZ1048576" xr:uid="{00000000-0002-0000-0600-000000000000}"/>
  </dataValidations>
  <pageMargins left="0" right="0" top="0.5" bottom="0.5" header="0" footer="0.25"/>
  <pageSetup paperSize="9" scale="32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3.85546875" style="12" customWidth="1"/>
    <col min="5" max="5" width="11.85546875" style="13" customWidth="1"/>
    <col min="6" max="6" width="10.7109375" style="13" customWidth="1"/>
    <col min="7" max="7" width="11.140625" style="13" customWidth="1"/>
    <col min="8" max="8" width="11.5703125" style="13" customWidth="1"/>
    <col min="9" max="9" width="14.7109375" style="13" customWidth="1"/>
    <col min="10" max="10" width="11.7109375" style="13" customWidth="1"/>
    <col min="11" max="11" width="14.7109375" style="13" customWidth="1"/>
    <col min="12" max="12" width="22.7109375" style="13" customWidth="1"/>
    <col min="13" max="13" width="26.85546875" style="13" customWidth="1"/>
    <col min="14" max="14" width="25.42578125" style="13" customWidth="1"/>
    <col min="15" max="15" width="7.5703125" style="13" hidden="1"/>
    <col min="16" max="16" width="6.7109375" style="13" hidden="1"/>
    <col min="17" max="17" width="7.7109375" style="13" hidden="1"/>
    <col min="18" max="18" width="7.140625" style="13" hidden="1"/>
    <col min="19" max="19" width="6" style="13" hidden="1"/>
    <col min="20" max="20" width="7.85546875" style="13" hidden="1"/>
    <col min="21" max="21" width="8.140625" style="13" hidden="1"/>
    <col min="22" max="22" width="6.28515625" style="13" hidden="1"/>
    <col min="23" max="23" width="8" style="13" hidden="1"/>
    <col min="24" max="24" width="8.7109375" style="13" hidden="1"/>
    <col min="25" max="25" width="10" style="13" hidden="1"/>
    <col min="26" max="26" width="9.5703125" style="13" hidden="1"/>
    <col min="27" max="27" width="6.140625" style="13" hidden="1"/>
    <col min="28" max="29" width="5.7109375" style="13" hidden="1"/>
    <col min="30" max="30" width="6.85546875" style="13" hidden="1"/>
    <col min="31" max="31" width="6.42578125" style="13" hidden="1"/>
    <col min="32" max="32" width="6.7109375" style="13" hidden="1"/>
    <col min="33" max="33" width="7.28515625" style="13" hidden="1"/>
    <col min="34" max="34" width="5.7109375" style="13" hidden="1"/>
    <col min="35" max="46" width="9.140625" style="13" hidden="1"/>
    <col min="47" max="52" width="0" style="13" hidden="1"/>
    <col min="53" max="16384" width="9.140625" style="13" hidden="1"/>
  </cols>
  <sheetData>
    <row r="1" spans="1:16" s="1" customFormat="1">
      <c r="A1" s="2" t="s">
        <v>0</v>
      </c>
      <c r="B1" s="61" t="s">
        <v>3309</v>
      </c>
    </row>
    <row r="2" spans="1:16" s="1" customFormat="1">
      <c r="A2" s="2" t="s">
        <v>1</v>
      </c>
      <c r="B2" s="9" t="s">
        <v>2578</v>
      </c>
    </row>
    <row r="3" spans="1:16" s="1" customFormat="1">
      <c r="A3" s="2" t="s">
        <v>2</v>
      </c>
      <c r="B3" s="20" t="s">
        <v>2579</v>
      </c>
    </row>
    <row r="4" spans="1:16" s="1" customFormat="1">
      <c r="A4" s="2" t="s">
        <v>3</v>
      </c>
      <c r="B4" s="62">
        <v>1161</v>
      </c>
    </row>
    <row r="5" spans="1:16" ht="18.75">
      <c r="A5" s="82" t="s">
        <v>89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4"/>
    </row>
    <row r="6" spans="1:16" s="15" customFormat="1">
      <c r="A6" s="32" t="s">
        <v>45</v>
      </c>
      <c r="B6" s="33" t="s">
        <v>46</v>
      </c>
      <c r="C6" s="33" t="s">
        <v>66</v>
      </c>
      <c r="D6" s="33" t="s">
        <v>47</v>
      </c>
      <c r="E6" s="33" t="s">
        <v>80</v>
      </c>
      <c r="F6" s="33" t="s">
        <v>48</v>
      </c>
      <c r="G6" s="33" t="s">
        <v>49</v>
      </c>
      <c r="H6" s="33" t="s">
        <v>50</v>
      </c>
      <c r="I6" s="33" t="s">
        <v>155</v>
      </c>
      <c r="J6" s="33" t="s">
        <v>156</v>
      </c>
      <c r="K6" s="33" t="s">
        <v>53</v>
      </c>
      <c r="L6" s="33" t="s">
        <v>69</v>
      </c>
      <c r="M6" s="33" t="s">
        <v>54</v>
      </c>
      <c r="N6" s="115" t="s">
        <v>151</v>
      </c>
      <c r="P6" s="13"/>
    </row>
    <row r="7" spans="1:16" s="15" customFormat="1">
      <c r="A7" s="99" t="s">
        <v>3310</v>
      </c>
      <c r="B7" s="100" t="s">
        <v>3310</v>
      </c>
      <c r="C7" s="100" t="s">
        <v>3310</v>
      </c>
      <c r="D7" s="100" t="s">
        <v>3310</v>
      </c>
      <c r="E7" s="100" t="s">
        <v>3310</v>
      </c>
      <c r="F7" s="100" t="s">
        <v>3310</v>
      </c>
      <c r="G7" s="100" t="s">
        <v>3310</v>
      </c>
      <c r="H7" s="100" t="s">
        <v>3310</v>
      </c>
      <c r="I7" s="21" t="s">
        <v>152</v>
      </c>
      <c r="J7" s="100" t="s">
        <v>3310</v>
      </c>
      <c r="K7" s="21" t="s">
        <v>6</v>
      </c>
      <c r="L7" s="21" t="s">
        <v>7</v>
      </c>
      <c r="M7" s="21" t="s">
        <v>7</v>
      </c>
      <c r="N7" s="22" t="s">
        <v>7</v>
      </c>
    </row>
    <row r="8" spans="1:16" s="17" customFormat="1" ht="20.25">
      <c r="A8" s="101" t="s">
        <v>3310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5" t="s">
        <v>63</v>
      </c>
      <c r="L8" s="5" t="s">
        <v>72</v>
      </c>
      <c r="M8" s="24" t="s">
        <v>73</v>
      </c>
      <c r="N8" s="24" t="s">
        <v>74</v>
      </c>
      <c r="O8" s="25"/>
    </row>
    <row r="9" spans="1:16" s="17" customFormat="1" ht="20.25">
      <c r="A9" s="18" t="s">
        <v>90</v>
      </c>
      <c r="B9" s="102" t="s">
        <v>3310</v>
      </c>
      <c r="C9" s="102" t="s">
        <v>3310</v>
      </c>
      <c r="D9" s="102" t="s">
        <v>3310</v>
      </c>
      <c r="E9" s="102" t="s">
        <v>3310</v>
      </c>
      <c r="F9" s="102" t="s">
        <v>3310</v>
      </c>
      <c r="G9" s="102" t="s">
        <v>3310</v>
      </c>
      <c r="H9" s="102" t="s">
        <v>3310</v>
      </c>
      <c r="I9" s="53">
        <v>1326.94</v>
      </c>
      <c r="J9" s="102" t="s">
        <v>3310</v>
      </c>
      <c r="K9" s="53">
        <v>168.91762970343819</v>
      </c>
      <c r="L9" s="102" t="s">
        <v>3310</v>
      </c>
      <c r="M9" s="54">
        <v>1</v>
      </c>
      <c r="N9" s="54">
        <v>1.2500000000000001E-2</v>
      </c>
      <c r="O9" s="25"/>
    </row>
    <row r="10" spans="1:16">
      <c r="A10" s="57" t="s">
        <v>172</v>
      </c>
      <c r="B10" s="107" t="s">
        <v>3310</v>
      </c>
      <c r="C10" s="107" t="s">
        <v>3310</v>
      </c>
      <c r="D10" s="107" t="s">
        <v>3310</v>
      </c>
      <c r="E10" s="107" t="s">
        <v>3310</v>
      </c>
      <c r="F10" s="107" t="s">
        <v>3310</v>
      </c>
      <c r="G10" s="107" t="s">
        <v>3310</v>
      </c>
      <c r="H10" s="107" t="s">
        <v>3310</v>
      </c>
      <c r="I10" s="59">
        <v>0</v>
      </c>
      <c r="J10" s="107" t="s">
        <v>3310</v>
      </c>
      <c r="K10" s="59">
        <v>0</v>
      </c>
      <c r="L10" s="107" t="s">
        <v>3310</v>
      </c>
      <c r="M10" s="58">
        <v>0</v>
      </c>
      <c r="N10" s="58">
        <v>0</v>
      </c>
    </row>
    <row r="11" spans="1:16">
      <c r="A11" s="57" t="s">
        <v>1814</v>
      </c>
      <c r="B11" s="107" t="s">
        <v>3310</v>
      </c>
      <c r="C11" s="107" t="s">
        <v>3310</v>
      </c>
      <c r="D11" s="107" t="s">
        <v>3310</v>
      </c>
      <c r="E11" s="107" t="s">
        <v>3310</v>
      </c>
      <c r="F11" s="107" t="s">
        <v>3310</v>
      </c>
      <c r="G11" s="107" t="s">
        <v>3310</v>
      </c>
      <c r="H11" s="107" t="s">
        <v>3310</v>
      </c>
      <c r="I11" s="59">
        <v>0</v>
      </c>
      <c r="J11" s="107" t="s">
        <v>3310</v>
      </c>
      <c r="K11" s="59">
        <v>0</v>
      </c>
      <c r="L11" s="107" t="s">
        <v>3310</v>
      </c>
      <c r="M11" s="58">
        <v>0</v>
      </c>
      <c r="N11" s="58">
        <v>0</v>
      </c>
    </row>
    <row r="12" spans="1:16">
      <c r="A12" t="s">
        <v>179</v>
      </c>
      <c r="B12" t="s">
        <v>179</v>
      </c>
      <c r="C12" s="107" t="s">
        <v>3310</v>
      </c>
      <c r="D12" s="107" t="s">
        <v>3310</v>
      </c>
      <c r="E12" t="s">
        <v>179</v>
      </c>
      <c r="F12" t="s">
        <v>179</v>
      </c>
      <c r="G12" s="107" t="s">
        <v>3310</v>
      </c>
      <c r="H12" t="s">
        <v>179</v>
      </c>
      <c r="I12" s="55">
        <v>0</v>
      </c>
      <c r="J12" s="55">
        <v>0</v>
      </c>
      <c r="K12" s="55">
        <v>0</v>
      </c>
      <c r="L12" s="56">
        <v>0</v>
      </c>
      <c r="M12" s="56">
        <v>0</v>
      </c>
      <c r="N12" s="56">
        <v>0</v>
      </c>
    </row>
    <row r="13" spans="1:16">
      <c r="A13" s="57" t="s">
        <v>1815</v>
      </c>
      <c r="B13" s="107" t="s">
        <v>3310</v>
      </c>
      <c r="C13" s="107" t="s">
        <v>3310</v>
      </c>
      <c r="D13" s="107" t="s">
        <v>3310</v>
      </c>
      <c r="E13" s="107" t="s">
        <v>3310</v>
      </c>
      <c r="F13" s="107" t="s">
        <v>3310</v>
      </c>
      <c r="G13" s="107" t="s">
        <v>3310</v>
      </c>
      <c r="H13" s="107" t="s">
        <v>3310</v>
      </c>
      <c r="I13" s="59">
        <v>0</v>
      </c>
      <c r="J13" s="107" t="s">
        <v>3310</v>
      </c>
      <c r="K13" s="59">
        <v>0</v>
      </c>
      <c r="L13" s="107" t="s">
        <v>3310</v>
      </c>
      <c r="M13" s="58">
        <v>0</v>
      </c>
      <c r="N13" s="58">
        <v>0</v>
      </c>
    </row>
    <row r="14" spans="1:16">
      <c r="A14" t="s">
        <v>179</v>
      </c>
      <c r="B14" t="s">
        <v>179</v>
      </c>
      <c r="C14" s="107" t="s">
        <v>3310</v>
      </c>
      <c r="D14" s="107" t="s">
        <v>3310</v>
      </c>
      <c r="E14" t="s">
        <v>179</v>
      </c>
      <c r="F14" t="s">
        <v>179</v>
      </c>
      <c r="G14" s="107" t="s">
        <v>3310</v>
      </c>
      <c r="H14" t="s">
        <v>179</v>
      </c>
      <c r="I14" s="55">
        <v>0</v>
      </c>
      <c r="J14" s="55">
        <v>0</v>
      </c>
      <c r="K14" s="55">
        <v>0</v>
      </c>
      <c r="L14" s="56">
        <v>0</v>
      </c>
      <c r="M14" s="56">
        <v>0</v>
      </c>
      <c r="N14" s="56">
        <v>0</v>
      </c>
    </row>
    <row r="15" spans="1:16">
      <c r="A15" s="57" t="s">
        <v>88</v>
      </c>
      <c r="B15" s="107" t="s">
        <v>3310</v>
      </c>
      <c r="C15" s="107" t="s">
        <v>3310</v>
      </c>
      <c r="D15" s="107" t="s">
        <v>3310</v>
      </c>
      <c r="E15" s="107" t="s">
        <v>3310</v>
      </c>
      <c r="F15" s="107" t="s">
        <v>3310</v>
      </c>
      <c r="G15" s="107" t="s">
        <v>3310</v>
      </c>
      <c r="H15" s="107" t="s">
        <v>3310</v>
      </c>
      <c r="I15" s="59">
        <v>0</v>
      </c>
      <c r="J15" s="107" t="s">
        <v>3310</v>
      </c>
      <c r="K15" s="59">
        <v>0</v>
      </c>
      <c r="L15" s="107" t="s">
        <v>3310</v>
      </c>
      <c r="M15" s="58">
        <v>0</v>
      </c>
      <c r="N15" s="58">
        <v>0</v>
      </c>
    </row>
    <row r="16" spans="1:16">
      <c r="A16" t="s">
        <v>179</v>
      </c>
      <c r="B16" t="s">
        <v>179</v>
      </c>
      <c r="C16" s="107" t="s">
        <v>3310</v>
      </c>
      <c r="D16" s="107" t="s">
        <v>3310</v>
      </c>
      <c r="E16" t="s">
        <v>179</v>
      </c>
      <c r="F16" t="s">
        <v>179</v>
      </c>
      <c r="G16" s="107" t="s">
        <v>3310</v>
      </c>
      <c r="H16" t="s">
        <v>179</v>
      </c>
      <c r="I16" s="55">
        <v>0</v>
      </c>
      <c r="J16" s="55">
        <v>0</v>
      </c>
      <c r="K16" s="55">
        <v>0</v>
      </c>
      <c r="L16" s="56">
        <v>0</v>
      </c>
      <c r="M16" s="56">
        <v>0</v>
      </c>
      <c r="N16" s="56">
        <v>0</v>
      </c>
    </row>
    <row r="17" spans="1:14">
      <c r="A17" s="57" t="s">
        <v>816</v>
      </c>
      <c r="B17" s="107" t="s">
        <v>3310</v>
      </c>
      <c r="C17" s="107" t="s">
        <v>3310</v>
      </c>
      <c r="D17" s="107" t="s">
        <v>3310</v>
      </c>
      <c r="E17" s="107" t="s">
        <v>3310</v>
      </c>
      <c r="F17" s="107" t="s">
        <v>3310</v>
      </c>
      <c r="G17" s="107" t="s">
        <v>3310</v>
      </c>
      <c r="H17" s="107" t="s">
        <v>3310</v>
      </c>
      <c r="I17" s="59">
        <v>0</v>
      </c>
      <c r="J17" s="107" t="s">
        <v>3310</v>
      </c>
      <c r="K17" s="59">
        <v>0</v>
      </c>
      <c r="L17" s="107" t="s">
        <v>3310</v>
      </c>
      <c r="M17" s="58">
        <v>0</v>
      </c>
      <c r="N17" s="58">
        <v>0</v>
      </c>
    </row>
    <row r="18" spans="1:14">
      <c r="A18" t="s">
        <v>179</v>
      </c>
      <c r="B18" t="s">
        <v>179</v>
      </c>
      <c r="C18" s="107" t="s">
        <v>3310</v>
      </c>
      <c r="D18" s="107" t="s">
        <v>3310</v>
      </c>
      <c r="E18" t="s">
        <v>179</v>
      </c>
      <c r="F18" t="s">
        <v>179</v>
      </c>
      <c r="G18" s="107" t="s">
        <v>3310</v>
      </c>
      <c r="H18" t="s">
        <v>179</v>
      </c>
      <c r="I18" s="55">
        <v>0</v>
      </c>
      <c r="J18" s="55">
        <v>0</v>
      </c>
      <c r="K18" s="55">
        <v>0</v>
      </c>
      <c r="L18" s="56">
        <v>0</v>
      </c>
      <c r="M18" s="56">
        <v>0</v>
      </c>
      <c r="N18" s="56">
        <v>0</v>
      </c>
    </row>
    <row r="19" spans="1:14">
      <c r="A19" s="57" t="s">
        <v>187</v>
      </c>
      <c r="B19" s="107" t="s">
        <v>3310</v>
      </c>
      <c r="C19" s="107" t="s">
        <v>3310</v>
      </c>
      <c r="D19" s="107" t="s">
        <v>3310</v>
      </c>
      <c r="E19" s="107" t="s">
        <v>3310</v>
      </c>
      <c r="F19" s="107" t="s">
        <v>3310</v>
      </c>
      <c r="G19" s="107" t="s">
        <v>3310</v>
      </c>
      <c r="H19" s="107" t="s">
        <v>3310</v>
      </c>
      <c r="I19" s="59">
        <v>1326.94</v>
      </c>
      <c r="J19" s="107" t="s">
        <v>3310</v>
      </c>
      <c r="K19" s="59">
        <v>168.91762970343819</v>
      </c>
      <c r="L19" s="107" t="s">
        <v>3310</v>
      </c>
      <c r="M19" s="58">
        <v>1</v>
      </c>
      <c r="N19" s="58">
        <v>1.2500000000000001E-2</v>
      </c>
    </row>
    <row r="20" spans="1:14">
      <c r="A20" s="57" t="s">
        <v>1814</v>
      </c>
      <c r="B20" s="107" t="s">
        <v>3310</v>
      </c>
      <c r="C20" s="107" t="s">
        <v>3310</v>
      </c>
      <c r="D20" s="107" t="s">
        <v>3310</v>
      </c>
      <c r="E20" s="107" t="s">
        <v>3310</v>
      </c>
      <c r="F20" s="107" t="s">
        <v>3310</v>
      </c>
      <c r="G20" s="107" t="s">
        <v>3310</v>
      </c>
      <c r="H20" s="107" t="s">
        <v>3310</v>
      </c>
      <c r="I20" s="59">
        <v>0</v>
      </c>
      <c r="J20" s="107" t="s">
        <v>3310</v>
      </c>
      <c r="K20" s="59">
        <v>0</v>
      </c>
      <c r="L20" s="107" t="s">
        <v>3310</v>
      </c>
      <c r="M20" s="58">
        <v>0</v>
      </c>
      <c r="N20" s="58">
        <v>0</v>
      </c>
    </row>
    <row r="21" spans="1:14">
      <c r="A21" t="s">
        <v>179</v>
      </c>
      <c r="B21" t="s">
        <v>179</v>
      </c>
      <c r="C21" s="107" t="s">
        <v>3310</v>
      </c>
      <c r="D21" s="107" t="s">
        <v>3310</v>
      </c>
      <c r="E21" t="s">
        <v>179</v>
      </c>
      <c r="F21" t="s">
        <v>179</v>
      </c>
      <c r="G21" s="107" t="s">
        <v>3310</v>
      </c>
      <c r="H21" t="s">
        <v>179</v>
      </c>
      <c r="I21" s="55">
        <v>0</v>
      </c>
      <c r="J21" s="55">
        <v>0</v>
      </c>
      <c r="K21" s="55">
        <v>0</v>
      </c>
      <c r="L21" s="56">
        <v>0</v>
      </c>
      <c r="M21" s="56">
        <v>0</v>
      </c>
      <c r="N21" s="56">
        <v>0</v>
      </c>
    </row>
    <row r="22" spans="1:14">
      <c r="A22" s="57" t="s">
        <v>1815</v>
      </c>
      <c r="B22" s="107" t="s">
        <v>3310</v>
      </c>
      <c r="C22" s="107" t="s">
        <v>3310</v>
      </c>
      <c r="D22" s="107" t="s">
        <v>3310</v>
      </c>
      <c r="E22" s="107" t="s">
        <v>3310</v>
      </c>
      <c r="F22" s="107" t="s">
        <v>3310</v>
      </c>
      <c r="G22" s="107" t="s">
        <v>3310</v>
      </c>
      <c r="H22" s="107" t="s">
        <v>3310</v>
      </c>
      <c r="I22" s="59">
        <v>979.14</v>
      </c>
      <c r="J22" s="107" t="s">
        <v>3310</v>
      </c>
      <c r="K22" s="59">
        <v>98.626970048105207</v>
      </c>
      <c r="L22" s="107" t="s">
        <v>3310</v>
      </c>
      <c r="M22" s="58">
        <v>0.58389999999999997</v>
      </c>
      <c r="N22" s="58">
        <v>7.3000000000000001E-3</v>
      </c>
    </row>
    <row r="23" spans="1:14">
      <c r="A23" t="s">
        <v>1816</v>
      </c>
      <c r="B23" t="s">
        <v>1817</v>
      </c>
      <c r="C23" t="s">
        <v>108</v>
      </c>
      <c r="D23" s="105" t="s">
        <v>3310</v>
      </c>
      <c r="E23" t="s">
        <v>1722</v>
      </c>
      <c r="F23" t="s">
        <v>820</v>
      </c>
      <c r="G23" t="s">
        <v>821</v>
      </c>
      <c r="H23" t="s">
        <v>102</v>
      </c>
      <c r="I23" s="55">
        <v>2.41</v>
      </c>
      <c r="J23" s="55">
        <v>109226.59640000017</v>
      </c>
      <c r="K23" s="55">
        <v>10.5599792802496</v>
      </c>
      <c r="L23" s="56">
        <v>0</v>
      </c>
      <c r="M23" s="56">
        <v>6.25E-2</v>
      </c>
      <c r="N23" s="56">
        <v>8.0000000000000004E-4</v>
      </c>
    </row>
    <row r="24" spans="1:14">
      <c r="A24" t="s">
        <v>1818</v>
      </c>
      <c r="B24" t="s">
        <v>1819</v>
      </c>
      <c r="C24" t="s">
        <v>108</v>
      </c>
      <c r="D24" s="105" t="s">
        <v>3310</v>
      </c>
      <c r="E24" t="s">
        <v>1722</v>
      </c>
      <c r="F24" t="s">
        <v>832</v>
      </c>
      <c r="G24" t="s">
        <v>821</v>
      </c>
      <c r="H24" t="s">
        <v>100</v>
      </c>
      <c r="I24" s="55">
        <v>0.42</v>
      </c>
      <c r="J24" s="55">
        <v>1016194</v>
      </c>
      <c r="K24" s="55">
        <v>15.480089679600001</v>
      </c>
      <c r="L24" s="56">
        <v>0</v>
      </c>
      <c r="M24" s="56">
        <v>9.1600000000000001E-2</v>
      </c>
      <c r="N24" s="56">
        <v>1.1000000000000001E-3</v>
      </c>
    </row>
    <row r="25" spans="1:14">
      <c r="A25" t="s">
        <v>1820</v>
      </c>
      <c r="B25" t="s">
        <v>1821</v>
      </c>
      <c r="C25" t="s">
        <v>108</v>
      </c>
      <c r="D25" s="105" t="s">
        <v>3310</v>
      </c>
      <c r="E25" t="s">
        <v>1722</v>
      </c>
      <c r="F25" t="s">
        <v>1822</v>
      </c>
      <c r="G25" t="s">
        <v>821</v>
      </c>
      <c r="H25" t="s">
        <v>102</v>
      </c>
      <c r="I25" s="55">
        <v>1.46</v>
      </c>
      <c r="J25" s="55">
        <v>244579</v>
      </c>
      <c r="K25" s="55">
        <v>14.324835499440001</v>
      </c>
      <c r="L25" s="56">
        <v>0</v>
      </c>
      <c r="M25" s="56">
        <v>8.48E-2</v>
      </c>
      <c r="N25" s="56">
        <v>1.1000000000000001E-3</v>
      </c>
    </row>
    <row r="26" spans="1:14">
      <c r="A26" t="s">
        <v>1823</v>
      </c>
      <c r="B26" t="s">
        <v>1824</v>
      </c>
      <c r="C26" t="s">
        <v>108</v>
      </c>
      <c r="D26" s="105" t="s">
        <v>3310</v>
      </c>
      <c r="E26" t="s">
        <v>1722</v>
      </c>
      <c r="F26" t="s">
        <v>1825</v>
      </c>
      <c r="G26" t="s">
        <v>821</v>
      </c>
      <c r="H26" t="s">
        <v>100</v>
      </c>
      <c r="I26" s="55">
        <v>5.68</v>
      </c>
      <c r="J26" s="55">
        <v>129297.8</v>
      </c>
      <c r="K26" s="55">
        <v>26.637105250080001</v>
      </c>
      <c r="L26" s="56">
        <v>0</v>
      </c>
      <c r="M26" s="56">
        <v>0.15770000000000001</v>
      </c>
      <c r="N26" s="56">
        <v>2E-3</v>
      </c>
    </row>
    <row r="27" spans="1:14">
      <c r="A27" t="s">
        <v>1826</v>
      </c>
      <c r="B27" t="s">
        <v>1827</v>
      </c>
      <c r="C27" t="s">
        <v>108</v>
      </c>
      <c r="D27" s="105" t="s">
        <v>3310</v>
      </c>
      <c r="E27" t="s">
        <v>1722</v>
      </c>
      <c r="F27" t="s">
        <v>1825</v>
      </c>
      <c r="G27" t="s">
        <v>821</v>
      </c>
      <c r="H27" t="s">
        <v>104</v>
      </c>
      <c r="I27" s="55">
        <v>935.56</v>
      </c>
      <c r="J27" s="55">
        <v>132.5</v>
      </c>
      <c r="K27" s="55">
        <v>5.7281461952999999</v>
      </c>
      <c r="L27" s="56">
        <v>0</v>
      </c>
      <c r="M27" s="56">
        <v>3.39E-2</v>
      </c>
      <c r="N27" s="56">
        <v>4.0000000000000002E-4</v>
      </c>
    </row>
    <row r="28" spans="1:14">
      <c r="A28" t="s">
        <v>1828</v>
      </c>
      <c r="B28" t="s">
        <v>1829</v>
      </c>
      <c r="C28" t="s">
        <v>108</v>
      </c>
      <c r="D28" s="105" t="s">
        <v>3310</v>
      </c>
      <c r="E28" t="s">
        <v>1722</v>
      </c>
      <c r="F28" s="65" t="s">
        <v>3222</v>
      </c>
      <c r="G28" s="105" t="s">
        <v>3310</v>
      </c>
      <c r="H28" t="s">
        <v>104</v>
      </c>
      <c r="I28" s="55">
        <v>33.61</v>
      </c>
      <c r="J28" s="55">
        <v>16674.439999999999</v>
      </c>
      <c r="K28" s="55">
        <v>25.896814143435599</v>
      </c>
      <c r="L28" s="56">
        <v>0</v>
      </c>
      <c r="M28" s="56">
        <v>0.15329999999999999</v>
      </c>
      <c r="N28" s="56">
        <v>1.9E-3</v>
      </c>
    </row>
    <row r="29" spans="1:14">
      <c r="A29" s="57" t="s">
        <v>88</v>
      </c>
      <c r="B29" s="107" t="s">
        <v>3310</v>
      </c>
      <c r="C29" s="107" t="s">
        <v>3310</v>
      </c>
      <c r="D29" s="107" t="s">
        <v>3310</v>
      </c>
      <c r="E29" s="107" t="s">
        <v>3310</v>
      </c>
      <c r="F29" s="107" t="s">
        <v>3310</v>
      </c>
      <c r="G29" s="107" t="s">
        <v>3310</v>
      </c>
      <c r="H29" s="107" t="s">
        <v>3310</v>
      </c>
      <c r="I29" s="59">
        <v>347.8</v>
      </c>
      <c r="J29" s="107" t="s">
        <v>3310</v>
      </c>
      <c r="K29" s="59">
        <v>70.290659655333002</v>
      </c>
      <c r="L29" s="107" t="s">
        <v>3310</v>
      </c>
      <c r="M29" s="58">
        <v>0.41610000000000003</v>
      </c>
      <c r="N29" s="58">
        <v>5.1999999999999998E-3</v>
      </c>
    </row>
    <row r="30" spans="1:14">
      <c r="A30" t="s">
        <v>1830</v>
      </c>
      <c r="B30" t="s">
        <v>1831</v>
      </c>
      <c r="C30" t="s">
        <v>108</v>
      </c>
      <c r="D30" s="105" t="s">
        <v>3310</v>
      </c>
      <c r="E30" t="s">
        <v>1688</v>
      </c>
      <c r="F30" s="65" t="s">
        <v>3222</v>
      </c>
      <c r="G30" s="105" t="s">
        <v>3310</v>
      </c>
      <c r="H30" t="s">
        <v>100</v>
      </c>
      <c r="I30" s="55">
        <v>11.98</v>
      </c>
      <c r="J30" s="55">
        <v>22796</v>
      </c>
      <c r="K30" s="55">
        <v>9.9051948216000003</v>
      </c>
      <c r="L30" s="56">
        <v>0</v>
      </c>
      <c r="M30" s="56">
        <v>5.8599999999999999E-2</v>
      </c>
      <c r="N30" s="56">
        <v>6.9999999999999999E-4</v>
      </c>
    </row>
    <row r="31" spans="1:14">
      <c r="A31" t="s">
        <v>1832</v>
      </c>
      <c r="B31" t="s">
        <v>1833</v>
      </c>
      <c r="C31" t="s">
        <v>108</v>
      </c>
      <c r="D31" s="105" t="s">
        <v>3310</v>
      </c>
      <c r="E31" t="s">
        <v>1688</v>
      </c>
      <c r="F31" s="65" t="s">
        <v>3222</v>
      </c>
      <c r="G31" s="105" t="s">
        <v>3310</v>
      </c>
      <c r="H31" t="s">
        <v>100</v>
      </c>
      <c r="I31" s="55">
        <v>67.33</v>
      </c>
      <c r="J31" s="55">
        <v>4107</v>
      </c>
      <c r="K31" s="55">
        <v>10.0295367237</v>
      </c>
      <c r="L31" s="56">
        <v>0</v>
      </c>
      <c r="M31" s="56">
        <v>5.9400000000000001E-2</v>
      </c>
      <c r="N31" s="56">
        <v>6.9999999999999999E-4</v>
      </c>
    </row>
    <row r="32" spans="1:14">
      <c r="A32" t="s">
        <v>1834</v>
      </c>
      <c r="B32" t="s">
        <v>1835</v>
      </c>
      <c r="C32" t="s">
        <v>108</v>
      </c>
      <c r="D32" s="105" t="s">
        <v>3310</v>
      </c>
      <c r="E32" t="s">
        <v>1688</v>
      </c>
      <c r="F32" s="65" t="s">
        <v>3222</v>
      </c>
      <c r="G32" s="105" t="s">
        <v>3310</v>
      </c>
      <c r="H32" t="s">
        <v>100</v>
      </c>
      <c r="I32" s="55">
        <v>177.13</v>
      </c>
      <c r="J32" s="55">
        <v>1264.03</v>
      </c>
      <c r="K32" s="55">
        <v>8.1207671815529991</v>
      </c>
      <c r="L32" s="56">
        <v>0</v>
      </c>
      <c r="M32" s="56">
        <v>4.8099999999999997E-2</v>
      </c>
      <c r="N32" s="56">
        <v>5.9999999999999995E-4</v>
      </c>
    </row>
    <row r="33" spans="1:14">
      <c r="A33" t="s">
        <v>1836</v>
      </c>
      <c r="B33" t="s">
        <v>1837</v>
      </c>
      <c r="C33" t="s">
        <v>1838</v>
      </c>
      <c r="D33" s="105" t="s">
        <v>3310</v>
      </c>
      <c r="E33" t="s">
        <v>1688</v>
      </c>
      <c r="F33" s="65" t="s">
        <v>3222</v>
      </c>
      <c r="G33" s="105" t="s">
        <v>3310</v>
      </c>
      <c r="H33" t="s">
        <v>100</v>
      </c>
      <c r="I33" s="55">
        <v>91.36</v>
      </c>
      <c r="J33" s="55">
        <v>12745.9</v>
      </c>
      <c r="K33" s="55">
        <v>42.235160928479999</v>
      </c>
      <c r="L33" s="56">
        <v>0</v>
      </c>
      <c r="M33" s="56">
        <v>0.25</v>
      </c>
      <c r="N33" s="56">
        <v>3.0999999999999999E-3</v>
      </c>
    </row>
    <row r="34" spans="1:14">
      <c r="A34" s="57" t="s">
        <v>816</v>
      </c>
      <c r="B34" s="107" t="s">
        <v>3310</v>
      </c>
      <c r="C34" s="107" t="s">
        <v>3310</v>
      </c>
      <c r="D34" s="107" t="s">
        <v>3310</v>
      </c>
      <c r="E34" s="107" t="s">
        <v>3310</v>
      </c>
      <c r="F34" s="107" t="s">
        <v>3310</v>
      </c>
      <c r="G34" s="107" t="s">
        <v>3310</v>
      </c>
      <c r="H34" s="107" t="s">
        <v>3310</v>
      </c>
      <c r="I34" s="59">
        <v>0</v>
      </c>
      <c r="J34" s="107" t="s">
        <v>3310</v>
      </c>
      <c r="K34" s="59">
        <v>0</v>
      </c>
      <c r="L34" s="107" t="s">
        <v>3310</v>
      </c>
      <c r="M34" s="58">
        <v>0</v>
      </c>
      <c r="N34" s="58">
        <v>0</v>
      </c>
    </row>
    <row r="35" spans="1:14">
      <c r="A35" t="s">
        <v>179</v>
      </c>
      <c r="B35" t="s">
        <v>179</v>
      </c>
      <c r="C35" s="107" t="s">
        <v>3310</v>
      </c>
      <c r="D35" s="107" t="s">
        <v>3310</v>
      </c>
      <c r="E35" t="s">
        <v>179</v>
      </c>
      <c r="F35" t="s">
        <v>179</v>
      </c>
      <c r="G35" s="107" t="s">
        <v>3310</v>
      </c>
      <c r="H35" t="s">
        <v>179</v>
      </c>
      <c r="I35" s="55">
        <v>0</v>
      </c>
      <c r="J35" s="55">
        <v>0</v>
      </c>
      <c r="K35" s="55">
        <v>0</v>
      </c>
      <c r="L35" s="56">
        <v>0</v>
      </c>
      <c r="M35" s="56">
        <v>0</v>
      </c>
      <c r="N35" s="56">
        <v>0</v>
      </c>
    </row>
    <row r="36" spans="1:14">
      <c r="A36" t="s">
        <v>189</v>
      </c>
      <c r="B36" s="107" t="s">
        <v>3310</v>
      </c>
      <c r="C36" s="107" t="s">
        <v>3310</v>
      </c>
      <c r="D36" s="107" t="s">
        <v>3310</v>
      </c>
      <c r="E36" s="107" t="s">
        <v>3310</v>
      </c>
      <c r="F36" s="107" t="s">
        <v>3310</v>
      </c>
      <c r="G36" s="107" t="s">
        <v>3310</v>
      </c>
      <c r="H36" s="107" t="s">
        <v>3310</v>
      </c>
      <c r="I36" s="107" t="s">
        <v>3310</v>
      </c>
      <c r="J36" s="107" t="s">
        <v>3310</v>
      </c>
      <c r="K36" s="107" t="s">
        <v>3310</v>
      </c>
      <c r="L36" s="107" t="s">
        <v>3310</v>
      </c>
      <c r="M36" s="107" t="s">
        <v>3310</v>
      </c>
      <c r="N36" s="107" t="s">
        <v>3310</v>
      </c>
    </row>
    <row r="37" spans="1:14">
      <c r="A37" t="s">
        <v>300</v>
      </c>
      <c r="B37" s="107" t="s">
        <v>3310</v>
      </c>
      <c r="C37" s="107" t="s">
        <v>3310</v>
      </c>
      <c r="D37" s="107" t="s">
        <v>3310</v>
      </c>
      <c r="E37" s="107" t="s">
        <v>3310</v>
      </c>
      <c r="F37" s="107" t="s">
        <v>3310</v>
      </c>
      <c r="G37" s="107" t="s">
        <v>3310</v>
      </c>
      <c r="H37" s="107" t="s">
        <v>3310</v>
      </c>
      <c r="I37" s="107" t="s">
        <v>3310</v>
      </c>
      <c r="J37" s="107" t="s">
        <v>3310</v>
      </c>
      <c r="K37" s="107" t="s">
        <v>3310</v>
      </c>
      <c r="L37" s="107" t="s">
        <v>3310</v>
      </c>
      <c r="M37" s="107" t="s">
        <v>3310</v>
      </c>
      <c r="N37" s="107" t="s">
        <v>3310</v>
      </c>
    </row>
    <row r="38" spans="1:14">
      <c r="A38" t="s">
        <v>301</v>
      </c>
      <c r="B38" s="107" t="s">
        <v>3310</v>
      </c>
      <c r="C38" s="107" t="s">
        <v>3310</v>
      </c>
      <c r="D38" s="107" t="s">
        <v>3310</v>
      </c>
      <c r="E38" s="107" t="s">
        <v>3310</v>
      </c>
      <c r="F38" s="107" t="s">
        <v>3310</v>
      </c>
      <c r="G38" s="107" t="s">
        <v>3310</v>
      </c>
      <c r="H38" s="107" t="s">
        <v>3310</v>
      </c>
      <c r="I38" s="107" t="s">
        <v>3310</v>
      </c>
      <c r="J38" s="107" t="s">
        <v>3310</v>
      </c>
      <c r="K38" s="107" t="s">
        <v>3310</v>
      </c>
      <c r="L38" s="107" t="s">
        <v>3310</v>
      </c>
      <c r="M38" s="107" t="s">
        <v>3310</v>
      </c>
      <c r="N38" s="107" t="s">
        <v>3310</v>
      </c>
    </row>
    <row r="39" spans="1:14">
      <c r="A39" t="s">
        <v>302</v>
      </c>
      <c r="B39" s="107" t="s">
        <v>3310</v>
      </c>
      <c r="C39" s="107" t="s">
        <v>3310</v>
      </c>
      <c r="D39" s="107" t="s">
        <v>3310</v>
      </c>
      <c r="E39" s="107" t="s">
        <v>3310</v>
      </c>
      <c r="F39" s="107" t="s">
        <v>3310</v>
      </c>
      <c r="G39" s="107" t="s">
        <v>3310</v>
      </c>
      <c r="H39" s="107" t="s">
        <v>3310</v>
      </c>
      <c r="I39" s="107" t="s">
        <v>3310</v>
      </c>
      <c r="J39" s="107" t="s">
        <v>3310</v>
      </c>
      <c r="K39" s="107" t="s">
        <v>3310</v>
      </c>
      <c r="L39" s="107" t="s">
        <v>3310</v>
      </c>
      <c r="M39" s="107" t="s">
        <v>3310</v>
      </c>
      <c r="N39" s="107" t="s">
        <v>3310</v>
      </c>
    </row>
    <row r="40" spans="1:14" hidden="1">
      <c r="B40" s="13"/>
      <c r="C40" s="13"/>
      <c r="D40" s="13"/>
    </row>
    <row r="41" spans="1:14" hidden="1">
      <c r="B41" s="13"/>
      <c r="C41" s="13"/>
      <c r="D41" s="13"/>
    </row>
    <row r="42" spans="1:14" hidden="1">
      <c r="B42" s="13"/>
      <c r="C42" s="13"/>
      <c r="D42" s="13"/>
    </row>
    <row r="43" spans="1:14" hidden="1">
      <c r="B43" s="13"/>
      <c r="C43" s="13"/>
      <c r="D43" s="13"/>
    </row>
    <row r="44" spans="1:14" hidden="1">
      <c r="B44" s="13"/>
      <c r="C44" s="13"/>
      <c r="D44" s="13"/>
    </row>
    <row r="45" spans="1:14" hidden="1">
      <c r="B45" s="13"/>
      <c r="C45" s="13"/>
      <c r="D45" s="13"/>
    </row>
    <row r="46" spans="1:14" hidden="1">
      <c r="B46" s="13"/>
      <c r="C46" s="13"/>
      <c r="D46" s="13"/>
    </row>
    <row r="47" spans="1:14" hidden="1">
      <c r="B47" s="13"/>
      <c r="C47" s="13"/>
      <c r="D47" s="13"/>
    </row>
    <row r="48" spans="1:14" hidden="1">
      <c r="B48" s="13"/>
      <c r="C48" s="13"/>
      <c r="D48" s="13"/>
    </row>
    <row r="49" spans="2:4" hidden="1">
      <c r="B49" s="13"/>
      <c r="C49" s="13"/>
      <c r="D49" s="13"/>
    </row>
    <row r="50" spans="2:4" hidden="1">
      <c r="B50" s="13"/>
      <c r="C50" s="13"/>
      <c r="D50" s="13"/>
    </row>
    <row r="51" spans="2:4" hidden="1">
      <c r="B51" s="13"/>
      <c r="C51" s="13"/>
      <c r="D51" s="13"/>
    </row>
    <row r="52" spans="2:4" hidden="1">
      <c r="B52" s="13"/>
      <c r="C52" s="13"/>
      <c r="D52" s="13"/>
    </row>
    <row r="53" spans="2:4" hidden="1">
      <c r="B53" s="13"/>
      <c r="C53" s="13"/>
      <c r="D53" s="13"/>
    </row>
    <row r="54" spans="2:4" hidden="1">
      <c r="B54" s="13"/>
      <c r="C54" s="13"/>
      <c r="D54" s="13"/>
    </row>
    <row r="55" spans="2:4" hidden="1">
      <c r="B55" s="13"/>
      <c r="C55" s="13"/>
      <c r="D55" s="13"/>
    </row>
    <row r="56" spans="2:4" hidden="1">
      <c r="B56" s="13"/>
      <c r="C56" s="13"/>
      <c r="D56" s="13"/>
    </row>
    <row r="57" spans="2:4" hidden="1">
      <c r="B57" s="13"/>
      <c r="C57" s="13"/>
      <c r="D57" s="13"/>
    </row>
    <row r="58" spans="2:4" hidden="1">
      <c r="B58" s="13"/>
      <c r="C58" s="13"/>
      <c r="D58" s="13"/>
    </row>
    <row r="59" spans="2:4" hidden="1">
      <c r="B59" s="13"/>
      <c r="C59" s="13"/>
      <c r="D59" s="13"/>
    </row>
    <row r="60" spans="2:4" hidden="1">
      <c r="B60" s="13"/>
      <c r="C60" s="13"/>
      <c r="D60" s="13"/>
    </row>
    <row r="61" spans="2:4" hidden="1">
      <c r="B61" s="13"/>
      <c r="C61" s="13"/>
      <c r="D61" s="13"/>
    </row>
    <row r="62" spans="2:4" hidden="1">
      <c r="B62" s="13"/>
      <c r="C62" s="13"/>
      <c r="D62" s="13"/>
    </row>
    <row r="63" spans="2:4" hidden="1">
      <c r="B63" s="13"/>
      <c r="C63" s="13"/>
      <c r="D63" s="13"/>
    </row>
    <row r="64" spans="2:4" hidden="1">
      <c r="B64" s="13"/>
      <c r="C64" s="13"/>
      <c r="D64" s="13"/>
    </row>
    <row r="65" spans="2:4" hidden="1">
      <c r="B65" s="13"/>
      <c r="C65" s="13"/>
      <c r="D65" s="13"/>
    </row>
    <row r="66" spans="2:4" hidden="1">
      <c r="B66" s="13"/>
      <c r="C66" s="13"/>
      <c r="D66" s="13"/>
    </row>
    <row r="67" spans="2:4" hidden="1">
      <c r="B67" s="13"/>
      <c r="C67" s="13"/>
      <c r="D67" s="13"/>
    </row>
    <row r="68" spans="2:4" hidden="1">
      <c r="B68" s="13"/>
      <c r="C68" s="13"/>
      <c r="D68" s="13"/>
    </row>
    <row r="69" spans="2:4" hidden="1">
      <c r="B69" s="13"/>
      <c r="C69" s="13"/>
      <c r="D69" s="13"/>
    </row>
    <row r="70" spans="2:4" hidden="1">
      <c r="B70" s="13"/>
      <c r="C70" s="13"/>
      <c r="D70" s="13"/>
    </row>
    <row r="71" spans="2:4" hidden="1">
      <c r="B71" s="13"/>
      <c r="C71" s="13"/>
      <c r="D71" s="13"/>
    </row>
    <row r="72" spans="2:4" hidden="1">
      <c r="B72" s="13"/>
      <c r="C72" s="13"/>
      <c r="D72" s="13"/>
    </row>
    <row r="73" spans="2:4" hidden="1">
      <c r="B73" s="13"/>
      <c r="C73" s="13"/>
      <c r="D73" s="13"/>
    </row>
    <row r="74" spans="2:4" hidden="1">
      <c r="B74" s="13"/>
      <c r="C74" s="13"/>
      <c r="D74" s="13"/>
    </row>
    <row r="75" spans="2:4" hidden="1">
      <c r="B75" s="13"/>
      <c r="C75" s="13"/>
      <c r="D75" s="13"/>
    </row>
    <row r="76" spans="2:4" hidden="1">
      <c r="B76" s="13"/>
      <c r="C76" s="13"/>
      <c r="D76" s="13"/>
    </row>
    <row r="77" spans="2:4" hidden="1">
      <c r="B77" s="13"/>
      <c r="C77" s="13"/>
      <c r="D77" s="13"/>
    </row>
    <row r="78" spans="2:4" hidden="1">
      <c r="B78" s="13"/>
      <c r="C78" s="13"/>
      <c r="D78" s="13"/>
    </row>
    <row r="79" spans="2:4" hidden="1">
      <c r="B79" s="13"/>
      <c r="C79" s="13"/>
      <c r="D79" s="13"/>
    </row>
    <row r="80" spans="2:4" hidden="1">
      <c r="B80" s="13"/>
      <c r="C80" s="13"/>
      <c r="D80" s="13"/>
    </row>
    <row r="81" spans="2:4" hidden="1">
      <c r="B81" s="13"/>
      <c r="C81" s="13"/>
      <c r="D81" s="13"/>
    </row>
    <row r="82" spans="2:4" hidden="1">
      <c r="B82" s="13"/>
      <c r="C82" s="13"/>
      <c r="D82" s="13"/>
    </row>
    <row r="83" spans="2:4" hidden="1">
      <c r="B83" s="13"/>
      <c r="C83" s="13"/>
      <c r="D83" s="13"/>
    </row>
    <row r="84" spans="2:4" hidden="1">
      <c r="B84" s="13"/>
      <c r="C84" s="13"/>
      <c r="D84" s="13"/>
    </row>
    <row r="85" spans="2:4" hidden="1">
      <c r="B85" s="13"/>
      <c r="C85" s="13"/>
      <c r="D85" s="13"/>
    </row>
    <row r="86" spans="2:4" hidden="1">
      <c r="B86" s="13"/>
      <c r="C86" s="13"/>
      <c r="D86" s="13"/>
    </row>
    <row r="87" spans="2:4" hidden="1">
      <c r="B87" s="13"/>
      <c r="C87" s="13"/>
      <c r="D87" s="13"/>
    </row>
    <row r="88" spans="2:4" hidden="1">
      <c r="B88" s="13"/>
      <c r="C88" s="13"/>
      <c r="D88" s="13"/>
    </row>
    <row r="89" spans="2:4" hidden="1">
      <c r="B89" s="13"/>
      <c r="C89" s="13"/>
      <c r="D89" s="13"/>
    </row>
    <row r="90" spans="2:4" hidden="1">
      <c r="B90" s="13"/>
      <c r="C90" s="13"/>
      <c r="D90" s="13"/>
    </row>
    <row r="91" spans="2:4" hidden="1">
      <c r="B91" s="13"/>
      <c r="C91" s="13"/>
      <c r="D91" s="13"/>
    </row>
    <row r="92" spans="2:4" hidden="1">
      <c r="B92" s="13"/>
      <c r="C92" s="13"/>
      <c r="D92" s="13"/>
    </row>
    <row r="93" spans="2:4" hidden="1">
      <c r="B93" s="13"/>
      <c r="C93" s="13"/>
      <c r="D93" s="13"/>
    </row>
    <row r="94" spans="2:4" hidden="1">
      <c r="B94" s="13"/>
      <c r="C94" s="13"/>
      <c r="D94" s="13"/>
    </row>
    <row r="95" spans="2:4" hidden="1">
      <c r="B95" s="13"/>
      <c r="C95" s="13"/>
      <c r="D95" s="13"/>
    </row>
    <row r="96" spans="2:4" hidden="1">
      <c r="B96" s="13"/>
      <c r="C96" s="13"/>
      <c r="D96" s="13"/>
    </row>
    <row r="97" spans="2:4" hidden="1">
      <c r="B97" s="13"/>
      <c r="C97" s="13"/>
      <c r="D97" s="13"/>
    </row>
    <row r="98" spans="2:4" hidden="1">
      <c r="B98" s="13"/>
      <c r="C98" s="13"/>
      <c r="D98" s="13"/>
    </row>
    <row r="99" spans="2:4" hidden="1">
      <c r="B99" s="13"/>
      <c r="C99" s="13"/>
      <c r="D99" s="13"/>
    </row>
    <row r="100" spans="2:4" hidden="1">
      <c r="B100" s="13"/>
      <c r="C100" s="13"/>
      <c r="D100" s="13"/>
    </row>
    <row r="101" spans="2:4" hidden="1">
      <c r="B101" s="13"/>
      <c r="C101" s="13"/>
      <c r="D101" s="13"/>
    </row>
    <row r="102" spans="2:4" hidden="1">
      <c r="B102" s="13"/>
      <c r="C102" s="13"/>
      <c r="D102" s="13"/>
    </row>
    <row r="103" spans="2:4" hidden="1">
      <c r="B103" s="13"/>
      <c r="C103" s="13"/>
      <c r="D103" s="13"/>
    </row>
    <row r="104" spans="2:4" hidden="1">
      <c r="B104" s="13"/>
      <c r="C104" s="13"/>
      <c r="D104" s="13"/>
    </row>
    <row r="105" spans="2:4" hidden="1">
      <c r="B105" s="13"/>
      <c r="C105" s="13"/>
      <c r="D105" s="13"/>
    </row>
    <row r="106" spans="2:4" hidden="1">
      <c r="B106" s="13"/>
      <c r="C106" s="13"/>
      <c r="D106" s="13"/>
    </row>
    <row r="107" spans="2:4" hidden="1">
      <c r="B107" s="13"/>
      <c r="C107" s="13"/>
      <c r="D107" s="13"/>
    </row>
    <row r="108" spans="2:4" hidden="1">
      <c r="B108" s="13"/>
      <c r="C108" s="13"/>
      <c r="D108" s="13"/>
    </row>
    <row r="109" spans="2:4" hidden="1">
      <c r="B109" s="13"/>
      <c r="C109" s="13"/>
      <c r="D109" s="13"/>
    </row>
    <row r="110" spans="2:4" hidden="1">
      <c r="B110" s="13"/>
      <c r="C110" s="13"/>
      <c r="D110" s="13"/>
    </row>
    <row r="111" spans="2:4" hidden="1">
      <c r="B111" s="13"/>
      <c r="C111" s="13"/>
      <c r="D111" s="13"/>
    </row>
    <row r="112" spans="2:4" hidden="1">
      <c r="B112" s="13"/>
      <c r="C112" s="13"/>
      <c r="D112" s="13"/>
    </row>
    <row r="113" spans="2:4" hidden="1">
      <c r="B113" s="13"/>
      <c r="C113" s="13"/>
      <c r="D113" s="13"/>
    </row>
    <row r="114" spans="2:4" hidden="1">
      <c r="B114" s="13"/>
      <c r="C114" s="13"/>
      <c r="D114" s="13"/>
    </row>
    <row r="115" spans="2:4" hidden="1">
      <c r="B115" s="13"/>
      <c r="C115" s="13"/>
      <c r="D115" s="13"/>
    </row>
    <row r="116" spans="2:4" hidden="1">
      <c r="B116" s="13"/>
      <c r="C116" s="13"/>
      <c r="D116" s="13"/>
    </row>
    <row r="117" spans="2:4" hidden="1">
      <c r="B117" s="13"/>
      <c r="C117" s="13"/>
      <c r="D117" s="13"/>
    </row>
    <row r="118" spans="2:4" hidden="1">
      <c r="B118" s="13"/>
      <c r="C118" s="13"/>
      <c r="D118" s="13"/>
    </row>
    <row r="119" spans="2:4" hidden="1">
      <c r="B119" s="13"/>
      <c r="C119" s="13"/>
      <c r="D119" s="13"/>
    </row>
    <row r="120" spans="2:4" hidden="1">
      <c r="B120" s="13"/>
      <c r="C120" s="13"/>
      <c r="D120" s="13"/>
    </row>
    <row r="121" spans="2:4" hidden="1">
      <c r="B121" s="13"/>
      <c r="C121" s="13"/>
      <c r="D121" s="13"/>
    </row>
    <row r="122" spans="2:4" hidden="1">
      <c r="B122" s="13"/>
      <c r="C122" s="13"/>
      <c r="D122" s="13"/>
    </row>
    <row r="123" spans="2:4" hidden="1">
      <c r="B123" s="13"/>
      <c r="C123" s="13"/>
      <c r="D123" s="13"/>
    </row>
    <row r="124" spans="2:4" hidden="1">
      <c r="B124" s="13"/>
      <c r="C124" s="13"/>
      <c r="D124" s="13"/>
    </row>
    <row r="125" spans="2:4" hidden="1">
      <c r="B125" s="13"/>
      <c r="C125" s="13"/>
      <c r="D125" s="13"/>
    </row>
    <row r="126" spans="2:4" hidden="1">
      <c r="B126" s="13"/>
      <c r="C126" s="13"/>
      <c r="D126" s="13"/>
    </row>
    <row r="127" spans="2:4" hidden="1">
      <c r="B127" s="13"/>
      <c r="C127" s="13"/>
      <c r="D127" s="13"/>
    </row>
    <row r="128" spans="2:4" hidden="1">
      <c r="B128" s="13"/>
      <c r="C128" s="13"/>
      <c r="D128" s="13"/>
    </row>
    <row r="129" spans="2:4" hidden="1">
      <c r="B129" s="13"/>
      <c r="C129" s="13"/>
      <c r="D129" s="13"/>
    </row>
    <row r="130" spans="2:4" hidden="1">
      <c r="B130" s="13"/>
      <c r="C130" s="13"/>
      <c r="D130" s="13"/>
    </row>
    <row r="131" spans="2:4" hidden="1">
      <c r="B131" s="13"/>
      <c r="C131" s="13"/>
      <c r="D131" s="13"/>
    </row>
    <row r="132" spans="2:4" hidden="1">
      <c r="B132" s="13"/>
      <c r="C132" s="13"/>
      <c r="D132" s="13"/>
    </row>
    <row r="133" spans="2:4" hidden="1">
      <c r="B133" s="13"/>
      <c r="C133" s="13"/>
      <c r="D133" s="13"/>
    </row>
    <row r="134" spans="2:4" hidden="1">
      <c r="B134" s="13"/>
      <c r="C134" s="13"/>
      <c r="D134" s="13"/>
    </row>
    <row r="135" spans="2:4" hidden="1">
      <c r="B135" s="13"/>
      <c r="C135" s="13"/>
      <c r="D135" s="13"/>
    </row>
    <row r="136" spans="2:4" hidden="1">
      <c r="B136" s="13"/>
      <c r="C136" s="13"/>
      <c r="D136" s="13"/>
    </row>
    <row r="137" spans="2:4" hidden="1">
      <c r="B137" s="13"/>
      <c r="C137" s="13"/>
      <c r="D137" s="13"/>
    </row>
    <row r="138" spans="2:4" hidden="1">
      <c r="B138" s="13"/>
      <c r="C138" s="13"/>
      <c r="D138" s="13"/>
    </row>
    <row r="139" spans="2:4" hidden="1">
      <c r="B139" s="13"/>
      <c r="C139" s="13"/>
      <c r="D139" s="13"/>
    </row>
    <row r="140" spans="2:4" hidden="1">
      <c r="B140" s="13"/>
      <c r="C140" s="13"/>
      <c r="D140" s="13"/>
    </row>
    <row r="141" spans="2:4" hidden="1">
      <c r="B141" s="13"/>
      <c r="C141" s="13"/>
      <c r="D141" s="13"/>
    </row>
    <row r="142" spans="2:4" hidden="1">
      <c r="B142" s="13"/>
      <c r="C142" s="13"/>
      <c r="D142" s="13"/>
    </row>
    <row r="143" spans="2:4" hidden="1">
      <c r="B143" s="13"/>
      <c r="C143" s="13"/>
      <c r="D143" s="13"/>
    </row>
    <row r="144" spans="2:4" hidden="1">
      <c r="B144" s="13"/>
      <c r="C144" s="13"/>
      <c r="D144" s="13"/>
    </row>
    <row r="145" spans="2:4" hidden="1">
      <c r="B145" s="13"/>
      <c r="C145" s="13"/>
      <c r="D145" s="13"/>
    </row>
    <row r="146" spans="2:4" hidden="1">
      <c r="B146" s="13"/>
      <c r="C146" s="13"/>
      <c r="D146" s="13"/>
    </row>
    <row r="147" spans="2:4" hidden="1">
      <c r="B147" s="13"/>
      <c r="C147" s="13"/>
      <c r="D147" s="13"/>
    </row>
    <row r="148" spans="2:4" hidden="1">
      <c r="B148" s="13"/>
      <c r="C148" s="13"/>
      <c r="D148" s="13"/>
    </row>
    <row r="149" spans="2:4" hidden="1">
      <c r="B149" s="13"/>
      <c r="C149" s="13"/>
      <c r="D149" s="13"/>
    </row>
    <row r="150" spans="2:4" hidden="1">
      <c r="B150" s="13"/>
      <c r="C150" s="13"/>
      <c r="D150" s="13"/>
    </row>
    <row r="151" spans="2:4" hidden="1">
      <c r="B151" s="13"/>
      <c r="C151" s="13"/>
      <c r="D151" s="13"/>
    </row>
    <row r="152" spans="2:4" hidden="1">
      <c r="B152" s="13"/>
      <c r="C152" s="13"/>
      <c r="D152" s="13"/>
    </row>
    <row r="153" spans="2:4" hidden="1">
      <c r="B153" s="13"/>
      <c r="C153" s="13"/>
      <c r="D153" s="13"/>
    </row>
    <row r="154" spans="2:4" hidden="1">
      <c r="B154" s="13"/>
      <c r="C154" s="13"/>
      <c r="D154" s="13"/>
    </row>
    <row r="155" spans="2:4" hidden="1">
      <c r="B155" s="13"/>
      <c r="C155" s="13"/>
      <c r="D155" s="13"/>
    </row>
    <row r="156" spans="2:4" hidden="1">
      <c r="B156" s="13"/>
      <c r="C156" s="13"/>
      <c r="D156" s="13"/>
    </row>
    <row r="157" spans="2:4" hidden="1">
      <c r="B157" s="13"/>
      <c r="C157" s="13"/>
      <c r="D157" s="13"/>
    </row>
    <row r="158" spans="2:4" hidden="1">
      <c r="B158" s="13"/>
      <c r="C158" s="13"/>
      <c r="D158" s="13"/>
    </row>
    <row r="159" spans="2:4" hidden="1">
      <c r="B159" s="13"/>
      <c r="C159" s="13"/>
      <c r="D159" s="13"/>
    </row>
    <row r="160" spans="2:4" hidden="1">
      <c r="B160" s="13"/>
      <c r="C160" s="13"/>
      <c r="D160" s="13"/>
    </row>
    <row r="161" spans="2:4" hidden="1">
      <c r="B161" s="13"/>
      <c r="C161" s="13"/>
      <c r="D161" s="13"/>
    </row>
    <row r="162" spans="2:4" hidden="1">
      <c r="B162" s="13"/>
      <c r="C162" s="13"/>
      <c r="D162" s="13"/>
    </row>
    <row r="163" spans="2:4" hidden="1">
      <c r="B163" s="13"/>
      <c r="C163" s="13"/>
      <c r="D163" s="13"/>
    </row>
    <row r="164" spans="2:4" hidden="1">
      <c r="B164" s="13"/>
      <c r="C164" s="13"/>
      <c r="D164" s="13"/>
    </row>
    <row r="165" spans="2:4" hidden="1">
      <c r="B165" s="13"/>
      <c r="C165" s="13"/>
      <c r="D165" s="13"/>
    </row>
    <row r="166" spans="2:4" hidden="1">
      <c r="B166" s="13"/>
      <c r="C166" s="13"/>
      <c r="D166" s="13"/>
    </row>
    <row r="167" spans="2:4" hidden="1">
      <c r="B167" s="13"/>
      <c r="C167" s="13"/>
      <c r="D167" s="13"/>
    </row>
    <row r="168" spans="2:4" hidden="1">
      <c r="B168" s="13"/>
      <c r="C168" s="13"/>
      <c r="D168" s="13"/>
    </row>
    <row r="169" spans="2:4" hidden="1">
      <c r="B169" s="13"/>
      <c r="C169" s="13"/>
      <c r="D169" s="13"/>
    </row>
    <row r="170" spans="2:4" hidden="1">
      <c r="B170" s="13"/>
      <c r="C170" s="13"/>
      <c r="D170" s="13"/>
    </row>
    <row r="171" spans="2:4" hidden="1">
      <c r="B171" s="13"/>
      <c r="C171" s="13"/>
      <c r="D171" s="13"/>
    </row>
    <row r="172" spans="2:4" hidden="1">
      <c r="B172" s="13"/>
      <c r="C172" s="13"/>
      <c r="D172" s="13"/>
    </row>
    <row r="173" spans="2:4" hidden="1">
      <c r="B173" s="13"/>
      <c r="C173" s="13"/>
      <c r="D173" s="13"/>
    </row>
    <row r="174" spans="2:4" hidden="1">
      <c r="B174" s="13"/>
      <c r="C174" s="13"/>
      <c r="D174" s="13"/>
    </row>
    <row r="175" spans="2:4" hidden="1">
      <c r="B175" s="13"/>
      <c r="C175" s="13"/>
      <c r="D175" s="13"/>
    </row>
    <row r="176" spans="2:4" hidden="1">
      <c r="B176" s="13"/>
      <c r="C176" s="13"/>
      <c r="D176" s="13"/>
    </row>
    <row r="177" spans="2:4" hidden="1">
      <c r="B177" s="13"/>
      <c r="C177" s="13"/>
      <c r="D177" s="13"/>
    </row>
    <row r="178" spans="2:4" hidden="1">
      <c r="B178" s="13"/>
      <c r="C178" s="13"/>
      <c r="D178" s="13"/>
    </row>
    <row r="179" spans="2:4" hidden="1">
      <c r="B179" s="13"/>
      <c r="C179" s="13"/>
      <c r="D179" s="13"/>
    </row>
    <row r="180" spans="2:4" hidden="1">
      <c r="B180" s="13"/>
      <c r="C180" s="13"/>
      <c r="D180" s="13"/>
    </row>
    <row r="181" spans="2:4" hidden="1">
      <c r="B181" s="13"/>
      <c r="C181" s="13"/>
      <c r="D181" s="13"/>
    </row>
    <row r="182" spans="2:4" hidden="1">
      <c r="B182" s="13"/>
      <c r="C182" s="13"/>
      <c r="D182" s="13"/>
    </row>
    <row r="183" spans="2:4" hidden="1">
      <c r="B183" s="13"/>
      <c r="C183" s="13"/>
      <c r="D183" s="13"/>
    </row>
    <row r="184" spans="2:4" hidden="1">
      <c r="B184" s="13"/>
      <c r="C184" s="13"/>
      <c r="D184" s="13"/>
    </row>
    <row r="185" spans="2:4" hidden="1">
      <c r="B185" s="13"/>
      <c r="C185" s="13"/>
      <c r="D185" s="13"/>
    </row>
    <row r="186" spans="2:4" hidden="1">
      <c r="B186" s="13"/>
      <c r="C186" s="13"/>
      <c r="D186" s="13"/>
    </row>
    <row r="187" spans="2:4" hidden="1">
      <c r="B187" s="13"/>
      <c r="C187" s="13"/>
      <c r="D187" s="13"/>
    </row>
    <row r="188" spans="2:4" hidden="1">
      <c r="B188" s="13"/>
      <c r="C188" s="13"/>
      <c r="D188" s="13"/>
    </row>
    <row r="189" spans="2:4" hidden="1">
      <c r="B189" s="13"/>
      <c r="C189" s="13"/>
      <c r="D189" s="13"/>
    </row>
    <row r="190" spans="2:4" hidden="1">
      <c r="B190" s="13"/>
      <c r="C190" s="13"/>
      <c r="D190" s="13"/>
    </row>
    <row r="191" spans="2:4" hidden="1">
      <c r="B191" s="13"/>
      <c r="C191" s="13"/>
      <c r="D191" s="13"/>
    </row>
    <row r="192" spans="2:4" hidden="1">
      <c r="B192" s="13"/>
      <c r="C192" s="13"/>
      <c r="D192" s="13"/>
    </row>
    <row r="193" spans="2:4" hidden="1">
      <c r="B193" s="13"/>
      <c r="C193" s="13"/>
      <c r="D193" s="13"/>
    </row>
    <row r="194" spans="2:4" hidden="1">
      <c r="B194" s="13"/>
      <c r="C194" s="13"/>
      <c r="D194" s="13"/>
    </row>
    <row r="195" spans="2:4" hidden="1">
      <c r="B195" s="13"/>
      <c r="C195" s="13"/>
      <c r="D195" s="13"/>
    </row>
    <row r="196" spans="2:4" hidden="1">
      <c r="B196" s="13"/>
      <c r="C196" s="13"/>
      <c r="D196" s="13"/>
    </row>
    <row r="197" spans="2:4" hidden="1">
      <c r="B197" s="13"/>
      <c r="C197" s="13"/>
      <c r="D197" s="13"/>
    </row>
    <row r="198" spans="2:4" hidden="1">
      <c r="B198" s="13"/>
      <c r="C198" s="13"/>
      <c r="D198" s="13"/>
    </row>
    <row r="199" spans="2:4" hidden="1">
      <c r="B199" s="13"/>
      <c r="C199" s="13"/>
      <c r="D199" s="13"/>
    </row>
    <row r="200" spans="2:4" hidden="1">
      <c r="B200" s="13"/>
      <c r="C200" s="13"/>
      <c r="D200" s="13"/>
    </row>
    <row r="201" spans="2:4" hidden="1">
      <c r="B201" s="13"/>
      <c r="C201" s="13"/>
      <c r="D201" s="13"/>
    </row>
    <row r="202" spans="2:4" hidden="1">
      <c r="B202" s="13"/>
      <c r="C202" s="13"/>
      <c r="D202" s="13"/>
    </row>
    <row r="203" spans="2:4" hidden="1">
      <c r="B203" s="13"/>
      <c r="C203" s="13"/>
      <c r="D203" s="13"/>
    </row>
    <row r="204" spans="2:4" hidden="1">
      <c r="B204" s="13"/>
      <c r="C204" s="13"/>
      <c r="D204" s="13"/>
    </row>
    <row r="205" spans="2:4" hidden="1">
      <c r="B205" s="13"/>
      <c r="C205" s="13"/>
      <c r="D205" s="13"/>
    </row>
    <row r="206" spans="2:4" hidden="1">
      <c r="B206" s="13"/>
      <c r="C206" s="13"/>
      <c r="D206" s="13"/>
    </row>
    <row r="207" spans="2:4" hidden="1">
      <c r="B207" s="13"/>
      <c r="C207" s="13"/>
      <c r="D207" s="13"/>
    </row>
    <row r="208" spans="2:4" hidden="1">
      <c r="B208" s="13"/>
      <c r="C208" s="13"/>
      <c r="D208" s="13"/>
    </row>
    <row r="209" spans="2:4" hidden="1">
      <c r="B209" s="13"/>
      <c r="C209" s="13"/>
      <c r="D209" s="13"/>
    </row>
    <row r="210" spans="2:4" hidden="1">
      <c r="B210" s="13"/>
      <c r="C210" s="13"/>
      <c r="D210" s="13"/>
    </row>
    <row r="211" spans="2:4" hidden="1">
      <c r="B211" s="13"/>
      <c r="C211" s="13"/>
      <c r="D211" s="13"/>
    </row>
    <row r="212" spans="2:4" hidden="1">
      <c r="B212" s="13"/>
      <c r="C212" s="13"/>
      <c r="D212" s="13"/>
    </row>
    <row r="213" spans="2:4" hidden="1">
      <c r="B213" s="13"/>
      <c r="C213" s="13"/>
      <c r="D213" s="13"/>
    </row>
    <row r="214" spans="2:4" hidden="1">
      <c r="B214" s="13"/>
      <c r="C214" s="13"/>
      <c r="D214" s="13"/>
    </row>
    <row r="215" spans="2:4" hidden="1">
      <c r="B215" s="13"/>
      <c r="C215" s="13"/>
      <c r="D215" s="13"/>
    </row>
    <row r="216" spans="2:4" hidden="1">
      <c r="B216" s="13"/>
      <c r="C216" s="13"/>
      <c r="D216" s="13"/>
    </row>
    <row r="217" spans="2:4" hidden="1">
      <c r="B217" s="13"/>
      <c r="C217" s="13"/>
      <c r="D217" s="13"/>
    </row>
    <row r="218" spans="2:4" hidden="1">
      <c r="B218" s="13"/>
      <c r="C218" s="13"/>
      <c r="D218" s="13"/>
    </row>
    <row r="219" spans="2:4" hidden="1">
      <c r="B219" s="13"/>
      <c r="C219" s="13"/>
      <c r="D219" s="13"/>
    </row>
    <row r="220" spans="2:4" hidden="1">
      <c r="B220" s="13"/>
      <c r="C220" s="13"/>
      <c r="D220" s="13"/>
    </row>
    <row r="221" spans="2:4" hidden="1">
      <c r="B221" s="13"/>
      <c r="C221" s="13"/>
      <c r="D221" s="13"/>
    </row>
    <row r="222" spans="2:4" hidden="1">
      <c r="B222" s="13"/>
      <c r="C222" s="13"/>
      <c r="D222" s="13"/>
    </row>
    <row r="223" spans="2:4" hidden="1">
      <c r="B223" s="13"/>
      <c r="C223" s="13"/>
      <c r="D223" s="13"/>
    </row>
    <row r="224" spans="2:4" hidden="1">
      <c r="B224" s="13"/>
      <c r="C224" s="13"/>
      <c r="D224" s="13"/>
    </row>
    <row r="225" spans="2:4" hidden="1">
      <c r="B225" s="13"/>
      <c r="C225" s="13"/>
      <c r="D225" s="13"/>
    </row>
    <row r="226" spans="2:4" hidden="1">
      <c r="B226" s="13"/>
      <c r="C226" s="13"/>
      <c r="D226" s="13"/>
    </row>
    <row r="227" spans="2:4" hidden="1">
      <c r="B227" s="13"/>
      <c r="C227" s="13"/>
      <c r="D227" s="13"/>
    </row>
    <row r="228" spans="2:4" hidden="1">
      <c r="B228" s="13"/>
      <c r="C228" s="13"/>
      <c r="D228" s="13"/>
    </row>
    <row r="229" spans="2:4" hidden="1">
      <c r="B229" s="13"/>
      <c r="C229" s="13"/>
      <c r="D229" s="13"/>
    </row>
    <row r="230" spans="2:4" hidden="1">
      <c r="B230" s="13"/>
      <c r="C230" s="13"/>
      <c r="D230" s="13"/>
    </row>
    <row r="231" spans="2:4" hidden="1">
      <c r="B231" s="13"/>
      <c r="C231" s="13"/>
      <c r="D231" s="13"/>
    </row>
    <row r="232" spans="2:4" hidden="1">
      <c r="B232" s="13"/>
      <c r="C232" s="13"/>
      <c r="D232" s="13"/>
    </row>
    <row r="233" spans="2:4" hidden="1">
      <c r="B233" s="13"/>
      <c r="C233" s="13"/>
      <c r="D233" s="13"/>
    </row>
    <row r="234" spans="2:4" hidden="1">
      <c r="B234" s="13"/>
      <c r="C234" s="13"/>
      <c r="D234" s="13"/>
    </row>
    <row r="235" spans="2:4" hidden="1">
      <c r="B235" s="13"/>
      <c r="C235" s="13"/>
      <c r="D235" s="13"/>
    </row>
    <row r="236" spans="2:4" hidden="1">
      <c r="B236" s="13"/>
      <c r="C236" s="13"/>
      <c r="D236" s="13"/>
    </row>
    <row r="237" spans="2:4" hidden="1">
      <c r="B237" s="13"/>
      <c r="C237" s="13"/>
      <c r="D237" s="13"/>
    </row>
    <row r="238" spans="2:4" hidden="1">
      <c r="B238" s="13"/>
      <c r="C238" s="13"/>
      <c r="D238" s="13"/>
    </row>
    <row r="239" spans="2:4" hidden="1">
      <c r="B239" s="13"/>
      <c r="C239" s="13"/>
      <c r="D239" s="13"/>
    </row>
    <row r="240" spans="2:4" hidden="1">
      <c r="B240" s="13"/>
      <c r="C240" s="13"/>
      <c r="D240" s="13"/>
    </row>
    <row r="241" spans="2:4" hidden="1">
      <c r="B241" s="13"/>
      <c r="C241" s="13"/>
      <c r="D241" s="13"/>
    </row>
    <row r="242" spans="2:4" hidden="1">
      <c r="B242" s="13"/>
      <c r="C242" s="13"/>
      <c r="D242" s="13"/>
    </row>
    <row r="243" spans="2:4" hidden="1">
      <c r="B243" s="13"/>
      <c r="C243" s="13"/>
      <c r="D243" s="13"/>
    </row>
    <row r="244" spans="2:4" hidden="1">
      <c r="B244" s="13"/>
      <c r="C244" s="13"/>
      <c r="D244" s="13"/>
    </row>
    <row r="245" spans="2:4" hidden="1">
      <c r="B245" s="13"/>
      <c r="C245" s="13"/>
      <c r="D245" s="13"/>
    </row>
    <row r="246" spans="2:4" hidden="1">
      <c r="B246" s="13"/>
      <c r="C246" s="13"/>
      <c r="D246" s="13"/>
    </row>
    <row r="247" spans="2:4" hidden="1">
      <c r="B247" s="13"/>
      <c r="C247" s="13"/>
      <c r="D247" s="13"/>
    </row>
    <row r="248" spans="2:4" hidden="1">
      <c r="B248" s="13"/>
      <c r="C248" s="13"/>
      <c r="D248" s="13"/>
    </row>
    <row r="249" spans="2:4" hidden="1">
      <c r="B249" s="13"/>
      <c r="C249" s="13"/>
      <c r="D249" s="13"/>
    </row>
    <row r="250" spans="2:4" hidden="1">
      <c r="B250" s="13"/>
      <c r="C250" s="13"/>
      <c r="D250" s="13"/>
    </row>
    <row r="251" spans="2:4" hidden="1">
      <c r="B251" s="13"/>
      <c r="C251" s="13"/>
      <c r="D251" s="13"/>
    </row>
    <row r="252" spans="2:4" hidden="1">
      <c r="B252" s="13"/>
      <c r="C252" s="13"/>
      <c r="D252" s="13"/>
    </row>
    <row r="253" spans="2:4" hidden="1">
      <c r="B253" s="13"/>
      <c r="C253" s="13"/>
      <c r="D253" s="13"/>
    </row>
    <row r="254" spans="2:4" hidden="1">
      <c r="B254" s="13"/>
      <c r="C254" s="13"/>
      <c r="D254" s="13"/>
    </row>
    <row r="255" spans="2:4" hidden="1">
      <c r="B255" s="13"/>
      <c r="C255" s="13"/>
      <c r="D255" s="13"/>
    </row>
    <row r="256" spans="2:4" hidden="1">
      <c r="B256" s="13"/>
      <c r="C256" s="13"/>
      <c r="D256" s="13"/>
    </row>
    <row r="257" spans="2:4" hidden="1">
      <c r="B257" s="13"/>
      <c r="C257" s="13"/>
      <c r="D257" s="13"/>
    </row>
    <row r="258" spans="2:4" hidden="1">
      <c r="B258" s="13"/>
      <c r="C258" s="13"/>
      <c r="D258" s="13"/>
    </row>
    <row r="259" spans="2:4" hidden="1">
      <c r="B259" s="13"/>
      <c r="C259" s="13"/>
      <c r="D259" s="13"/>
    </row>
    <row r="260" spans="2:4" hidden="1">
      <c r="B260" s="13"/>
      <c r="C260" s="13"/>
      <c r="D260" s="13"/>
    </row>
    <row r="261" spans="2:4" hidden="1">
      <c r="B261" s="13"/>
      <c r="C261" s="13"/>
      <c r="D261" s="13"/>
    </row>
    <row r="262" spans="2:4" hidden="1">
      <c r="B262" s="13"/>
      <c r="C262" s="13"/>
      <c r="D262" s="13"/>
    </row>
    <row r="263" spans="2:4" hidden="1">
      <c r="B263" s="13"/>
      <c r="C263" s="13"/>
      <c r="D263" s="13"/>
    </row>
    <row r="264" spans="2:4" hidden="1">
      <c r="B264" s="13"/>
      <c r="C264" s="13"/>
      <c r="D264" s="13"/>
    </row>
    <row r="265" spans="2:4" hidden="1">
      <c r="B265" s="13"/>
      <c r="C265" s="13"/>
      <c r="D265" s="13"/>
    </row>
    <row r="266" spans="2:4" hidden="1">
      <c r="B266" s="13"/>
      <c r="C266" s="13"/>
      <c r="D266" s="13"/>
    </row>
    <row r="267" spans="2:4" hidden="1">
      <c r="B267" s="13"/>
      <c r="C267" s="13"/>
      <c r="D267" s="13"/>
    </row>
    <row r="268" spans="2:4" hidden="1">
      <c r="B268" s="13"/>
      <c r="C268" s="13"/>
      <c r="D268" s="13"/>
    </row>
    <row r="269" spans="2:4" hidden="1">
      <c r="B269" s="13"/>
      <c r="C269" s="13"/>
      <c r="D269" s="13"/>
    </row>
    <row r="270" spans="2:4" hidden="1">
      <c r="B270" s="13"/>
      <c r="C270" s="13"/>
      <c r="D270" s="13"/>
    </row>
    <row r="271" spans="2:4" hidden="1">
      <c r="B271" s="13"/>
      <c r="C271" s="13"/>
      <c r="D271" s="13"/>
    </row>
    <row r="272" spans="2:4" hidden="1">
      <c r="B272" s="13"/>
      <c r="C272" s="13"/>
      <c r="D272" s="13"/>
    </row>
    <row r="273" spans="2:4" hidden="1">
      <c r="B273" s="13"/>
      <c r="C273" s="13"/>
      <c r="D273" s="13"/>
    </row>
    <row r="274" spans="2:4" hidden="1">
      <c r="B274" s="13"/>
      <c r="C274" s="13"/>
      <c r="D274" s="13"/>
    </row>
    <row r="275" spans="2:4" hidden="1">
      <c r="B275" s="13"/>
      <c r="C275" s="13"/>
      <c r="D275" s="13"/>
    </row>
    <row r="276" spans="2:4" hidden="1">
      <c r="B276" s="13"/>
      <c r="C276" s="13"/>
      <c r="D276" s="13"/>
    </row>
    <row r="277" spans="2:4" hidden="1">
      <c r="B277" s="13"/>
      <c r="C277" s="13"/>
      <c r="D277" s="13"/>
    </row>
    <row r="278" spans="2:4" hidden="1">
      <c r="B278" s="13"/>
      <c r="C278" s="13"/>
      <c r="D278" s="13"/>
    </row>
    <row r="279" spans="2:4" hidden="1">
      <c r="B279" s="13"/>
      <c r="C279" s="13"/>
      <c r="D279" s="13"/>
    </row>
    <row r="280" spans="2:4" hidden="1">
      <c r="B280" s="13"/>
      <c r="C280" s="13"/>
      <c r="D280" s="13"/>
    </row>
    <row r="281" spans="2:4" hidden="1">
      <c r="B281" s="13"/>
      <c r="C281" s="13"/>
      <c r="D281" s="13"/>
    </row>
    <row r="282" spans="2:4" hidden="1">
      <c r="B282" s="13"/>
      <c r="C282" s="13"/>
      <c r="D282" s="13"/>
    </row>
    <row r="283" spans="2:4" hidden="1">
      <c r="B283" s="13"/>
      <c r="C283" s="13"/>
      <c r="D283" s="13"/>
    </row>
    <row r="284" spans="2:4" hidden="1">
      <c r="B284" s="13"/>
      <c r="C284" s="13"/>
      <c r="D284" s="13"/>
    </row>
    <row r="285" spans="2:4" hidden="1">
      <c r="B285" s="13"/>
      <c r="C285" s="13"/>
      <c r="D285" s="13"/>
    </row>
    <row r="286" spans="2:4" hidden="1">
      <c r="B286" s="13"/>
      <c r="C286" s="13"/>
      <c r="D286" s="13"/>
    </row>
    <row r="287" spans="2:4" hidden="1">
      <c r="B287" s="13"/>
      <c r="C287" s="13"/>
      <c r="D287" s="13"/>
    </row>
    <row r="288" spans="2:4" hidden="1">
      <c r="B288" s="13"/>
      <c r="C288" s="13"/>
      <c r="D288" s="13"/>
    </row>
    <row r="289" spans="1:4" hidden="1">
      <c r="B289" s="13"/>
      <c r="C289" s="13"/>
      <c r="D289" s="13"/>
    </row>
    <row r="290" spans="1:4" hidden="1">
      <c r="B290" s="13"/>
      <c r="C290" s="13"/>
      <c r="D290" s="13"/>
    </row>
    <row r="291" spans="1:4" hidden="1">
      <c r="B291" s="13"/>
      <c r="C291" s="13"/>
      <c r="D291" s="13"/>
    </row>
    <row r="292" spans="1:4" hidden="1">
      <c r="B292" s="13"/>
      <c r="C292" s="13"/>
      <c r="D292" s="13"/>
    </row>
    <row r="293" spans="1:4" hidden="1">
      <c r="A293" s="13"/>
      <c r="B293" s="13"/>
      <c r="C293" s="13"/>
      <c r="D293" s="13"/>
    </row>
    <row r="294" spans="1:4" hidden="1">
      <c r="A294" s="13"/>
      <c r="B294" s="13"/>
      <c r="C294" s="13"/>
      <c r="D294" s="13"/>
    </row>
    <row r="295" spans="1:4" hidden="1">
      <c r="A295" s="15"/>
      <c r="B295" s="13"/>
      <c r="C295" s="13"/>
      <c r="D295" s="13"/>
    </row>
    <row r="10000" spans="52:52" hidden="1">
      <c r="AZ10000"/>
    </row>
  </sheetData>
  <mergeCells count="1">
    <mergeCell ref="A5:N5"/>
  </mergeCells>
  <dataValidations count="1">
    <dataValidation allowBlank="1" showInputMessage="1" showErrorMessage="1" sqref="B1:B4 A5:AY1048576 BA5:XFD1048576 AZ5:AZ9999 AZ10001:AZ1048576" xr:uid="{00000000-0002-0000-0700-000000000000}"/>
  </dataValidations>
  <pageMargins left="0" right="0" top="0.5" bottom="0.5" header="0" footer="0.25"/>
  <pageSetup paperSize="9" scale="60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1.85546875" style="12" customWidth="1"/>
    <col min="5" max="5" width="11.5703125" style="13" customWidth="1"/>
    <col min="6" max="6" width="14.7109375" style="13" customWidth="1"/>
    <col min="7" max="7" width="11.7109375" style="13" customWidth="1"/>
    <col min="8" max="8" width="14.7109375" style="13" customWidth="1"/>
    <col min="9" max="9" width="22.7109375" style="13" customWidth="1"/>
    <col min="10" max="10" width="26.85546875" style="13" customWidth="1"/>
    <col min="11" max="11" width="25.42578125" style="13" customWidth="1"/>
    <col min="12" max="12" width="7.7109375" style="13" hidden="1"/>
    <col min="13" max="13" width="7.140625" style="13" hidden="1"/>
    <col min="14" max="14" width="6" style="13" hidden="1"/>
    <col min="15" max="15" width="7.85546875" style="13" hidden="1"/>
    <col min="16" max="16" width="8.140625" style="13" hidden="1"/>
    <col min="17" max="17" width="6.28515625" style="13" hidden="1"/>
    <col min="18" max="18" width="8" style="13" hidden="1"/>
    <col min="19" max="19" width="8.7109375" style="13" hidden="1"/>
    <col min="20" max="20" width="10" style="13" hidden="1"/>
    <col min="21" max="21" width="9.5703125" style="13" hidden="1"/>
    <col min="22" max="22" width="6.140625" style="13" hidden="1"/>
    <col min="23" max="24" width="5.7109375" style="13" hidden="1"/>
    <col min="25" max="25" width="6.85546875" style="13" hidden="1"/>
    <col min="26" max="26" width="6.42578125" style="13" hidden="1"/>
    <col min="27" max="27" width="6.7109375" style="13" hidden="1"/>
    <col min="28" max="28" width="7.28515625" style="13" hidden="1"/>
    <col min="29" max="34" width="5.7109375" style="13" hidden="1"/>
    <col min="35" max="41" width="9.140625" style="13" hidden="1"/>
    <col min="42" max="52" width="0" style="13" hidden="1"/>
    <col min="53" max="16384" width="9.140625" style="13" hidden="1"/>
  </cols>
  <sheetData>
    <row r="1" spans="1:11" s="1" customFormat="1">
      <c r="A1" s="2" t="s">
        <v>0</v>
      </c>
      <c r="B1" s="61" t="s">
        <v>3309</v>
      </c>
    </row>
    <row r="2" spans="1:11" s="1" customFormat="1">
      <c r="A2" s="2" t="s">
        <v>1</v>
      </c>
      <c r="B2" s="9" t="s">
        <v>2578</v>
      </c>
    </row>
    <row r="3" spans="1:11" s="1" customFormat="1">
      <c r="A3" s="2" t="s">
        <v>2</v>
      </c>
      <c r="B3" s="20" t="s">
        <v>2579</v>
      </c>
    </row>
    <row r="4" spans="1:11" s="1" customFormat="1">
      <c r="A4" s="2" t="s">
        <v>3</v>
      </c>
      <c r="B4" s="62">
        <v>1161</v>
      </c>
    </row>
    <row r="5" spans="1:11" ht="18.75">
      <c r="A5" s="82" t="s">
        <v>91</v>
      </c>
      <c r="B5" s="83"/>
      <c r="C5" s="83"/>
      <c r="D5" s="83"/>
      <c r="E5" s="83"/>
      <c r="F5" s="83"/>
      <c r="G5" s="83"/>
      <c r="H5" s="83"/>
      <c r="I5" s="83"/>
      <c r="J5" s="83"/>
      <c r="K5" s="84"/>
    </row>
    <row r="6" spans="1:11" s="15" customFormat="1">
      <c r="A6" s="32" t="s">
        <v>92</v>
      </c>
      <c r="B6" s="33" t="s">
        <v>46</v>
      </c>
      <c r="C6" s="33" t="s">
        <v>66</v>
      </c>
      <c r="D6" s="33" t="s">
        <v>80</v>
      </c>
      <c r="E6" s="33" t="s">
        <v>50</v>
      </c>
      <c r="F6" s="33" t="s">
        <v>155</v>
      </c>
      <c r="G6" s="33" t="s">
        <v>156</v>
      </c>
      <c r="H6" s="33" t="s">
        <v>53</v>
      </c>
      <c r="I6" s="33" t="s">
        <v>69</v>
      </c>
      <c r="J6" s="33" t="s">
        <v>54</v>
      </c>
      <c r="K6" s="33" t="s">
        <v>151</v>
      </c>
    </row>
    <row r="7" spans="1:11" s="15" customFormat="1">
      <c r="A7" s="99" t="s">
        <v>3310</v>
      </c>
      <c r="B7" s="100" t="s">
        <v>3310</v>
      </c>
      <c r="C7" s="100" t="s">
        <v>3310</v>
      </c>
      <c r="D7" s="100" t="s">
        <v>3310</v>
      </c>
      <c r="E7" s="100" t="s">
        <v>3310</v>
      </c>
      <c r="F7" s="16" t="s">
        <v>152</v>
      </c>
      <c r="G7" s="100" t="s">
        <v>3310</v>
      </c>
      <c r="H7" s="16" t="s">
        <v>6</v>
      </c>
      <c r="I7" s="16" t="s">
        <v>7</v>
      </c>
      <c r="J7" s="21" t="s">
        <v>7</v>
      </c>
      <c r="K7" s="29" t="s">
        <v>7</v>
      </c>
    </row>
    <row r="8" spans="1:11" s="17" customFormat="1" ht="20.25">
      <c r="A8" s="101" t="s">
        <v>3310</v>
      </c>
      <c r="B8" s="5" t="s">
        <v>8</v>
      </c>
      <c r="C8" s="5" t="s">
        <v>9</v>
      </c>
      <c r="D8" s="5" t="s">
        <v>56</v>
      </c>
      <c r="E8" s="5" t="s">
        <v>56</v>
      </c>
      <c r="F8" s="5" t="s">
        <v>57</v>
      </c>
      <c r="G8" s="5" t="s">
        <v>58</v>
      </c>
      <c r="H8" s="5" t="s">
        <v>59</v>
      </c>
      <c r="I8" s="5" t="s">
        <v>60</v>
      </c>
      <c r="J8" s="24" t="s">
        <v>61</v>
      </c>
      <c r="K8" s="24" t="s">
        <v>62</v>
      </c>
    </row>
    <row r="9" spans="1:11" s="17" customFormat="1" ht="20.25">
      <c r="A9" s="18" t="s">
        <v>93</v>
      </c>
      <c r="B9" s="102" t="s">
        <v>3310</v>
      </c>
      <c r="C9" s="102" t="s">
        <v>3310</v>
      </c>
      <c r="D9" s="102" t="s">
        <v>3310</v>
      </c>
      <c r="E9" s="102" t="s">
        <v>3310</v>
      </c>
      <c r="F9" s="53">
        <v>700.84</v>
      </c>
      <c r="G9" s="102" t="s">
        <v>3310</v>
      </c>
      <c r="H9" s="53">
        <v>0.14439386603400001</v>
      </c>
      <c r="I9" s="116" t="s">
        <v>3310</v>
      </c>
      <c r="J9" s="54">
        <v>1</v>
      </c>
      <c r="K9" s="54">
        <v>0</v>
      </c>
    </row>
    <row r="10" spans="1:11">
      <c r="A10" s="57" t="s">
        <v>172</v>
      </c>
      <c r="B10" s="106" t="s">
        <v>3310</v>
      </c>
      <c r="C10" s="107" t="s">
        <v>3310</v>
      </c>
      <c r="D10" s="107" t="s">
        <v>3310</v>
      </c>
      <c r="E10" s="107" t="s">
        <v>3310</v>
      </c>
      <c r="F10" s="59">
        <v>677.81</v>
      </c>
      <c r="G10" s="107" t="s">
        <v>3310</v>
      </c>
      <c r="H10" s="59">
        <v>0.14115443999999999</v>
      </c>
      <c r="I10" s="107" t="s">
        <v>3310</v>
      </c>
      <c r="J10" s="58">
        <v>0.97760000000000002</v>
      </c>
      <c r="K10" s="58">
        <v>0</v>
      </c>
    </row>
    <row r="11" spans="1:11">
      <c r="A11" s="57" t="s">
        <v>1839</v>
      </c>
      <c r="B11" s="106" t="s">
        <v>3310</v>
      </c>
      <c r="C11" s="107" t="s">
        <v>3310</v>
      </c>
      <c r="D11" s="107" t="s">
        <v>3310</v>
      </c>
      <c r="E11" s="107" t="s">
        <v>3310</v>
      </c>
      <c r="F11" s="59">
        <v>677.81</v>
      </c>
      <c r="G11" s="107" t="s">
        <v>3310</v>
      </c>
      <c r="H11" s="59">
        <v>0.14115443999999999</v>
      </c>
      <c r="I11" s="107" t="s">
        <v>3310</v>
      </c>
      <c r="J11" s="58">
        <v>0.97760000000000002</v>
      </c>
      <c r="K11" s="58">
        <v>0</v>
      </c>
    </row>
    <row r="12" spans="1:11">
      <c r="A12" t="s">
        <v>1840</v>
      </c>
      <c r="B12" t="s">
        <v>1841</v>
      </c>
      <c r="C12" t="s">
        <v>96</v>
      </c>
      <c r="D12" t="s">
        <v>339</v>
      </c>
      <c r="E12" t="s">
        <v>98</v>
      </c>
      <c r="F12" s="55">
        <v>449.42</v>
      </c>
      <c r="G12" s="55">
        <v>17.3</v>
      </c>
      <c r="H12" s="55">
        <v>7.7749659999999998E-2</v>
      </c>
      <c r="I12" s="56">
        <v>0</v>
      </c>
      <c r="J12" s="56">
        <v>0.53849999999999998</v>
      </c>
      <c r="K12" s="56">
        <v>0</v>
      </c>
    </row>
    <row r="13" spans="1:11">
      <c r="A13" t="s">
        <v>1842</v>
      </c>
      <c r="B13" t="s">
        <v>1843</v>
      </c>
      <c r="C13" t="s">
        <v>96</v>
      </c>
      <c r="D13" t="s">
        <v>339</v>
      </c>
      <c r="E13" t="s">
        <v>98</v>
      </c>
      <c r="F13" s="55">
        <v>87.37</v>
      </c>
      <c r="G13" s="55">
        <v>33.799999999999997</v>
      </c>
      <c r="H13" s="55">
        <v>2.9531060000000001E-2</v>
      </c>
      <c r="I13" s="56">
        <v>0</v>
      </c>
      <c r="J13" s="56">
        <v>0.20449999999999999</v>
      </c>
      <c r="K13" s="56">
        <v>0</v>
      </c>
    </row>
    <row r="14" spans="1:11">
      <c r="A14" t="s">
        <v>1844</v>
      </c>
      <c r="B14" t="s">
        <v>1845</v>
      </c>
      <c r="C14" t="s">
        <v>96</v>
      </c>
      <c r="D14" t="s">
        <v>1455</v>
      </c>
      <c r="E14" t="s">
        <v>98</v>
      </c>
      <c r="F14" s="55">
        <v>20.34</v>
      </c>
      <c r="G14" s="55">
        <v>90</v>
      </c>
      <c r="H14" s="55">
        <v>1.8305999999999999E-2</v>
      </c>
      <c r="I14" s="56">
        <v>0</v>
      </c>
      <c r="J14" s="56">
        <v>0.1268</v>
      </c>
      <c r="K14" s="56">
        <v>0</v>
      </c>
    </row>
    <row r="15" spans="1:11">
      <c r="A15" t="s">
        <v>1846</v>
      </c>
      <c r="B15" t="s">
        <v>1847</v>
      </c>
      <c r="C15" t="s">
        <v>96</v>
      </c>
      <c r="D15" t="s">
        <v>112</v>
      </c>
      <c r="E15" t="s">
        <v>98</v>
      </c>
      <c r="F15" s="55">
        <v>120.68</v>
      </c>
      <c r="G15" s="55">
        <v>12.9</v>
      </c>
      <c r="H15" s="55">
        <v>1.556772E-2</v>
      </c>
      <c r="I15" s="56">
        <v>0</v>
      </c>
      <c r="J15" s="56">
        <v>0.10780000000000001</v>
      </c>
      <c r="K15" s="56">
        <v>0</v>
      </c>
    </row>
    <row r="16" spans="1:11">
      <c r="A16" s="57" t="s">
        <v>187</v>
      </c>
      <c r="B16" s="106" t="s">
        <v>3310</v>
      </c>
      <c r="C16" s="107" t="s">
        <v>3310</v>
      </c>
      <c r="D16" s="107" t="s">
        <v>3310</v>
      </c>
      <c r="E16" s="107" t="s">
        <v>3310</v>
      </c>
      <c r="F16" s="59">
        <v>23.03</v>
      </c>
      <c r="G16" s="107" t="s">
        <v>3310</v>
      </c>
      <c r="H16" s="59">
        <v>3.239426034E-3</v>
      </c>
      <c r="I16" s="107" t="s">
        <v>3310</v>
      </c>
      <c r="J16" s="58">
        <v>2.24E-2</v>
      </c>
      <c r="K16" s="58">
        <v>0</v>
      </c>
    </row>
    <row r="17" spans="1:11">
      <c r="A17" s="57" t="s">
        <v>1848</v>
      </c>
      <c r="B17" s="106" t="s">
        <v>3310</v>
      </c>
      <c r="C17" s="107" t="s">
        <v>3310</v>
      </c>
      <c r="D17" s="107" t="s">
        <v>3310</v>
      </c>
      <c r="E17" s="107" t="s">
        <v>3310</v>
      </c>
      <c r="F17" s="59">
        <v>23.03</v>
      </c>
      <c r="G17" s="107" t="s">
        <v>3310</v>
      </c>
      <c r="H17" s="59">
        <v>3.239426034E-3</v>
      </c>
      <c r="I17" s="107" t="s">
        <v>3310</v>
      </c>
      <c r="J17" s="58">
        <v>2.24E-2</v>
      </c>
      <c r="K17" s="58">
        <v>0</v>
      </c>
    </row>
    <row r="18" spans="1:11">
      <c r="A18" t="s">
        <v>1849</v>
      </c>
      <c r="B18" t="s">
        <v>1850</v>
      </c>
      <c r="C18" t="s">
        <v>1526</v>
      </c>
      <c r="D18" t="s">
        <v>897</v>
      </c>
      <c r="E18" t="s">
        <v>100</v>
      </c>
      <c r="F18" s="55">
        <v>18.22</v>
      </c>
      <c r="G18" s="55">
        <v>4.1100000000000003</v>
      </c>
      <c r="H18" s="55">
        <v>2.7160499340000001E-3</v>
      </c>
      <c r="I18" s="56">
        <v>0</v>
      </c>
      <c r="J18" s="56">
        <v>1.8800000000000001E-2</v>
      </c>
      <c r="K18" s="56">
        <v>0</v>
      </c>
    </row>
    <row r="19" spans="1:11">
      <c r="A19" t="s">
        <v>1851</v>
      </c>
      <c r="B19" t="s">
        <v>1852</v>
      </c>
      <c r="C19" t="s">
        <v>1522</v>
      </c>
      <c r="D19" t="s">
        <v>958</v>
      </c>
      <c r="E19" t="s">
        <v>100</v>
      </c>
      <c r="F19" s="55">
        <v>4.8099999999999996</v>
      </c>
      <c r="G19" s="55">
        <v>3</v>
      </c>
      <c r="H19" s="55">
        <v>5.2337610000000002E-4</v>
      </c>
      <c r="I19" s="56">
        <v>0</v>
      </c>
      <c r="J19" s="56">
        <v>3.5999999999999999E-3</v>
      </c>
      <c r="K19" s="56">
        <v>0</v>
      </c>
    </row>
    <row r="20" spans="1:11">
      <c r="A20" t="s">
        <v>189</v>
      </c>
      <c r="B20" s="106" t="s">
        <v>3310</v>
      </c>
      <c r="C20" s="107" t="s">
        <v>3310</v>
      </c>
      <c r="D20" s="107" t="s">
        <v>3310</v>
      </c>
      <c r="E20" s="107" t="s">
        <v>3310</v>
      </c>
      <c r="F20" s="107" t="s">
        <v>3310</v>
      </c>
      <c r="G20" s="107" t="s">
        <v>3310</v>
      </c>
      <c r="H20" s="107" t="s">
        <v>3310</v>
      </c>
      <c r="I20" s="107" t="s">
        <v>3310</v>
      </c>
      <c r="J20" s="107" t="s">
        <v>3310</v>
      </c>
      <c r="K20" s="107" t="s">
        <v>3310</v>
      </c>
    </row>
    <row r="21" spans="1:11">
      <c r="A21" t="s">
        <v>300</v>
      </c>
      <c r="B21" s="106" t="s">
        <v>3310</v>
      </c>
      <c r="C21" s="107" t="s">
        <v>3310</v>
      </c>
      <c r="D21" s="107" t="s">
        <v>3310</v>
      </c>
      <c r="E21" s="107" t="s">
        <v>3310</v>
      </c>
      <c r="F21" s="107" t="s">
        <v>3310</v>
      </c>
      <c r="G21" s="107" t="s">
        <v>3310</v>
      </c>
      <c r="H21" s="107" t="s">
        <v>3310</v>
      </c>
      <c r="I21" s="107" t="s">
        <v>3310</v>
      </c>
      <c r="J21" s="107" t="s">
        <v>3310</v>
      </c>
      <c r="K21" s="107" t="s">
        <v>3310</v>
      </c>
    </row>
    <row r="22" spans="1:11">
      <c r="A22" t="s">
        <v>301</v>
      </c>
      <c r="B22" s="106" t="s">
        <v>3310</v>
      </c>
      <c r="C22" s="107" t="s">
        <v>3310</v>
      </c>
      <c r="D22" s="107" t="s">
        <v>3310</v>
      </c>
      <c r="E22" s="107" t="s">
        <v>3310</v>
      </c>
      <c r="F22" s="107" t="s">
        <v>3310</v>
      </c>
      <c r="G22" s="107" t="s">
        <v>3310</v>
      </c>
      <c r="H22" s="107" t="s">
        <v>3310</v>
      </c>
      <c r="I22" s="107" t="s">
        <v>3310</v>
      </c>
      <c r="J22" s="107" t="s">
        <v>3310</v>
      </c>
      <c r="K22" s="107" t="s">
        <v>3310</v>
      </c>
    </row>
    <row r="23" spans="1:11">
      <c r="A23" t="s">
        <v>302</v>
      </c>
      <c r="B23" s="106" t="s">
        <v>3310</v>
      </c>
      <c r="C23" s="107" t="s">
        <v>3310</v>
      </c>
      <c r="D23" s="107" t="s">
        <v>3310</v>
      </c>
      <c r="E23" s="107" t="s">
        <v>3310</v>
      </c>
      <c r="F23" s="107" t="s">
        <v>3310</v>
      </c>
      <c r="G23" s="107" t="s">
        <v>3310</v>
      </c>
      <c r="H23" s="107" t="s">
        <v>3310</v>
      </c>
      <c r="I23" s="107" t="s">
        <v>3310</v>
      </c>
      <c r="J23" s="107" t="s">
        <v>3310</v>
      </c>
      <c r="K23" s="107" t="s">
        <v>3310</v>
      </c>
    </row>
    <row r="24" spans="1:11" hidden="1">
      <c r="C24" s="13"/>
      <c r="D24" s="13"/>
    </row>
    <row r="25" spans="1:11" hidden="1">
      <c r="C25" s="13"/>
      <c r="D25" s="13"/>
    </row>
    <row r="26" spans="1:11" hidden="1">
      <c r="C26" s="13"/>
      <c r="D26" s="13"/>
    </row>
    <row r="27" spans="1:11" hidden="1">
      <c r="C27" s="13"/>
      <c r="D27" s="13"/>
    </row>
    <row r="28" spans="1:11" hidden="1">
      <c r="C28" s="13"/>
      <c r="D28" s="13"/>
    </row>
    <row r="29" spans="1:11" hidden="1">
      <c r="C29" s="13"/>
      <c r="D29" s="13"/>
    </row>
    <row r="30" spans="1:11" hidden="1">
      <c r="C30" s="13"/>
      <c r="D30" s="13"/>
    </row>
    <row r="31" spans="1:11" hidden="1">
      <c r="C31" s="13"/>
      <c r="D31" s="13"/>
    </row>
    <row r="32" spans="1:11" hidden="1">
      <c r="C32" s="13"/>
      <c r="D32" s="13"/>
    </row>
    <row r="33" spans="3:4" hidden="1">
      <c r="C33" s="13"/>
      <c r="D33" s="13"/>
    </row>
    <row r="34" spans="3:4" hidden="1">
      <c r="C34" s="13"/>
      <c r="D34" s="13"/>
    </row>
    <row r="35" spans="3:4" hidden="1">
      <c r="C35" s="13"/>
      <c r="D35" s="13"/>
    </row>
    <row r="36" spans="3:4" hidden="1">
      <c r="C36" s="13"/>
      <c r="D36" s="13"/>
    </row>
    <row r="37" spans="3:4" hidden="1">
      <c r="C37" s="13"/>
      <c r="D37" s="13"/>
    </row>
    <row r="38" spans="3:4" hidden="1">
      <c r="C38" s="13"/>
      <c r="D38" s="13"/>
    </row>
    <row r="39" spans="3:4" hidden="1">
      <c r="C39" s="13"/>
      <c r="D39" s="13"/>
    </row>
    <row r="40" spans="3:4" hidden="1">
      <c r="C40" s="13"/>
      <c r="D40" s="13"/>
    </row>
    <row r="41" spans="3:4" hidden="1">
      <c r="C41" s="13"/>
      <c r="D41" s="13"/>
    </row>
    <row r="42" spans="3:4" hidden="1">
      <c r="C42" s="13"/>
      <c r="D42" s="13"/>
    </row>
    <row r="43" spans="3:4" hidden="1">
      <c r="C43" s="13"/>
      <c r="D43" s="13"/>
    </row>
    <row r="44" spans="3:4" hidden="1">
      <c r="C44" s="13"/>
      <c r="D44" s="13"/>
    </row>
    <row r="45" spans="3:4" hidden="1">
      <c r="C45" s="13"/>
      <c r="D45" s="13"/>
    </row>
    <row r="46" spans="3:4" hidden="1">
      <c r="C46" s="13"/>
      <c r="D46" s="13"/>
    </row>
    <row r="47" spans="3:4" hidden="1">
      <c r="C47" s="13"/>
      <c r="D47" s="13"/>
    </row>
    <row r="48" spans="3:4" hidden="1">
      <c r="C48" s="13"/>
      <c r="D48" s="13"/>
    </row>
    <row r="49" spans="3:4" hidden="1">
      <c r="C49" s="13"/>
      <c r="D49" s="13"/>
    </row>
    <row r="50" spans="3:4" hidden="1">
      <c r="C50" s="13"/>
      <c r="D50" s="13"/>
    </row>
    <row r="51" spans="3:4" hidden="1">
      <c r="C51" s="13"/>
      <c r="D51" s="13"/>
    </row>
    <row r="52" spans="3:4" hidden="1">
      <c r="C52" s="13"/>
      <c r="D52" s="13"/>
    </row>
    <row r="53" spans="3:4" hidden="1">
      <c r="C53" s="13"/>
      <c r="D53" s="13"/>
    </row>
    <row r="54" spans="3:4" hidden="1">
      <c r="C54" s="13"/>
      <c r="D54" s="13"/>
    </row>
    <row r="55" spans="3:4" hidden="1">
      <c r="C55" s="13"/>
      <c r="D55" s="13"/>
    </row>
    <row r="56" spans="3:4" hidden="1">
      <c r="C56" s="13"/>
      <c r="D56" s="13"/>
    </row>
    <row r="57" spans="3:4" hidden="1">
      <c r="C57" s="13"/>
      <c r="D57" s="13"/>
    </row>
    <row r="58" spans="3:4" hidden="1">
      <c r="C58" s="13"/>
      <c r="D58" s="13"/>
    </row>
    <row r="59" spans="3:4" hidden="1">
      <c r="C59" s="13"/>
      <c r="D59" s="13"/>
    </row>
    <row r="60" spans="3:4" hidden="1">
      <c r="C60" s="13"/>
      <c r="D60" s="13"/>
    </row>
    <row r="61" spans="3:4" hidden="1">
      <c r="C61" s="13"/>
      <c r="D61" s="13"/>
    </row>
    <row r="62" spans="3:4" hidden="1">
      <c r="C62" s="13"/>
      <c r="D62" s="13"/>
    </row>
    <row r="63" spans="3:4" hidden="1">
      <c r="C63" s="13"/>
      <c r="D63" s="13"/>
    </row>
    <row r="64" spans="3:4" hidden="1">
      <c r="C64" s="13"/>
      <c r="D64" s="13"/>
    </row>
    <row r="65" spans="3:4" hidden="1">
      <c r="C65" s="13"/>
      <c r="D65" s="13"/>
    </row>
    <row r="66" spans="3:4" hidden="1">
      <c r="C66" s="13"/>
      <c r="D66" s="13"/>
    </row>
    <row r="67" spans="3:4" hidden="1">
      <c r="C67" s="13"/>
      <c r="D67" s="13"/>
    </row>
    <row r="68" spans="3:4" hidden="1">
      <c r="C68" s="13"/>
      <c r="D68" s="13"/>
    </row>
    <row r="69" spans="3:4" hidden="1">
      <c r="C69" s="13"/>
      <c r="D69" s="13"/>
    </row>
    <row r="70" spans="3:4" hidden="1">
      <c r="C70" s="13"/>
      <c r="D70" s="13"/>
    </row>
    <row r="71" spans="3:4" hidden="1">
      <c r="C71" s="13"/>
      <c r="D71" s="13"/>
    </row>
    <row r="72" spans="3:4" hidden="1">
      <c r="C72" s="13"/>
      <c r="D72" s="13"/>
    </row>
    <row r="73" spans="3:4" hidden="1">
      <c r="C73" s="13"/>
      <c r="D73" s="13"/>
    </row>
    <row r="74" spans="3:4" hidden="1">
      <c r="C74" s="13"/>
      <c r="D74" s="13"/>
    </row>
    <row r="75" spans="3:4" hidden="1">
      <c r="C75" s="13"/>
      <c r="D75" s="13"/>
    </row>
    <row r="76" spans="3:4" hidden="1">
      <c r="C76" s="13"/>
      <c r="D76" s="13"/>
    </row>
    <row r="77" spans="3:4" hidden="1">
      <c r="C77" s="13"/>
      <c r="D77" s="13"/>
    </row>
    <row r="78" spans="3:4" hidden="1">
      <c r="C78" s="13"/>
      <c r="D78" s="13"/>
    </row>
    <row r="79" spans="3:4" hidden="1">
      <c r="C79" s="13"/>
      <c r="D79" s="13"/>
    </row>
    <row r="80" spans="3:4" hidden="1">
      <c r="C80" s="13"/>
      <c r="D80" s="13"/>
    </row>
    <row r="81" spans="3:4" hidden="1">
      <c r="C81" s="13"/>
      <c r="D81" s="13"/>
    </row>
    <row r="82" spans="3:4" hidden="1">
      <c r="C82" s="13"/>
      <c r="D82" s="13"/>
    </row>
    <row r="83" spans="3:4" hidden="1">
      <c r="C83" s="13"/>
      <c r="D83" s="13"/>
    </row>
    <row r="84" spans="3:4" hidden="1">
      <c r="C84" s="13"/>
      <c r="D84" s="13"/>
    </row>
    <row r="85" spans="3:4" hidden="1">
      <c r="C85" s="13"/>
      <c r="D85" s="13"/>
    </row>
    <row r="86" spans="3:4" hidden="1">
      <c r="C86" s="13"/>
      <c r="D86" s="13"/>
    </row>
    <row r="87" spans="3:4" hidden="1">
      <c r="C87" s="13"/>
      <c r="D87" s="13"/>
    </row>
    <row r="88" spans="3:4" hidden="1">
      <c r="C88" s="13"/>
      <c r="D88" s="13"/>
    </row>
    <row r="89" spans="3:4" hidden="1">
      <c r="C89" s="13"/>
      <c r="D89" s="13"/>
    </row>
    <row r="90" spans="3:4" hidden="1">
      <c r="C90" s="13"/>
      <c r="D90" s="13"/>
    </row>
    <row r="91" spans="3:4" hidden="1">
      <c r="C91" s="13"/>
      <c r="D91" s="13"/>
    </row>
    <row r="92" spans="3:4" hidden="1">
      <c r="C92" s="13"/>
      <c r="D92" s="13"/>
    </row>
    <row r="93" spans="3:4" hidden="1">
      <c r="C93" s="13"/>
      <c r="D93" s="13"/>
    </row>
    <row r="94" spans="3:4" hidden="1">
      <c r="C94" s="13"/>
      <c r="D94" s="13"/>
    </row>
    <row r="95" spans="3:4" hidden="1">
      <c r="C95" s="13"/>
      <c r="D95" s="13"/>
    </row>
    <row r="96" spans="3:4" hidden="1">
      <c r="C96" s="13"/>
      <c r="D96" s="13"/>
    </row>
    <row r="97" spans="3:4" hidden="1">
      <c r="C97" s="13"/>
      <c r="D97" s="13"/>
    </row>
    <row r="98" spans="3:4" hidden="1">
      <c r="C98" s="13"/>
      <c r="D98" s="13"/>
    </row>
    <row r="99" spans="3:4" hidden="1">
      <c r="C99" s="13"/>
      <c r="D99" s="13"/>
    </row>
    <row r="100" spans="3:4" hidden="1">
      <c r="C100" s="13"/>
      <c r="D100" s="13"/>
    </row>
    <row r="101" spans="3:4" hidden="1">
      <c r="C101" s="13"/>
      <c r="D101" s="13"/>
    </row>
    <row r="102" spans="3:4" hidden="1">
      <c r="C102" s="13"/>
      <c r="D102" s="13"/>
    </row>
    <row r="103" spans="3:4" hidden="1">
      <c r="C103" s="13"/>
      <c r="D103" s="13"/>
    </row>
    <row r="104" spans="3:4" hidden="1">
      <c r="C104" s="13"/>
      <c r="D104" s="13"/>
    </row>
    <row r="105" spans="3:4" hidden="1">
      <c r="C105" s="13"/>
      <c r="D105" s="13"/>
    </row>
    <row r="106" spans="3:4" hidden="1">
      <c r="C106" s="13"/>
      <c r="D106" s="13"/>
    </row>
    <row r="107" spans="3:4" hidden="1">
      <c r="C107" s="13"/>
      <c r="D107" s="13"/>
    </row>
    <row r="108" spans="3:4" hidden="1">
      <c r="C108" s="13"/>
      <c r="D108" s="13"/>
    </row>
    <row r="109" spans="3:4" hidden="1">
      <c r="C109" s="13"/>
      <c r="D109" s="13"/>
    </row>
    <row r="110" spans="3:4" hidden="1">
      <c r="C110" s="13"/>
      <c r="D110" s="13"/>
    </row>
    <row r="111" spans="3:4" hidden="1">
      <c r="C111" s="13"/>
      <c r="D111" s="13"/>
    </row>
    <row r="112" spans="3:4" hidden="1">
      <c r="C112" s="13"/>
      <c r="D112" s="13"/>
    </row>
    <row r="113" spans="3:4" hidden="1">
      <c r="C113" s="13"/>
      <c r="D113" s="13"/>
    </row>
    <row r="114" spans="3:4" hidden="1">
      <c r="C114" s="13"/>
      <c r="D114" s="13"/>
    </row>
    <row r="115" spans="3:4" hidden="1">
      <c r="C115" s="13"/>
      <c r="D115" s="13"/>
    </row>
    <row r="116" spans="3:4" hidden="1">
      <c r="C116" s="13"/>
      <c r="D116" s="13"/>
    </row>
    <row r="117" spans="3:4" hidden="1">
      <c r="C117" s="13"/>
      <c r="D117" s="13"/>
    </row>
    <row r="118" spans="3:4" hidden="1">
      <c r="C118" s="13"/>
      <c r="D118" s="13"/>
    </row>
    <row r="119" spans="3:4" hidden="1">
      <c r="C119" s="13"/>
      <c r="D119" s="13"/>
    </row>
    <row r="120" spans="3:4" hidden="1">
      <c r="C120" s="13"/>
      <c r="D120" s="13"/>
    </row>
    <row r="121" spans="3:4" hidden="1">
      <c r="C121" s="13"/>
      <c r="D121" s="13"/>
    </row>
    <row r="122" spans="3:4" hidden="1">
      <c r="C122" s="13"/>
      <c r="D122" s="13"/>
    </row>
    <row r="123" spans="3:4" hidden="1">
      <c r="C123" s="13"/>
      <c r="D123" s="13"/>
    </row>
    <row r="124" spans="3:4" hidden="1">
      <c r="C124" s="13"/>
      <c r="D124" s="13"/>
    </row>
    <row r="125" spans="3:4" hidden="1">
      <c r="C125" s="13"/>
      <c r="D125" s="13"/>
    </row>
    <row r="126" spans="3:4" hidden="1">
      <c r="C126" s="13"/>
      <c r="D126" s="13"/>
    </row>
    <row r="127" spans="3:4" hidden="1">
      <c r="C127" s="13"/>
      <c r="D127" s="13"/>
    </row>
    <row r="128" spans="3:4" hidden="1">
      <c r="C128" s="13"/>
      <c r="D128" s="13"/>
    </row>
    <row r="129" spans="3:4" hidden="1">
      <c r="C129" s="13"/>
      <c r="D129" s="13"/>
    </row>
    <row r="130" spans="3:4" hidden="1">
      <c r="C130" s="13"/>
      <c r="D130" s="13"/>
    </row>
    <row r="131" spans="3:4" hidden="1">
      <c r="C131" s="13"/>
      <c r="D131" s="13"/>
    </row>
    <row r="132" spans="3:4" hidden="1">
      <c r="C132" s="13"/>
      <c r="D132" s="13"/>
    </row>
    <row r="133" spans="3:4" hidden="1">
      <c r="C133" s="13"/>
      <c r="D133" s="13"/>
    </row>
    <row r="134" spans="3:4" hidden="1">
      <c r="C134" s="13"/>
      <c r="D134" s="13"/>
    </row>
    <row r="135" spans="3:4" hidden="1">
      <c r="C135" s="13"/>
      <c r="D135" s="13"/>
    </row>
    <row r="136" spans="3:4" hidden="1">
      <c r="C136" s="13"/>
      <c r="D136" s="13"/>
    </row>
    <row r="137" spans="3:4" hidden="1">
      <c r="C137" s="13"/>
      <c r="D137" s="13"/>
    </row>
    <row r="138" spans="3:4" hidden="1">
      <c r="C138" s="13"/>
      <c r="D138" s="13"/>
    </row>
    <row r="139" spans="3:4" hidden="1">
      <c r="C139" s="13"/>
      <c r="D139" s="13"/>
    </row>
    <row r="140" spans="3:4" hidden="1">
      <c r="C140" s="13"/>
      <c r="D140" s="13"/>
    </row>
    <row r="141" spans="3:4" hidden="1">
      <c r="C141" s="13"/>
      <c r="D141" s="13"/>
    </row>
    <row r="142" spans="3:4" hidden="1">
      <c r="C142" s="13"/>
      <c r="D142" s="13"/>
    </row>
    <row r="143" spans="3:4" hidden="1">
      <c r="C143" s="13"/>
      <c r="D143" s="13"/>
    </row>
    <row r="144" spans="3:4" hidden="1">
      <c r="C144" s="13"/>
      <c r="D144" s="13"/>
    </row>
    <row r="145" spans="3:4" hidden="1">
      <c r="C145" s="13"/>
      <c r="D145" s="13"/>
    </row>
    <row r="146" spans="3:4" hidden="1">
      <c r="C146" s="13"/>
      <c r="D146" s="13"/>
    </row>
    <row r="147" spans="3:4" hidden="1">
      <c r="C147" s="13"/>
      <c r="D147" s="13"/>
    </row>
    <row r="148" spans="3:4" hidden="1">
      <c r="C148" s="13"/>
      <c r="D148" s="13"/>
    </row>
    <row r="149" spans="3:4" hidden="1">
      <c r="C149" s="13"/>
      <c r="D149" s="13"/>
    </row>
    <row r="150" spans="3:4" hidden="1">
      <c r="C150" s="13"/>
      <c r="D150" s="13"/>
    </row>
    <row r="151" spans="3:4" hidden="1">
      <c r="C151" s="13"/>
      <c r="D151" s="13"/>
    </row>
    <row r="152" spans="3:4" hidden="1">
      <c r="C152" s="13"/>
      <c r="D152" s="13"/>
    </row>
    <row r="153" spans="3:4" hidden="1">
      <c r="C153" s="13"/>
      <c r="D153" s="13"/>
    </row>
    <row r="154" spans="3:4" hidden="1">
      <c r="C154" s="13"/>
      <c r="D154" s="13"/>
    </row>
    <row r="155" spans="3:4" hidden="1">
      <c r="C155" s="13"/>
      <c r="D155" s="13"/>
    </row>
    <row r="156" spans="3:4" hidden="1">
      <c r="C156" s="13"/>
      <c r="D156" s="13"/>
    </row>
    <row r="157" spans="3:4" hidden="1">
      <c r="C157" s="13"/>
      <c r="D157" s="13"/>
    </row>
    <row r="158" spans="3:4" hidden="1">
      <c r="C158" s="13"/>
      <c r="D158" s="13"/>
    </row>
    <row r="159" spans="3:4" hidden="1">
      <c r="C159" s="13"/>
      <c r="D159" s="13"/>
    </row>
    <row r="160" spans="3:4" hidden="1">
      <c r="C160" s="13"/>
      <c r="D160" s="13"/>
    </row>
    <row r="161" spans="3:4" hidden="1">
      <c r="C161" s="13"/>
      <c r="D161" s="13"/>
    </row>
    <row r="162" spans="3:4" hidden="1">
      <c r="C162" s="13"/>
      <c r="D162" s="13"/>
    </row>
    <row r="163" spans="3:4" hidden="1">
      <c r="C163" s="13"/>
      <c r="D163" s="13"/>
    </row>
    <row r="164" spans="3:4" hidden="1">
      <c r="C164" s="13"/>
      <c r="D164" s="13"/>
    </row>
    <row r="165" spans="3:4" hidden="1">
      <c r="C165" s="13"/>
      <c r="D165" s="13"/>
    </row>
    <row r="166" spans="3:4" hidden="1">
      <c r="C166" s="13"/>
      <c r="D166" s="13"/>
    </row>
    <row r="167" spans="3:4" hidden="1">
      <c r="C167" s="13"/>
      <c r="D167" s="13"/>
    </row>
    <row r="168" spans="3:4" hidden="1">
      <c r="C168" s="13"/>
      <c r="D168" s="13"/>
    </row>
    <row r="169" spans="3:4" hidden="1">
      <c r="C169" s="13"/>
      <c r="D169" s="13"/>
    </row>
    <row r="170" spans="3:4" hidden="1">
      <c r="C170" s="13"/>
      <c r="D170" s="13"/>
    </row>
    <row r="171" spans="3:4" hidden="1">
      <c r="C171" s="13"/>
      <c r="D171" s="13"/>
    </row>
    <row r="172" spans="3:4" hidden="1">
      <c r="C172" s="13"/>
      <c r="D172" s="13"/>
    </row>
    <row r="173" spans="3:4" hidden="1">
      <c r="C173" s="13"/>
      <c r="D173" s="13"/>
    </row>
    <row r="174" spans="3:4" hidden="1">
      <c r="C174" s="13"/>
      <c r="D174" s="13"/>
    </row>
    <row r="175" spans="3:4" hidden="1">
      <c r="C175" s="13"/>
      <c r="D175" s="13"/>
    </row>
    <row r="176" spans="3:4" hidden="1">
      <c r="C176" s="13"/>
      <c r="D176" s="13"/>
    </row>
    <row r="177" spans="3:4" hidden="1">
      <c r="C177" s="13"/>
      <c r="D177" s="13"/>
    </row>
    <row r="178" spans="3:4" hidden="1">
      <c r="C178" s="13"/>
      <c r="D178" s="13"/>
    </row>
    <row r="179" spans="3:4" hidden="1">
      <c r="C179" s="13"/>
      <c r="D179" s="13"/>
    </row>
    <row r="180" spans="3:4" hidden="1">
      <c r="C180" s="13"/>
      <c r="D180" s="13"/>
    </row>
    <row r="181" spans="3:4" hidden="1">
      <c r="C181" s="13"/>
      <c r="D181" s="13"/>
    </row>
    <row r="182" spans="3:4" hidden="1">
      <c r="C182" s="13"/>
      <c r="D182" s="13"/>
    </row>
    <row r="183" spans="3:4" hidden="1">
      <c r="C183" s="13"/>
      <c r="D183" s="13"/>
    </row>
    <row r="184" spans="3:4" hidden="1">
      <c r="C184" s="13"/>
      <c r="D184" s="13"/>
    </row>
    <row r="185" spans="3:4" hidden="1">
      <c r="C185" s="13"/>
      <c r="D185" s="13"/>
    </row>
    <row r="186" spans="3:4" hidden="1">
      <c r="C186" s="13"/>
      <c r="D186" s="13"/>
    </row>
    <row r="187" spans="3:4" hidden="1">
      <c r="C187" s="13"/>
      <c r="D187" s="13"/>
    </row>
    <row r="188" spans="3:4" hidden="1">
      <c r="C188" s="13"/>
      <c r="D188" s="13"/>
    </row>
    <row r="189" spans="3:4" hidden="1">
      <c r="C189" s="13"/>
      <c r="D189" s="13"/>
    </row>
    <row r="190" spans="3:4" hidden="1">
      <c r="C190" s="13"/>
      <c r="D190" s="13"/>
    </row>
    <row r="191" spans="3:4" hidden="1">
      <c r="C191" s="13"/>
      <c r="D191" s="13"/>
    </row>
    <row r="192" spans="3:4" hidden="1">
      <c r="C192" s="13"/>
      <c r="D192" s="13"/>
    </row>
    <row r="193" spans="3:4" hidden="1">
      <c r="C193" s="13"/>
      <c r="D193" s="13"/>
    </row>
    <row r="194" spans="3:4" hidden="1">
      <c r="C194" s="13"/>
      <c r="D194" s="13"/>
    </row>
    <row r="195" spans="3:4" hidden="1">
      <c r="C195" s="13"/>
      <c r="D195" s="13"/>
    </row>
    <row r="196" spans="3:4" hidden="1">
      <c r="C196" s="13"/>
      <c r="D196" s="13"/>
    </row>
    <row r="197" spans="3:4" hidden="1">
      <c r="C197" s="13"/>
      <c r="D197" s="13"/>
    </row>
    <row r="198" spans="3:4" hidden="1">
      <c r="C198" s="13"/>
      <c r="D198" s="13"/>
    </row>
    <row r="199" spans="3:4" hidden="1">
      <c r="C199" s="13"/>
      <c r="D199" s="13"/>
    </row>
    <row r="200" spans="3:4" hidden="1">
      <c r="C200" s="13"/>
      <c r="D200" s="13"/>
    </row>
    <row r="201" spans="3:4" hidden="1">
      <c r="C201" s="13"/>
      <c r="D201" s="13"/>
    </row>
    <row r="202" spans="3:4" hidden="1">
      <c r="C202" s="13"/>
      <c r="D202" s="13"/>
    </row>
    <row r="203" spans="3:4" hidden="1">
      <c r="C203" s="13"/>
      <c r="D203" s="13"/>
    </row>
    <row r="204" spans="3:4" hidden="1">
      <c r="C204" s="13"/>
      <c r="D204" s="13"/>
    </row>
    <row r="205" spans="3:4" hidden="1">
      <c r="C205" s="13"/>
      <c r="D205" s="13"/>
    </row>
    <row r="206" spans="3:4" hidden="1">
      <c r="C206" s="13"/>
      <c r="D206" s="13"/>
    </row>
    <row r="207" spans="3:4" hidden="1">
      <c r="C207" s="13"/>
      <c r="D207" s="13"/>
    </row>
    <row r="208" spans="3:4" hidden="1">
      <c r="C208" s="13"/>
      <c r="D208" s="13"/>
    </row>
    <row r="209" spans="3:4" hidden="1">
      <c r="C209" s="13"/>
      <c r="D209" s="13"/>
    </row>
    <row r="210" spans="3:4" hidden="1">
      <c r="C210" s="13"/>
      <c r="D210" s="13"/>
    </row>
    <row r="211" spans="3:4" hidden="1">
      <c r="C211" s="13"/>
      <c r="D211" s="13"/>
    </row>
    <row r="212" spans="3:4" hidden="1">
      <c r="C212" s="13"/>
      <c r="D212" s="13"/>
    </row>
    <row r="213" spans="3:4" hidden="1">
      <c r="C213" s="13"/>
      <c r="D213" s="13"/>
    </row>
    <row r="214" spans="3:4" hidden="1">
      <c r="C214" s="13"/>
      <c r="D214" s="13"/>
    </row>
    <row r="215" spans="3:4" hidden="1">
      <c r="C215" s="13"/>
      <c r="D215" s="13"/>
    </row>
    <row r="216" spans="3:4" hidden="1">
      <c r="C216" s="13"/>
      <c r="D216" s="13"/>
    </row>
    <row r="217" spans="3:4" hidden="1">
      <c r="C217" s="13"/>
      <c r="D217" s="13"/>
    </row>
    <row r="218" spans="3:4" hidden="1">
      <c r="C218" s="13"/>
      <c r="D218" s="13"/>
    </row>
    <row r="219" spans="3:4" hidden="1">
      <c r="C219" s="13"/>
      <c r="D219" s="13"/>
    </row>
    <row r="220" spans="3:4" hidden="1">
      <c r="C220" s="13"/>
      <c r="D220" s="13"/>
    </row>
    <row r="221" spans="3:4" hidden="1">
      <c r="C221" s="13"/>
      <c r="D221" s="13"/>
    </row>
    <row r="222" spans="3:4" hidden="1">
      <c r="C222" s="13"/>
      <c r="D222" s="13"/>
    </row>
    <row r="223" spans="3:4" hidden="1">
      <c r="C223" s="13"/>
      <c r="D223" s="13"/>
    </row>
    <row r="224" spans="3:4" hidden="1">
      <c r="C224" s="13"/>
      <c r="D224" s="13"/>
    </row>
    <row r="225" spans="3:4" hidden="1">
      <c r="C225" s="13"/>
      <c r="D225" s="13"/>
    </row>
    <row r="226" spans="3:4" hidden="1">
      <c r="C226" s="13"/>
      <c r="D226" s="13"/>
    </row>
    <row r="227" spans="3:4" hidden="1">
      <c r="C227" s="13"/>
      <c r="D227" s="13"/>
    </row>
    <row r="228" spans="3:4" hidden="1">
      <c r="C228" s="13"/>
      <c r="D228" s="13"/>
    </row>
    <row r="229" spans="3:4" hidden="1">
      <c r="C229" s="13"/>
      <c r="D229" s="13"/>
    </row>
    <row r="230" spans="3:4" hidden="1">
      <c r="C230" s="13"/>
      <c r="D230" s="13"/>
    </row>
    <row r="231" spans="3:4" hidden="1">
      <c r="C231" s="13"/>
      <c r="D231" s="13"/>
    </row>
    <row r="232" spans="3:4" hidden="1">
      <c r="C232" s="13"/>
      <c r="D232" s="13"/>
    </row>
    <row r="233" spans="3:4" hidden="1">
      <c r="C233" s="13"/>
      <c r="D233" s="13"/>
    </row>
    <row r="234" spans="3:4" hidden="1">
      <c r="C234" s="13"/>
      <c r="D234" s="13"/>
    </row>
    <row r="235" spans="3:4" hidden="1">
      <c r="C235" s="13"/>
      <c r="D235" s="13"/>
    </row>
    <row r="236" spans="3:4" hidden="1">
      <c r="C236" s="13"/>
      <c r="D236" s="13"/>
    </row>
    <row r="237" spans="3:4" hidden="1">
      <c r="C237" s="13"/>
      <c r="D237" s="13"/>
    </row>
    <row r="238" spans="3:4" hidden="1">
      <c r="C238" s="13"/>
      <c r="D238" s="13"/>
    </row>
    <row r="239" spans="3:4" hidden="1">
      <c r="C239" s="13"/>
      <c r="D239" s="13"/>
    </row>
    <row r="240" spans="3:4" hidden="1">
      <c r="C240" s="13"/>
      <c r="D240" s="13"/>
    </row>
    <row r="241" spans="3:4" hidden="1">
      <c r="C241" s="13"/>
      <c r="D241" s="13"/>
    </row>
    <row r="242" spans="3:4" hidden="1">
      <c r="C242" s="13"/>
      <c r="D242" s="13"/>
    </row>
    <row r="243" spans="3:4" hidden="1">
      <c r="C243" s="13"/>
      <c r="D243" s="13"/>
    </row>
    <row r="244" spans="3:4" hidden="1">
      <c r="C244" s="13"/>
      <c r="D244" s="13"/>
    </row>
    <row r="245" spans="3:4" hidden="1">
      <c r="C245" s="13"/>
      <c r="D245" s="13"/>
    </row>
    <row r="246" spans="3:4" hidden="1">
      <c r="C246" s="13"/>
      <c r="D246" s="13"/>
    </row>
    <row r="247" spans="3:4" hidden="1">
      <c r="C247" s="13"/>
      <c r="D247" s="13"/>
    </row>
    <row r="248" spans="3:4" hidden="1">
      <c r="C248" s="13"/>
      <c r="D248" s="13"/>
    </row>
    <row r="249" spans="3:4" hidden="1">
      <c r="C249" s="13"/>
      <c r="D249" s="13"/>
    </row>
    <row r="250" spans="3:4" hidden="1">
      <c r="C250" s="13"/>
      <c r="D250" s="13"/>
    </row>
    <row r="251" spans="3:4" hidden="1">
      <c r="C251" s="13"/>
      <c r="D251" s="13"/>
    </row>
    <row r="252" spans="3:4" hidden="1">
      <c r="C252" s="13"/>
      <c r="D252" s="13"/>
    </row>
    <row r="253" spans="3:4" hidden="1">
      <c r="C253" s="13"/>
      <c r="D253" s="13"/>
    </row>
    <row r="254" spans="3:4" hidden="1">
      <c r="C254" s="13"/>
      <c r="D254" s="13"/>
    </row>
    <row r="255" spans="3:4" hidden="1">
      <c r="C255" s="13"/>
      <c r="D255" s="13"/>
    </row>
    <row r="256" spans="3:4" hidden="1">
      <c r="C256" s="13"/>
      <c r="D256" s="13"/>
    </row>
    <row r="257" spans="3:4" hidden="1">
      <c r="C257" s="13"/>
      <c r="D257" s="13"/>
    </row>
    <row r="258" spans="3:4" hidden="1">
      <c r="C258" s="13"/>
      <c r="D258" s="13"/>
    </row>
    <row r="259" spans="3:4" hidden="1">
      <c r="C259" s="13"/>
      <c r="D259" s="13"/>
    </row>
    <row r="260" spans="3:4" hidden="1">
      <c r="C260" s="13"/>
      <c r="D260" s="13"/>
    </row>
    <row r="261" spans="3:4" hidden="1">
      <c r="C261" s="13"/>
      <c r="D261" s="13"/>
    </row>
    <row r="262" spans="3:4" hidden="1">
      <c r="C262" s="13"/>
      <c r="D262" s="13"/>
    </row>
    <row r="263" spans="3:4" hidden="1">
      <c r="C263" s="13"/>
      <c r="D263" s="13"/>
    </row>
    <row r="264" spans="3:4" hidden="1">
      <c r="C264" s="13"/>
      <c r="D264" s="13"/>
    </row>
    <row r="265" spans="3:4" hidden="1">
      <c r="C265" s="13"/>
      <c r="D265" s="13"/>
    </row>
    <row r="266" spans="3:4" hidden="1">
      <c r="C266" s="13"/>
      <c r="D266" s="13"/>
    </row>
    <row r="267" spans="3:4" hidden="1">
      <c r="C267" s="13"/>
      <c r="D267" s="13"/>
    </row>
    <row r="268" spans="3:4" hidden="1">
      <c r="C268" s="13"/>
      <c r="D268" s="13"/>
    </row>
    <row r="269" spans="3:4" hidden="1">
      <c r="C269" s="13"/>
      <c r="D269" s="13"/>
    </row>
    <row r="270" spans="3:4" hidden="1">
      <c r="C270" s="13"/>
      <c r="D270" s="13"/>
    </row>
    <row r="271" spans="3:4" hidden="1">
      <c r="C271" s="13"/>
      <c r="D271" s="13"/>
    </row>
    <row r="272" spans="3:4" hidden="1">
      <c r="C272" s="13"/>
      <c r="D272" s="13"/>
    </row>
    <row r="273" spans="3:4" hidden="1">
      <c r="C273" s="13"/>
      <c r="D273" s="13"/>
    </row>
    <row r="274" spans="3:4" hidden="1">
      <c r="C274" s="13"/>
      <c r="D274" s="13"/>
    </row>
    <row r="275" spans="3:4" hidden="1">
      <c r="C275" s="13"/>
      <c r="D275" s="13"/>
    </row>
    <row r="276" spans="3:4" hidden="1">
      <c r="C276" s="13"/>
      <c r="D276" s="13"/>
    </row>
    <row r="277" spans="3:4" hidden="1">
      <c r="C277" s="13"/>
      <c r="D277" s="13"/>
    </row>
    <row r="278" spans="3:4" hidden="1">
      <c r="C278" s="13"/>
      <c r="D278" s="13"/>
    </row>
    <row r="279" spans="3:4" hidden="1">
      <c r="C279" s="13"/>
      <c r="D279" s="13"/>
    </row>
    <row r="280" spans="3:4" hidden="1">
      <c r="C280" s="13"/>
      <c r="D280" s="13"/>
    </row>
    <row r="281" spans="3:4" hidden="1">
      <c r="C281" s="13"/>
      <c r="D281" s="13"/>
    </row>
    <row r="282" spans="3:4" hidden="1">
      <c r="C282" s="13"/>
      <c r="D282" s="13"/>
    </row>
    <row r="283" spans="3:4" hidden="1">
      <c r="C283" s="13"/>
      <c r="D283" s="13"/>
    </row>
    <row r="284" spans="3:4" hidden="1">
      <c r="C284" s="13"/>
      <c r="D284" s="13"/>
    </row>
    <row r="285" spans="3:4" hidden="1">
      <c r="C285" s="13"/>
      <c r="D285" s="13"/>
    </row>
    <row r="286" spans="3:4" hidden="1">
      <c r="C286" s="13"/>
      <c r="D286" s="13"/>
    </row>
    <row r="287" spans="3:4" hidden="1">
      <c r="C287" s="13"/>
      <c r="D287" s="13"/>
    </row>
    <row r="288" spans="3:4" hidden="1">
      <c r="C288" s="13"/>
      <c r="D288" s="13"/>
    </row>
    <row r="289" spans="3:4" hidden="1">
      <c r="C289" s="13"/>
      <c r="D289" s="13"/>
    </row>
    <row r="290" spans="3:4" hidden="1">
      <c r="C290" s="13"/>
      <c r="D290" s="13"/>
    </row>
    <row r="291" spans="3:4" hidden="1">
      <c r="C291" s="13"/>
      <c r="D291" s="13"/>
    </row>
    <row r="292" spans="3:4" hidden="1">
      <c r="C292" s="13"/>
      <c r="D292" s="13"/>
    </row>
    <row r="293" spans="3:4" hidden="1">
      <c r="C293" s="13"/>
      <c r="D293" s="13"/>
    </row>
    <row r="294" spans="3:4" hidden="1">
      <c r="C294" s="13"/>
      <c r="D294" s="13"/>
    </row>
    <row r="295" spans="3:4" hidden="1">
      <c r="C295" s="13"/>
      <c r="D295" s="13"/>
    </row>
    <row r="296" spans="3:4" hidden="1">
      <c r="C296" s="13"/>
      <c r="D296" s="13"/>
    </row>
    <row r="297" spans="3:4" hidden="1">
      <c r="C297" s="13"/>
      <c r="D297" s="13"/>
    </row>
    <row r="298" spans="3:4" hidden="1">
      <c r="C298" s="13"/>
      <c r="D298" s="13"/>
    </row>
    <row r="299" spans="3:4" hidden="1">
      <c r="C299" s="13"/>
      <c r="D299" s="13"/>
    </row>
    <row r="300" spans="3:4" hidden="1">
      <c r="C300" s="13"/>
      <c r="D300" s="13"/>
    </row>
    <row r="301" spans="3:4" hidden="1">
      <c r="C301" s="13"/>
      <c r="D301" s="13"/>
    </row>
    <row r="302" spans="3:4" hidden="1">
      <c r="C302" s="13"/>
      <c r="D302" s="13"/>
    </row>
    <row r="303" spans="3:4" hidden="1">
      <c r="C303" s="13"/>
      <c r="D303" s="13"/>
    </row>
    <row r="304" spans="3:4" hidden="1">
      <c r="C304" s="13"/>
      <c r="D304" s="13"/>
    </row>
    <row r="305" spans="3:4" hidden="1">
      <c r="C305" s="13"/>
      <c r="D305" s="13"/>
    </row>
    <row r="306" spans="3:4" hidden="1">
      <c r="C306" s="13"/>
      <c r="D306" s="13"/>
    </row>
    <row r="307" spans="3:4" hidden="1">
      <c r="C307" s="13"/>
      <c r="D307" s="13"/>
    </row>
    <row r="308" spans="3:4" hidden="1">
      <c r="C308" s="13"/>
      <c r="D308" s="13"/>
    </row>
    <row r="309" spans="3:4" hidden="1">
      <c r="C309" s="13"/>
      <c r="D309" s="13"/>
    </row>
    <row r="310" spans="3:4" hidden="1">
      <c r="C310" s="13"/>
      <c r="D310" s="13"/>
    </row>
    <row r="311" spans="3:4" hidden="1">
      <c r="C311" s="13"/>
      <c r="D311" s="13"/>
    </row>
    <row r="312" spans="3:4" hidden="1">
      <c r="C312" s="13"/>
      <c r="D312" s="13"/>
    </row>
    <row r="313" spans="3:4" hidden="1">
      <c r="C313" s="13"/>
      <c r="D313" s="13"/>
    </row>
    <row r="314" spans="3:4" hidden="1">
      <c r="C314" s="13"/>
      <c r="D314" s="13"/>
    </row>
    <row r="315" spans="3:4" hidden="1">
      <c r="C315" s="13"/>
      <c r="D315" s="13"/>
    </row>
    <row r="316" spans="3:4" hidden="1">
      <c r="C316" s="13"/>
      <c r="D316" s="13"/>
    </row>
    <row r="317" spans="3:4" hidden="1">
      <c r="C317" s="13"/>
      <c r="D317" s="13"/>
    </row>
    <row r="318" spans="3:4" hidden="1">
      <c r="C318" s="13"/>
      <c r="D318" s="13"/>
    </row>
    <row r="319" spans="3:4" hidden="1">
      <c r="C319" s="13"/>
      <c r="D319" s="13"/>
    </row>
    <row r="320" spans="3:4" hidden="1">
      <c r="C320" s="13"/>
      <c r="D320" s="13"/>
    </row>
    <row r="321" spans="3:4" hidden="1">
      <c r="C321" s="13"/>
      <c r="D321" s="13"/>
    </row>
    <row r="322" spans="3:4" hidden="1">
      <c r="C322" s="13"/>
      <c r="D322" s="13"/>
    </row>
    <row r="323" spans="3:4" hidden="1">
      <c r="C323" s="13"/>
      <c r="D323" s="13"/>
    </row>
    <row r="324" spans="3:4" hidden="1">
      <c r="C324" s="13"/>
      <c r="D324" s="13"/>
    </row>
    <row r="325" spans="3:4" hidden="1">
      <c r="C325" s="13"/>
      <c r="D325" s="13"/>
    </row>
    <row r="326" spans="3:4" hidden="1">
      <c r="C326" s="13"/>
      <c r="D326" s="13"/>
    </row>
    <row r="327" spans="3:4" hidden="1">
      <c r="C327" s="13"/>
      <c r="D327" s="13"/>
    </row>
    <row r="328" spans="3:4" hidden="1">
      <c r="C328" s="13"/>
      <c r="D328" s="13"/>
    </row>
    <row r="329" spans="3:4" hidden="1">
      <c r="C329" s="13"/>
      <c r="D329" s="13"/>
    </row>
    <row r="330" spans="3:4" hidden="1">
      <c r="C330" s="13"/>
      <c r="D330" s="13"/>
    </row>
    <row r="331" spans="3:4" hidden="1">
      <c r="C331" s="13"/>
      <c r="D331" s="13"/>
    </row>
    <row r="332" spans="3:4" hidden="1">
      <c r="C332" s="13"/>
      <c r="D332" s="13"/>
    </row>
    <row r="333" spans="3:4" hidden="1">
      <c r="C333" s="13"/>
      <c r="D333" s="13"/>
    </row>
    <row r="334" spans="3:4" hidden="1">
      <c r="C334" s="13"/>
      <c r="D334" s="13"/>
    </row>
    <row r="335" spans="3:4" hidden="1">
      <c r="C335" s="13"/>
      <c r="D335" s="13"/>
    </row>
    <row r="336" spans="3:4" hidden="1">
      <c r="C336" s="13"/>
      <c r="D336" s="13"/>
    </row>
    <row r="337" spans="3:4" hidden="1">
      <c r="C337" s="13"/>
      <c r="D337" s="13"/>
    </row>
    <row r="338" spans="3:4" hidden="1">
      <c r="C338" s="13"/>
      <c r="D338" s="13"/>
    </row>
    <row r="339" spans="3:4" hidden="1">
      <c r="C339" s="13"/>
      <c r="D339" s="13"/>
    </row>
    <row r="340" spans="3:4" hidden="1">
      <c r="C340" s="13"/>
      <c r="D340" s="13"/>
    </row>
    <row r="341" spans="3:4" hidden="1">
      <c r="C341" s="13"/>
      <c r="D341" s="13"/>
    </row>
    <row r="342" spans="3:4" hidden="1">
      <c r="C342" s="13"/>
      <c r="D342" s="13"/>
    </row>
    <row r="343" spans="3:4" hidden="1">
      <c r="C343" s="13"/>
      <c r="D343" s="13"/>
    </row>
    <row r="344" spans="3:4" hidden="1">
      <c r="C344" s="13"/>
      <c r="D344" s="13"/>
    </row>
    <row r="345" spans="3:4" hidden="1">
      <c r="C345" s="13"/>
      <c r="D345" s="13"/>
    </row>
    <row r="346" spans="3:4" hidden="1">
      <c r="C346" s="13"/>
      <c r="D346" s="13"/>
    </row>
    <row r="347" spans="3:4" hidden="1">
      <c r="C347" s="13"/>
      <c r="D347" s="13"/>
    </row>
    <row r="348" spans="3:4" hidden="1">
      <c r="C348" s="13"/>
      <c r="D348" s="13"/>
    </row>
    <row r="349" spans="3:4" hidden="1">
      <c r="C349" s="13"/>
      <c r="D349" s="13"/>
    </row>
    <row r="350" spans="3:4" hidden="1">
      <c r="C350" s="13"/>
      <c r="D350" s="13"/>
    </row>
    <row r="351" spans="3:4" hidden="1">
      <c r="C351" s="13"/>
      <c r="D351" s="13"/>
    </row>
    <row r="352" spans="3:4" hidden="1">
      <c r="C352" s="13"/>
      <c r="D352" s="13"/>
    </row>
    <row r="353" spans="3:4" hidden="1">
      <c r="C353" s="13"/>
      <c r="D353" s="13"/>
    </row>
    <row r="354" spans="3:4" hidden="1">
      <c r="C354" s="13"/>
      <c r="D354" s="13"/>
    </row>
    <row r="355" spans="3:4" hidden="1">
      <c r="C355" s="13"/>
      <c r="D355" s="13"/>
    </row>
    <row r="356" spans="3:4" hidden="1">
      <c r="C356" s="13"/>
      <c r="D356" s="13"/>
    </row>
    <row r="357" spans="3:4" hidden="1">
      <c r="C357" s="13"/>
      <c r="D357" s="13"/>
    </row>
    <row r="358" spans="3:4" hidden="1">
      <c r="C358" s="13"/>
      <c r="D358" s="13"/>
    </row>
    <row r="359" spans="3:4" hidden="1">
      <c r="C359" s="13"/>
      <c r="D359" s="13"/>
    </row>
    <row r="360" spans="3:4" hidden="1">
      <c r="C360" s="13"/>
      <c r="D360" s="13"/>
    </row>
    <row r="361" spans="3:4" hidden="1">
      <c r="C361" s="13"/>
      <c r="D361" s="13"/>
    </row>
    <row r="362" spans="3:4" hidden="1">
      <c r="C362" s="13"/>
      <c r="D362" s="13"/>
    </row>
    <row r="363" spans="3:4" hidden="1">
      <c r="C363" s="13"/>
      <c r="D363" s="13"/>
    </row>
    <row r="364" spans="3:4" hidden="1">
      <c r="C364" s="13"/>
      <c r="D364" s="13"/>
    </row>
    <row r="365" spans="3:4" hidden="1">
      <c r="C365" s="13"/>
      <c r="D365" s="13"/>
    </row>
    <row r="366" spans="3:4" hidden="1">
      <c r="C366" s="13"/>
      <c r="D366" s="13"/>
    </row>
    <row r="367" spans="3:4" hidden="1">
      <c r="C367" s="13"/>
      <c r="D367" s="13"/>
    </row>
    <row r="368" spans="3:4" hidden="1">
      <c r="C368" s="13"/>
      <c r="D368" s="13"/>
    </row>
    <row r="369" spans="3:4" hidden="1">
      <c r="C369" s="13"/>
      <c r="D369" s="13"/>
    </row>
    <row r="370" spans="3:4" hidden="1">
      <c r="C370" s="13"/>
      <c r="D370" s="13"/>
    </row>
    <row r="371" spans="3:4" hidden="1">
      <c r="C371" s="13"/>
      <c r="D371" s="13"/>
    </row>
    <row r="372" spans="3:4" hidden="1">
      <c r="C372" s="13"/>
      <c r="D372" s="13"/>
    </row>
    <row r="373" spans="3:4" hidden="1">
      <c r="C373" s="13"/>
      <c r="D373" s="13"/>
    </row>
    <row r="374" spans="3:4" hidden="1">
      <c r="C374" s="13"/>
      <c r="D374" s="13"/>
    </row>
    <row r="375" spans="3:4" hidden="1">
      <c r="C375" s="13"/>
      <c r="D375" s="13"/>
    </row>
    <row r="376" spans="3:4" hidden="1">
      <c r="C376" s="13"/>
      <c r="D376" s="13"/>
    </row>
    <row r="377" spans="3:4" hidden="1">
      <c r="C377" s="13"/>
      <c r="D377" s="13"/>
    </row>
    <row r="378" spans="3:4" hidden="1">
      <c r="C378" s="13"/>
      <c r="D378" s="13"/>
    </row>
    <row r="379" spans="3:4" hidden="1">
      <c r="C379" s="13"/>
      <c r="D379" s="13"/>
    </row>
    <row r="380" spans="3:4" hidden="1">
      <c r="C380" s="13"/>
      <c r="D380" s="13"/>
    </row>
    <row r="381" spans="3:4" hidden="1">
      <c r="C381" s="13"/>
      <c r="D381" s="13"/>
    </row>
    <row r="382" spans="3:4" hidden="1">
      <c r="C382" s="13"/>
      <c r="D382" s="13"/>
    </row>
    <row r="383" spans="3:4" hidden="1">
      <c r="C383" s="13"/>
      <c r="D383" s="13"/>
    </row>
    <row r="384" spans="3:4" hidden="1">
      <c r="C384" s="13"/>
      <c r="D384" s="13"/>
    </row>
    <row r="385" spans="3:4" hidden="1">
      <c r="C385" s="13"/>
      <c r="D385" s="13"/>
    </row>
    <row r="386" spans="3:4" hidden="1">
      <c r="C386" s="13"/>
      <c r="D386" s="13"/>
    </row>
    <row r="387" spans="3:4" hidden="1">
      <c r="C387" s="13"/>
      <c r="D387" s="13"/>
    </row>
    <row r="388" spans="3:4" hidden="1">
      <c r="C388" s="13"/>
      <c r="D388" s="13"/>
    </row>
    <row r="389" spans="3:4" hidden="1">
      <c r="C389" s="13"/>
      <c r="D389" s="13"/>
    </row>
    <row r="390" spans="3:4" hidden="1">
      <c r="C390" s="13"/>
      <c r="D390" s="13"/>
    </row>
    <row r="391" spans="3:4" hidden="1">
      <c r="C391" s="13"/>
      <c r="D391" s="13"/>
    </row>
    <row r="392" spans="3:4" hidden="1">
      <c r="C392" s="13"/>
      <c r="D392" s="13"/>
    </row>
    <row r="393" spans="3:4" hidden="1">
      <c r="C393" s="13"/>
      <c r="D393" s="13"/>
    </row>
    <row r="394" spans="3:4" hidden="1">
      <c r="C394" s="13"/>
      <c r="D394" s="13"/>
    </row>
    <row r="395" spans="3:4" hidden="1">
      <c r="C395" s="13"/>
      <c r="D395" s="13"/>
    </row>
    <row r="396" spans="3:4" hidden="1">
      <c r="C396" s="13"/>
      <c r="D396" s="13"/>
    </row>
    <row r="397" spans="3:4" hidden="1">
      <c r="C397" s="13"/>
      <c r="D397" s="13"/>
    </row>
    <row r="398" spans="3:4" hidden="1">
      <c r="C398" s="13"/>
      <c r="D398" s="13"/>
    </row>
    <row r="399" spans="3:4" hidden="1">
      <c r="C399" s="13"/>
      <c r="D399" s="13"/>
    </row>
    <row r="400" spans="3:4" hidden="1">
      <c r="C400" s="13"/>
      <c r="D400" s="13"/>
    </row>
    <row r="401" spans="3:4" hidden="1">
      <c r="C401" s="13"/>
      <c r="D401" s="13"/>
    </row>
    <row r="402" spans="3:4" hidden="1">
      <c r="C402" s="13"/>
      <c r="D402" s="13"/>
    </row>
    <row r="403" spans="3:4" hidden="1">
      <c r="C403" s="13"/>
      <c r="D403" s="13"/>
    </row>
    <row r="404" spans="3:4" hidden="1">
      <c r="C404" s="13"/>
      <c r="D404" s="13"/>
    </row>
    <row r="405" spans="3:4" hidden="1">
      <c r="C405" s="13"/>
      <c r="D405" s="13"/>
    </row>
    <row r="406" spans="3:4" hidden="1">
      <c r="C406" s="13"/>
      <c r="D406" s="13"/>
    </row>
    <row r="407" spans="3:4" hidden="1">
      <c r="C407" s="13"/>
      <c r="D407" s="13"/>
    </row>
    <row r="408" spans="3:4" hidden="1">
      <c r="C408" s="13"/>
      <c r="D408" s="13"/>
    </row>
    <row r="409" spans="3:4" hidden="1">
      <c r="C409" s="13"/>
      <c r="D409" s="13"/>
    </row>
    <row r="410" spans="3:4" hidden="1">
      <c r="C410" s="13"/>
      <c r="D410" s="13"/>
    </row>
    <row r="411" spans="3:4" hidden="1">
      <c r="C411" s="13"/>
      <c r="D411" s="13"/>
    </row>
    <row r="412" spans="3:4" hidden="1">
      <c r="C412" s="13"/>
      <c r="D412" s="13"/>
    </row>
    <row r="413" spans="3:4" hidden="1">
      <c r="C413" s="13"/>
      <c r="D413" s="13"/>
    </row>
    <row r="414" spans="3:4" hidden="1">
      <c r="C414" s="13"/>
      <c r="D414" s="13"/>
    </row>
    <row r="415" spans="3:4" hidden="1">
      <c r="C415" s="13"/>
      <c r="D415" s="13"/>
    </row>
    <row r="416" spans="3:4" hidden="1">
      <c r="C416" s="13"/>
      <c r="D416" s="13"/>
    </row>
    <row r="417" spans="3:4" hidden="1">
      <c r="C417" s="13"/>
      <c r="D417" s="13"/>
    </row>
    <row r="418" spans="3:4" hidden="1">
      <c r="C418" s="13"/>
      <c r="D418" s="13"/>
    </row>
    <row r="419" spans="3:4" hidden="1">
      <c r="C419" s="13"/>
      <c r="D419" s="13"/>
    </row>
    <row r="420" spans="3:4" hidden="1">
      <c r="C420" s="13"/>
      <c r="D420" s="13"/>
    </row>
    <row r="421" spans="3:4" hidden="1">
      <c r="C421" s="13"/>
      <c r="D421" s="13"/>
    </row>
    <row r="422" spans="3:4" hidden="1">
      <c r="C422" s="13"/>
      <c r="D422" s="13"/>
    </row>
    <row r="423" spans="3:4" hidden="1">
      <c r="C423" s="13"/>
      <c r="D423" s="13"/>
    </row>
    <row r="424" spans="3:4" hidden="1">
      <c r="C424" s="13"/>
      <c r="D424" s="13"/>
    </row>
    <row r="425" spans="3:4" hidden="1">
      <c r="C425" s="13"/>
      <c r="D425" s="13"/>
    </row>
    <row r="426" spans="3:4" hidden="1">
      <c r="C426" s="13"/>
      <c r="D426" s="13"/>
    </row>
    <row r="427" spans="3:4" hidden="1">
      <c r="C427" s="13"/>
      <c r="D427" s="13"/>
    </row>
    <row r="428" spans="3:4" hidden="1">
      <c r="C428" s="13"/>
      <c r="D428" s="13"/>
    </row>
    <row r="429" spans="3:4" hidden="1">
      <c r="C429" s="13"/>
      <c r="D429" s="13"/>
    </row>
    <row r="430" spans="3:4" hidden="1">
      <c r="C430" s="13"/>
      <c r="D430" s="13"/>
    </row>
    <row r="431" spans="3:4" hidden="1">
      <c r="C431" s="13"/>
      <c r="D431" s="13"/>
    </row>
    <row r="432" spans="3:4" hidden="1">
      <c r="C432" s="13"/>
      <c r="D432" s="13"/>
    </row>
    <row r="433" spans="3:4" hidden="1">
      <c r="C433" s="13"/>
      <c r="D433" s="13"/>
    </row>
    <row r="434" spans="3:4" hidden="1">
      <c r="C434" s="13"/>
      <c r="D434" s="13"/>
    </row>
    <row r="435" spans="3:4" hidden="1">
      <c r="C435" s="13"/>
      <c r="D435" s="13"/>
    </row>
    <row r="436" spans="3:4" hidden="1">
      <c r="C436" s="13"/>
      <c r="D436" s="13"/>
    </row>
    <row r="437" spans="3:4" hidden="1">
      <c r="C437" s="13"/>
      <c r="D437" s="13"/>
    </row>
    <row r="438" spans="3:4" hidden="1">
      <c r="C438" s="13"/>
      <c r="D438" s="13"/>
    </row>
    <row r="439" spans="3:4" hidden="1">
      <c r="C439" s="13"/>
      <c r="D439" s="13"/>
    </row>
    <row r="440" spans="3:4" hidden="1">
      <c r="C440" s="13"/>
      <c r="D440" s="13"/>
    </row>
    <row r="441" spans="3:4" hidden="1">
      <c r="C441" s="13"/>
      <c r="D441" s="13"/>
    </row>
    <row r="442" spans="3:4" hidden="1">
      <c r="C442" s="13"/>
      <c r="D442" s="13"/>
    </row>
    <row r="443" spans="3:4" hidden="1">
      <c r="C443" s="13"/>
      <c r="D443" s="13"/>
    </row>
    <row r="444" spans="3:4" hidden="1">
      <c r="C444" s="13"/>
      <c r="D444" s="13"/>
    </row>
    <row r="445" spans="3:4" hidden="1">
      <c r="C445" s="13"/>
      <c r="D445" s="13"/>
    </row>
    <row r="446" spans="3:4" hidden="1">
      <c r="C446" s="13"/>
      <c r="D446" s="13"/>
    </row>
    <row r="447" spans="3:4" hidden="1">
      <c r="C447" s="13"/>
      <c r="D447" s="13"/>
    </row>
    <row r="448" spans="3:4" hidden="1">
      <c r="C448" s="13"/>
      <c r="D448" s="13"/>
    </row>
    <row r="449" spans="3:4" hidden="1">
      <c r="C449" s="13"/>
      <c r="D449" s="13"/>
    </row>
    <row r="450" spans="3:4" hidden="1">
      <c r="C450" s="13"/>
      <c r="D450" s="13"/>
    </row>
    <row r="451" spans="3:4" hidden="1">
      <c r="C451" s="13"/>
      <c r="D451" s="13"/>
    </row>
    <row r="452" spans="3:4" hidden="1">
      <c r="C452" s="13"/>
      <c r="D452" s="13"/>
    </row>
    <row r="453" spans="3:4" hidden="1">
      <c r="C453" s="13"/>
      <c r="D453" s="13"/>
    </row>
    <row r="454" spans="3:4" hidden="1">
      <c r="C454" s="13"/>
      <c r="D454" s="13"/>
    </row>
    <row r="455" spans="3:4" hidden="1">
      <c r="C455" s="13"/>
      <c r="D455" s="13"/>
    </row>
    <row r="456" spans="3:4" hidden="1">
      <c r="C456" s="13"/>
      <c r="D456" s="13"/>
    </row>
    <row r="457" spans="3:4" hidden="1">
      <c r="C457" s="13"/>
      <c r="D457" s="13"/>
    </row>
    <row r="458" spans="3:4" hidden="1">
      <c r="C458" s="13"/>
      <c r="D458" s="13"/>
    </row>
    <row r="459" spans="3:4" hidden="1">
      <c r="C459" s="13"/>
      <c r="D459" s="13"/>
    </row>
    <row r="460" spans="3:4" hidden="1">
      <c r="C460" s="13"/>
      <c r="D460" s="13"/>
    </row>
    <row r="461" spans="3:4" hidden="1">
      <c r="C461" s="13"/>
      <c r="D461" s="13"/>
    </row>
    <row r="462" spans="3:4" hidden="1">
      <c r="C462" s="13"/>
      <c r="D462" s="13"/>
    </row>
    <row r="463" spans="3:4" hidden="1">
      <c r="C463" s="13"/>
      <c r="D463" s="13"/>
    </row>
    <row r="464" spans="3:4" hidden="1">
      <c r="C464" s="13"/>
      <c r="D464" s="13"/>
    </row>
    <row r="465" spans="3:4" hidden="1">
      <c r="C465" s="13"/>
      <c r="D465" s="13"/>
    </row>
    <row r="466" spans="3:4" hidden="1">
      <c r="C466" s="13"/>
      <c r="D466" s="13"/>
    </row>
    <row r="467" spans="3:4" hidden="1">
      <c r="C467" s="13"/>
      <c r="D467" s="13"/>
    </row>
    <row r="468" spans="3:4" hidden="1">
      <c r="C468" s="13"/>
      <c r="D468" s="13"/>
    </row>
    <row r="469" spans="3:4" hidden="1">
      <c r="C469" s="13"/>
      <c r="D469" s="13"/>
    </row>
    <row r="470" spans="3:4" hidden="1">
      <c r="C470" s="13"/>
      <c r="D470" s="13"/>
    </row>
    <row r="471" spans="3:4" hidden="1">
      <c r="C471" s="13"/>
      <c r="D471" s="13"/>
    </row>
    <row r="472" spans="3:4" hidden="1">
      <c r="C472" s="13"/>
      <c r="D472" s="13"/>
    </row>
    <row r="473" spans="3:4" hidden="1">
      <c r="C473" s="13"/>
      <c r="D473" s="13"/>
    </row>
    <row r="474" spans="3:4" hidden="1">
      <c r="C474" s="13"/>
      <c r="D474" s="13"/>
    </row>
    <row r="475" spans="3:4" hidden="1">
      <c r="C475" s="13"/>
      <c r="D475" s="13"/>
    </row>
    <row r="476" spans="3:4" hidden="1">
      <c r="C476" s="13"/>
      <c r="D476" s="13"/>
    </row>
    <row r="477" spans="3:4" hidden="1">
      <c r="C477" s="13"/>
      <c r="D477" s="13"/>
    </row>
    <row r="478" spans="3:4" hidden="1">
      <c r="C478" s="13"/>
      <c r="D478" s="13"/>
    </row>
    <row r="479" spans="3:4" hidden="1">
      <c r="C479" s="13"/>
      <c r="D479" s="13"/>
    </row>
    <row r="480" spans="3:4" hidden="1">
      <c r="C480" s="13"/>
      <c r="D480" s="13"/>
    </row>
    <row r="481" spans="3:4" hidden="1">
      <c r="C481" s="13"/>
      <c r="D481" s="13"/>
    </row>
    <row r="482" spans="3:4" hidden="1">
      <c r="C482" s="13"/>
      <c r="D482" s="13"/>
    </row>
    <row r="483" spans="3:4" hidden="1">
      <c r="C483" s="13"/>
      <c r="D483" s="13"/>
    </row>
    <row r="484" spans="3:4" hidden="1">
      <c r="C484" s="13"/>
      <c r="D484" s="13"/>
    </row>
    <row r="485" spans="3:4" hidden="1">
      <c r="C485" s="13"/>
      <c r="D485" s="13"/>
    </row>
    <row r="486" spans="3:4" hidden="1">
      <c r="C486" s="13"/>
      <c r="D486" s="13"/>
    </row>
    <row r="487" spans="3:4" hidden="1">
      <c r="C487" s="13"/>
      <c r="D487" s="13"/>
    </row>
    <row r="488" spans="3:4" hidden="1">
      <c r="C488" s="13"/>
      <c r="D488" s="13"/>
    </row>
    <row r="489" spans="3:4" hidden="1">
      <c r="C489" s="13"/>
      <c r="D489" s="13"/>
    </row>
    <row r="490" spans="3:4" hidden="1">
      <c r="C490" s="13"/>
      <c r="D490" s="13"/>
    </row>
    <row r="491" spans="3:4" hidden="1">
      <c r="C491" s="13"/>
      <c r="D491" s="13"/>
    </row>
    <row r="492" spans="3:4" hidden="1">
      <c r="C492" s="13"/>
      <c r="D492" s="13"/>
    </row>
    <row r="493" spans="3:4" hidden="1">
      <c r="C493" s="13"/>
      <c r="D493" s="13"/>
    </row>
    <row r="494" spans="3:4" hidden="1">
      <c r="C494" s="13"/>
      <c r="D494" s="13"/>
    </row>
    <row r="495" spans="3:4" hidden="1">
      <c r="C495" s="13"/>
      <c r="D495" s="13"/>
    </row>
    <row r="496" spans="3:4" hidden="1">
      <c r="C496" s="13"/>
      <c r="D496" s="13"/>
    </row>
    <row r="497" spans="3:4" hidden="1">
      <c r="C497" s="13"/>
      <c r="D497" s="13"/>
    </row>
    <row r="498" spans="3:4" hidden="1">
      <c r="C498" s="13"/>
      <c r="D498" s="13"/>
    </row>
    <row r="499" spans="3:4" hidden="1">
      <c r="C499" s="13"/>
      <c r="D499" s="13"/>
    </row>
    <row r="500" spans="3:4" hidden="1">
      <c r="C500" s="13"/>
      <c r="D500" s="13"/>
    </row>
    <row r="501" spans="3:4" hidden="1">
      <c r="C501" s="13"/>
      <c r="D501" s="13"/>
    </row>
    <row r="502" spans="3:4" hidden="1">
      <c r="C502" s="13"/>
      <c r="D502" s="13"/>
    </row>
    <row r="503" spans="3:4" hidden="1">
      <c r="C503" s="13"/>
      <c r="D503" s="13"/>
    </row>
    <row r="504" spans="3:4" hidden="1">
      <c r="C504" s="13"/>
      <c r="D504" s="13"/>
    </row>
    <row r="505" spans="3:4" hidden="1">
      <c r="C505" s="13"/>
      <c r="D505" s="13"/>
    </row>
    <row r="506" spans="3:4" hidden="1">
      <c r="C506" s="13"/>
      <c r="D506" s="13"/>
    </row>
    <row r="507" spans="3:4" hidden="1">
      <c r="C507" s="13"/>
      <c r="D507" s="13"/>
    </row>
    <row r="508" spans="3:4" hidden="1">
      <c r="C508" s="13"/>
      <c r="D508" s="13"/>
    </row>
    <row r="509" spans="3:4" hidden="1">
      <c r="C509" s="13"/>
      <c r="D509" s="13"/>
    </row>
    <row r="510" spans="3:4" hidden="1">
      <c r="C510" s="13"/>
      <c r="D510" s="13"/>
    </row>
    <row r="511" spans="3:4" hidden="1">
      <c r="C511" s="13"/>
      <c r="D511" s="13"/>
    </row>
    <row r="512" spans="3:4" hidden="1">
      <c r="C512" s="13"/>
      <c r="D512" s="13"/>
    </row>
    <row r="513" spans="3:4" hidden="1">
      <c r="C513" s="13"/>
      <c r="D513" s="13"/>
    </row>
    <row r="514" spans="3:4" hidden="1">
      <c r="C514" s="13"/>
      <c r="D514" s="13"/>
    </row>
    <row r="515" spans="3:4" hidden="1">
      <c r="C515" s="13"/>
      <c r="D515" s="13"/>
    </row>
    <row r="516" spans="3:4" hidden="1">
      <c r="C516" s="13"/>
      <c r="D516" s="13"/>
    </row>
    <row r="517" spans="3:4" hidden="1">
      <c r="C517" s="13"/>
      <c r="D517" s="13"/>
    </row>
    <row r="518" spans="3:4" hidden="1">
      <c r="C518" s="13"/>
      <c r="D518" s="13"/>
    </row>
    <row r="519" spans="3:4" hidden="1">
      <c r="C519" s="13"/>
      <c r="D519" s="13"/>
    </row>
    <row r="520" spans="3:4" hidden="1">
      <c r="C520" s="13"/>
      <c r="D520" s="13"/>
    </row>
    <row r="521" spans="3:4" hidden="1">
      <c r="C521" s="13"/>
      <c r="D521" s="13"/>
    </row>
    <row r="522" spans="3:4" hidden="1">
      <c r="C522" s="13"/>
      <c r="D522" s="13"/>
    </row>
    <row r="523" spans="3:4" hidden="1">
      <c r="C523" s="13"/>
      <c r="D523" s="13"/>
    </row>
    <row r="524" spans="3:4" hidden="1">
      <c r="C524" s="13"/>
      <c r="D524" s="13"/>
    </row>
    <row r="525" spans="3:4" hidden="1">
      <c r="C525" s="13"/>
      <c r="D525" s="13"/>
    </row>
    <row r="526" spans="3:4" hidden="1">
      <c r="C526" s="13"/>
      <c r="D526" s="13"/>
    </row>
    <row r="527" spans="3:4" hidden="1">
      <c r="C527" s="13"/>
      <c r="D527" s="13"/>
    </row>
    <row r="528" spans="3:4" hidden="1">
      <c r="C528" s="13"/>
      <c r="D528" s="13"/>
    </row>
    <row r="529" spans="3:4" hidden="1">
      <c r="C529" s="13"/>
      <c r="D529" s="13"/>
    </row>
    <row r="530" spans="3:4" hidden="1">
      <c r="C530" s="13"/>
      <c r="D530" s="13"/>
    </row>
    <row r="531" spans="3:4" hidden="1">
      <c r="C531" s="13"/>
      <c r="D531" s="13"/>
    </row>
    <row r="532" spans="3:4" hidden="1">
      <c r="C532" s="13"/>
      <c r="D532" s="13"/>
    </row>
    <row r="533" spans="3:4" hidden="1">
      <c r="C533" s="13"/>
      <c r="D533" s="13"/>
    </row>
    <row r="534" spans="3:4" hidden="1">
      <c r="C534" s="13"/>
      <c r="D534" s="13"/>
    </row>
    <row r="535" spans="3:4" hidden="1">
      <c r="C535" s="13"/>
      <c r="D535" s="13"/>
    </row>
    <row r="536" spans="3:4" hidden="1">
      <c r="C536" s="13"/>
      <c r="D536" s="13"/>
    </row>
    <row r="537" spans="3:4" hidden="1">
      <c r="C537" s="13"/>
      <c r="D537" s="13"/>
    </row>
    <row r="538" spans="3:4" hidden="1">
      <c r="C538" s="13"/>
      <c r="D538" s="13"/>
    </row>
    <row r="539" spans="3:4" hidden="1">
      <c r="C539" s="13"/>
      <c r="D539" s="13"/>
    </row>
    <row r="540" spans="3:4" hidden="1">
      <c r="C540" s="13"/>
      <c r="D540" s="13"/>
    </row>
    <row r="541" spans="3:4" hidden="1">
      <c r="C541" s="13"/>
      <c r="D541" s="13"/>
    </row>
    <row r="542" spans="3:4" hidden="1">
      <c r="C542" s="13"/>
      <c r="D542" s="13"/>
    </row>
    <row r="543" spans="3:4" hidden="1">
      <c r="C543" s="13"/>
      <c r="D543" s="13"/>
    </row>
    <row r="544" spans="3:4" hidden="1">
      <c r="C544" s="13"/>
      <c r="D544" s="13"/>
    </row>
    <row r="545" spans="3:4" hidden="1">
      <c r="C545" s="13"/>
      <c r="D545" s="13"/>
    </row>
    <row r="546" spans="3:4" hidden="1">
      <c r="C546" s="13"/>
      <c r="D546" s="13"/>
    </row>
    <row r="547" spans="3:4" hidden="1">
      <c r="C547" s="13"/>
      <c r="D547" s="13"/>
    </row>
    <row r="548" spans="3:4" hidden="1">
      <c r="C548" s="13"/>
      <c r="D548" s="13"/>
    </row>
    <row r="549" spans="3:4" hidden="1">
      <c r="C549" s="13"/>
      <c r="D549" s="13"/>
    </row>
    <row r="550" spans="3:4" hidden="1">
      <c r="C550" s="13"/>
      <c r="D550" s="13"/>
    </row>
    <row r="551" spans="3:4" hidden="1">
      <c r="C551" s="13"/>
      <c r="D551" s="13"/>
    </row>
    <row r="552" spans="3:4" hidden="1">
      <c r="C552" s="13"/>
      <c r="D552" s="13"/>
    </row>
    <row r="553" spans="3:4" hidden="1">
      <c r="C553" s="13"/>
      <c r="D553" s="13"/>
    </row>
    <row r="554" spans="3:4" hidden="1">
      <c r="C554" s="13"/>
      <c r="D554" s="13"/>
    </row>
    <row r="555" spans="3:4" hidden="1">
      <c r="C555" s="13"/>
      <c r="D555" s="13"/>
    </row>
    <row r="556" spans="3:4" hidden="1">
      <c r="C556" s="13"/>
      <c r="D556" s="13"/>
    </row>
    <row r="557" spans="3:4" hidden="1">
      <c r="C557" s="13"/>
      <c r="D557" s="13"/>
    </row>
    <row r="558" spans="3:4" hidden="1">
      <c r="C558" s="13"/>
      <c r="D558" s="13"/>
    </row>
    <row r="559" spans="3:4" hidden="1">
      <c r="C559" s="13"/>
      <c r="D559" s="13"/>
    </row>
    <row r="560" spans="3:4" hidden="1">
      <c r="C560" s="13"/>
      <c r="D560" s="13"/>
    </row>
    <row r="561" spans="3:4" hidden="1">
      <c r="C561" s="13"/>
      <c r="D561" s="13"/>
    </row>
    <row r="562" spans="3:4" hidden="1">
      <c r="C562" s="13"/>
      <c r="D562" s="13"/>
    </row>
    <row r="563" spans="3:4" hidden="1">
      <c r="C563" s="13"/>
      <c r="D563" s="13"/>
    </row>
    <row r="564" spans="3:4" hidden="1">
      <c r="C564" s="13"/>
      <c r="D564" s="13"/>
    </row>
    <row r="565" spans="3:4" hidden="1">
      <c r="C565" s="13"/>
      <c r="D565" s="13"/>
    </row>
    <row r="566" spans="3:4" hidden="1">
      <c r="C566" s="13"/>
      <c r="D566" s="13"/>
    </row>
    <row r="567" spans="3:4" hidden="1">
      <c r="C567" s="13"/>
      <c r="D567" s="13"/>
    </row>
    <row r="568" spans="3:4" hidden="1">
      <c r="C568" s="13"/>
      <c r="D568" s="13"/>
    </row>
    <row r="569" spans="3:4" hidden="1">
      <c r="C569" s="13"/>
      <c r="D569" s="13"/>
    </row>
    <row r="570" spans="3:4" hidden="1">
      <c r="C570" s="13"/>
      <c r="D570" s="13"/>
    </row>
    <row r="571" spans="3:4" hidden="1">
      <c r="C571" s="13"/>
      <c r="D571" s="13"/>
    </row>
    <row r="572" spans="3:4" hidden="1">
      <c r="C572" s="13"/>
      <c r="D572" s="13"/>
    </row>
    <row r="573" spans="3:4" hidden="1">
      <c r="C573" s="13"/>
      <c r="D573" s="13"/>
    </row>
    <row r="574" spans="3:4" hidden="1">
      <c r="C574" s="13"/>
      <c r="D574" s="13"/>
    </row>
    <row r="575" spans="3:4" hidden="1">
      <c r="C575" s="13"/>
      <c r="D575" s="13"/>
    </row>
    <row r="576" spans="3:4" hidden="1">
      <c r="C576" s="13"/>
      <c r="D576" s="13"/>
    </row>
    <row r="577" spans="3:4" hidden="1">
      <c r="C577" s="13"/>
      <c r="D577" s="13"/>
    </row>
    <row r="578" spans="3:4" hidden="1">
      <c r="C578" s="13"/>
      <c r="D578" s="13"/>
    </row>
    <row r="579" spans="3:4" hidden="1">
      <c r="C579" s="13"/>
      <c r="D579" s="13"/>
    </row>
    <row r="580" spans="3:4" hidden="1">
      <c r="C580" s="13"/>
      <c r="D580" s="13"/>
    </row>
    <row r="581" spans="3:4" hidden="1">
      <c r="C581" s="13"/>
      <c r="D581" s="13"/>
    </row>
    <row r="582" spans="3:4" hidden="1">
      <c r="C582" s="13"/>
      <c r="D582" s="13"/>
    </row>
    <row r="583" spans="3:4" hidden="1">
      <c r="C583" s="13"/>
      <c r="D583" s="13"/>
    </row>
    <row r="584" spans="3:4" hidden="1">
      <c r="C584" s="13"/>
      <c r="D584" s="13"/>
    </row>
    <row r="585" spans="3:4" hidden="1">
      <c r="C585" s="13"/>
      <c r="D585" s="13"/>
    </row>
    <row r="586" spans="3:4" hidden="1">
      <c r="C586" s="13"/>
      <c r="D586" s="13"/>
    </row>
    <row r="587" spans="3:4" hidden="1">
      <c r="C587" s="13"/>
      <c r="D587" s="13"/>
    </row>
    <row r="588" spans="3:4" hidden="1">
      <c r="C588" s="13"/>
      <c r="D588" s="13"/>
    </row>
    <row r="589" spans="3:4" hidden="1">
      <c r="C589" s="13"/>
      <c r="D589" s="13"/>
    </row>
    <row r="590" spans="3:4" hidden="1">
      <c r="C590" s="13"/>
      <c r="D590" s="13"/>
    </row>
    <row r="591" spans="3:4" hidden="1">
      <c r="C591" s="13"/>
      <c r="D591" s="13"/>
    </row>
    <row r="592" spans="3:4" hidden="1">
      <c r="C592" s="13"/>
      <c r="D592" s="13"/>
    </row>
    <row r="593" spans="3:4" hidden="1">
      <c r="C593" s="13"/>
      <c r="D593" s="13"/>
    </row>
    <row r="594" spans="3:4" hidden="1">
      <c r="C594" s="13"/>
      <c r="D594" s="13"/>
    </row>
    <row r="595" spans="3:4" hidden="1">
      <c r="C595" s="13"/>
      <c r="D595" s="13"/>
    </row>
    <row r="596" spans="3:4" hidden="1">
      <c r="C596" s="13"/>
      <c r="D596" s="13"/>
    </row>
    <row r="597" spans="3:4" hidden="1">
      <c r="C597" s="13"/>
      <c r="D597" s="13"/>
    </row>
    <row r="598" spans="3:4" hidden="1">
      <c r="C598" s="13"/>
      <c r="D598" s="13"/>
    </row>
    <row r="599" spans="3:4" hidden="1">
      <c r="C599" s="13"/>
      <c r="D599" s="13"/>
    </row>
    <row r="600" spans="3:4" hidden="1">
      <c r="C600" s="13"/>
      <c r="D600" s="13"/>
    </row>
    <row r="601" spans="3:4" hidden="1">
      <c r="C601" s="13"/>
      <c r="D601" s="13"/>
    </row>
    <row r="602" spans="3:4" hidden="1">
      <c r="C602" s="13"/>
      <c r="D602" s="13"/>
    </row>
    <row r="603" spans="3:4" hidden="1">
      <c r="C603" s="13"/>
      <c r="D603" s="13"/>
    </row>
    <row r="604" spans="3:4" hidden="1">
      <c r="C604" s="13"/>
      <c r="D604" s="13"/>
    </row>
    <row r="605" spans="3:4" hidden="1">
      <c r="C605" s="13"/>
      <c r="D605" s="13"/>
    </row>
    <row r="606" spans="3:4" hidden="1">
      <c r="C606" s="13"/>
      <c r="D606" s="13"/>
    </row>
    <row r="607" spans="3:4" hidden="1">
      <c r="C607" s="13"/>
      <c r="D607" s="13"/>
    </row>
    <row r="608" spans="3:4" hidden="1">
      <c r="C608" s="13"/>
      <c r="D608" s="13"/>
    </row>
    <row r="609" spans="3:4" hidden="1">
      <c r="C609" s="13"/>
      <c r="D609" s="13"/>
    </row>
    <row r="610" spans="3:4" hidden="1">
      <c r="C610" s="13"/>
      <c r="D610" s="13"/>
    </row>
    <row r="611" spans="3:4" hidden="1">
      <c r="C611" s="13"/>
      <c r="D611" s="13"/>
    </row>
    <row r="612" spans="3:4" hidden="1">
      <c r="C612" s="13"/>
      <c r="D612" s="13"/>
    </row>
    <row r="613" spans="3:4" hidden="1">
      <c r="C613" s="13"/>
      <c r="D613" s="13"/>
    </row>
    <row r="614" spans="3:4" hidden="1">
      <c r="C614" s="13"/>
      <c r="D614" s="13"/>
    </row>
    <row r="615" spans="3:4" hidden="1">
      <c r="C615" s="13"/>
      <c r="D615" s="13"/>
    </row>
    <row r="616" spans="3:4" hidden="1">
      <c r="C616" s="13"/>
      <c r="D616" s="13"/>
    </row>
    <row r="617" spans="3:4" hidden="1">
      <c r="C617" s="13"/>
      <c r="D617" s="13"/>
    </row>
    <row r="618" spans="3:4" hidden="1">
      <c r="C618" s="13"/>
      <c r="D618" s="13"/>
    </row>
    <row r="619" spans="3:4" hidden="1">
      <c r="C619" s="13"/>
      <c r="D619" s="13"/>
    </row>
    <row r="620" spans="3:4" hidden="1">
      <c r="C620" s="13"/>
      <c r="D620" s="13"/>
    </row>
    <row r="621" spans="3:4" hidden="1">
      <c r="C621" s="13"/>
      <c r="D621" s="13"/>
    </row>
    <row r="622" spans="3:4" hidden="1">
      <c r="C622" s="13"/>
      <c r="D622" s="13"/>
    </row>
    <row r="623" spans="3:4" hidden="1">
      <c r="C623" s="13"/>
      <c r="D623" s="13"/>
    </row>
    <row r="624" spans="3:4" hidden="1">
      <c r="C624" s="13"/>
      <c r="D624" s="13"/>
    </row>
    <row r="625" spans="3:4" hidden="1">
      <c r="C625" s="13"/>
      <c r="D625" s="13"/>
    </row>
    <row r="626" spans="3:4" hidden="1">
      <c r="C626" s="13"/>
      <c r="D626" s="13"/>
    </row>
    <row r="627" spans="3:4" hidden="1">
      <c r="C627" s="13"/>
      <c r="D627" s="13"/>
    </row>
    <row r="628" spans="3:4" hidden="1">
      <c r="C628" s="13"/>
      <c r="D628" s="13"/>
    </row>
    <row r="629" spans="3:4" hidden="1">
      <c r="C629" s="13"/>
      <c r="D629" s="13"/>
    </row>
    <row r="630" spans="3:4" hidden="1">
      <c r="C630" s="13"/>
      <c r="D630" s="13"/>
    </row>
    <row r="631" spans="3:4" hidden="1">
      <c r="C631" s="13"/>
      <c r="D631" s="13"/>
    </row>
    <row r="632" spans="3:4" hidden="1">
      <c r="C632" s="13"/>
      <c r="D632" s="13"/>
    </row>
    <row r="633" spans="3:4" hidden="1">
      <c r="C633" s="13"/>
      <c r="D633" s="13"/>
    </row>
    <row r="634" spans="3:4" hidden="1">
      <c r="C634" s="13"/>
      <c r="D634" s="13"/>
    </row>
    <row r="635" spans="3:4" hidden="1">
      <c r="C635" s="13"/>
      <c r="D635" s="13"/>
    </row>
    <row r="636" spans="3:4" hidden="1">
      <c r="C636" s="13"/>
      <c r="D636" s="13"/>
    </row>
    <row r="637" spans="3:4" hidden="1">
      <c r="C637" s="13"/>
      <c r="D637" s="13"/>
    </row>
    <row r="638" spans="3:4" hidden="1">
      <c r="C638" s="13"/>
      <c r="D638" s="13"/>
    </row>
    <row r="639" spans="3:4" hidden="1">
      <c r="C639" s="13"/>
      <c r="D639" s="13"/>
    </row>
    <row r="640" spans="3:4" hidden="1">
      <c r="C640" s="13"/>
      <c r="D640" s="13"/>
    </row>
    <row r="641" spans="3:4" hidden="1">
      <c r="C641" s="13"/>
      <c r="D641" s="13"/>
    </row>
    <row r="642" spans="3:4" hidden="1">
      <c r="C642" s="13"/>
      <c r="D642" s="13"/>
    </row>
    <row r="643" spans="3:4" hidden="1">
      <c r="C643" s="13"/>
      <c r="D643" s="13"/>
    </row>
    <row r="644" spans="3:4" hidden="1">
      <c r="C644" s="13"/>
      <c r="D644" s="13"/>
    </row>
    <row r="645" spans="3:4" hidden="1">
      <c r="C645" s="13"/>
      <c r="D645" s="13"/>
    </row>
    <row r="646" spans="3:4" hidden="1">
      <c r="C646" s="13"/>
      <c r="D646" s="13"/>
    </row>
    <row r="647" spans="3:4" hidden="1">
      <c r="C647" s="13"/>
      <c r="D647" s="13"/>
    </row>
    <row r="648" spans="3:4" hidden="1">
      <c r="C648" s="13"/>
      <c r="D648" s="13"/>
    </row>
    <row r="649" spans="3:4" hidden="1">
      <c r="C649" s="13"/>
      <c r="D649" s="13"/>
    </row>
    <row r="650" spans="3:4" hidden="1">
      <c r="C650" s="13"/>
      <c r="D650" s="13"/>
    </row>
    <row r="651" spans="3:4" hidden="1">
      <c r="C651" s="13"/>
      <c r="D651" s="13"/>
    </row>
    <row r="652" spans="3:4" hidden="1">
      <c r="C652" s="13"/>
      <c r="D652" s="13"/>
    </row>
    <row r="653" spans="3:4" hidden="1">
      <c r="C653" s="13"/>
      <c r="D653" s="13"/>
    </row>
    <row r="654" spans="3:4" hidden="1">
      <c r="C654" s="13"/>
      <c r="D654" s="13"/>
    </row>
    <row r="655" spans="3:4" hidden="1">
      <c r="C655" s="13"/>
      <c r="D655" s="13"/>
    </row>
    <row r="656" spans="3:4" hidden="1">
      <c r="C656" s="13"/>
      <c r="D656" s="13"/>
    </row>
    <row r="657" spans="3:4" hidden="1">
      <c r="C657" s="13"/>
      <c r="D657" s="13"/>
    </row>
    <row r="658" spans="3:4" hidden="1">
      <c r="C658" s="13"/>
      <c r="D658" s="13"/>
    </row>
    <row r="659" spans="3:4" hidden="1">
      <c r="C659" s="13"/>
      <c r="D659" s="13"/>
    </row>
    <row r="660" spans="3:4" hidden="1">
      <c r="C660" s="13"/>
      <c r="D660" s="13"/>
    </row>
    <row r="661" spans="3:4" hidden="1">
      <c r="C661" s="13"/>
      <c r="D661" s="13"/>
    </row>
    <row r="662" spans="3:4" hidden="1">
      <c r="C662" s="13"/>
      <c r="D662" s="13"/>
    </row>
    <row r="663" spans="3:4" hidden="1">
      <c r="C663" s="13"/>
      <c r="D663" s="13"/>
    </row>
    <row r="664" spans="3:4" hidden="1">
      <c r="C664" s="13"/>
      <c r="D664" s="13"/>
    </row>
    <row r="665" spans="3:4" hidden="1">
      <c r="C665" s="13"/>
      <c r="D665" s="13"/>
    </row>
    <row r="666" spans="3:4" hidden="1">
      <c r="C666" s="13"/>
      <c r="D666" s="13"/>
    </row>
    <row r="667" spans="3:4" hidden="1">
      <c r="C667" s="13"/>
      <c r="D667" s="13"/>
    </row>
    <row r="668" spans="3:4" hidden="1">
      <c r="C668" s="13"/>
      <c r="D668" s="13"/>
    </row>
    <row r="669" spans="3:4" hidden="1">
      <c r="C669" s="13"/>
      <c r="D669" s="13"/>
    </row>
    <row r="670" spans="3:4" hidden="1">
      <c r="C670" s="13"/>
      <c r="D670" s="13"/>
    </row>
    <row r="671" spans="3:4" hidden="1">
      <c r="C671" s="13"/>
      <c r="D671" s="13"/>
    </row>
    <row r="672" spans="3:4" hidden="1">
      <c r="C672" s="13"/>
      <c r="D672" s="13"/>
    </row>
    <row r="673" spans="3:4" hidden="1">
      <c r="C673" s="13"/>
      <c r="D673" s="13"/>
    </row>
    <row r="674" spans="3:4" hidden="1">
      <c r="C674" s="13"/>
      <c r="D674" s="13"/>
    </row>
    <row r="675" spans="3:4" hidden="1">
      <c r="C675" s="13"/>
      <c r="D675" s="13"/>
    </row>
    <row r="676" spans="3:4" hidden="1">
      <c r="C676" s="13"/>
      <c r="D676" s="13"/>
    </row>
    <row r="677" spans="3:4" hidden="1">
      <c r="C677" s="13"/>
      <c r="D677" s="13"/>
    </row>
    <row r="678" spans="3:4" hidden="1">
      <c r="C678" s="13"/>
      <c r="D678" s="13"/>
    </row>
    <row r="679" spans="3:4" hidden="1">
      <c r="C679" s="13"/>
      <c r="D679" s="13"/>
    </row>
    <row r="680" spans="3:4" hidden="1">
      <c r="C680" s="13"/>
      <c r="D680" s="13"/>
    </row>
    <row r="681" spans="3:4" hidden="1">
      <c r="C681" s="13"/>
      <c r="D681" s="13"/>
    </row>
    <row r="682" spans="3:4" hidden="1">
      <c r="C682" s="13"/>
      <c r="D682" s="13"/>
    </row>
    <row r="683" spans="3:4" hidden="1">
      <c r="C683" s="13"/>
      <c r="D683" s="13"/>
    </row>
    <row r="684" spans="3:4" hidden="1">
      <c r="C684" s="13"/>
      <c r="D684" s="13"/>
    </row>
    <row r="685" spans="3:4" hidden="1">
      <c r="C685" s="13"/>
      <c r="D685" s="13"/>
    </row>
    <row r="686" spans="3:4" hidden="1">
      <c r="C686" s="13"/>
      <c r="D686" s="13"/>
    </row>
    <row r="687" spans="3:4" hidden="1">
      <c r="C687" s="13"/>
      <c r="D687" s="13"/>
    </row>
    <row r="688" spans="3:4" hidden="1">
      <c r="C688" s="13"/>
      <c r="D688" s="13"/>
    </row>
    <row r="689" spans="3:4" hidden="1">
      <c r="C689" s="13"/>
      <c r="D689" s="13"/>
    </row>
    <row r="690" spans="3:4" hidden="1">
      <c r="C690" s="13"/>
      <c r="D690" s="13"/>
    </row>
    <row r="691" spans="3:4" hidden="1">
      <c r="C691" s="13"/>
      <c r="D691" s="13"/>
    </row>
    <row r="692" spans="3:4" hidden="1">
      <c r="C692" s="13"/>
      <c r="D692" s="13"/>
    </row>
    <row r="693" spans="3:4" hidden="1">
      <c r="C693" s="13"/>
      <c r="D693" s="13"/>
    </row>
    <row r="694" spans="3:4" hidden="1">
      <c r="C694" s="13"/>
      <c r="D694" s="13"/>
    </row>
    <row r="695" spans="3:4" hidden="1">
      <c r="C695" s="13"/>
      <c r="D695" s="13"/>
    </row>
    <row r="696" spans="3:4" hidden="1">
      <c r="C696" s="13"/>
      <c r="D696" s="13"/>
    </row>
    <row r="697" spans="3:4" hidden="1">
      <c r="C697" s="13"/>
      <c r="D697" s="13"/>
    </row>
    <row r="698" spans="3:4" hidden="1">
      <c r="C698" s="13"/>
      <c r="D698" s="13"/>
    </row>
    <row r="699" spans="3:4" hidden="1">
      <c r="C699" s="13"/>
      <c r="D699" s="13"/>
    </row>
    <row r="700" spans="3:4" hidden="1">
      <c r="C700" s="13"/>
      <c r="D700" s="13"/>
    </row>
    <row r="701" spans="3:4" hidden="1">
      <c r="C701" s="13"/>
      <c r="D701" s="13"/>
    </row>
    <row r="702" spans="3:4" hidden="1">
      <c r="C702" s="13"/>
      <c r="D702" s="13"/>
    </row>
    <row r="703" spans="3:4" hidden="1">
      <c r="C703" s="13"/>
      <c r="D703" s="13"/>
    </row>
    <row r="704" spans="3:4" hidden="1">
      <c r="C704" s="13"/>
      <c r="D704" s="13"/>
    </row>
    <row r="705" spans="3:4" hidden="1">
      <c r="C705" s="13"/>
      <c r="D705" s="13"/>
    </row>
    <row r="706" spans="3:4" hidden="1">
      <c r="C706" s="13"/>
      <c r="D706" s="13"/>
    </row>
    <row r="707" spans="3:4" hidden="1">
      <c r="C707" s="13"/>
      <c r="D707" s="13"/>
    </row>
    <row r="708" spans="3:4" hidden="1">
      <c r="C708" s="13"/>
      <c r="D708" s="13"/>
    </row>
    <row r="709" spans="3:4" hidden="1">
      <c r="C709" s="13"/>
      <c r="D709" s="13"/>
    </row>
    <row r="710" spans="3:4" hidden="1">
      <c r="C710" s="13"/>
      <c r="D710" s="13"/>
    </row>
    <row r="711" spans="3:4" hidden="1">
      <c r="C711" s="13"/>
      <c r="D711" s="13"/>
    </row>
    <row r="712" spans="3:4" hidden="1">
      <c r="C712" s="13"/>
      <c r="D712" s="13"/>
    </row>
    <row r="713" spans="3:4" hidden="1">
      <c r="C713" s="13"/>
      <c r="D713" s="13"/>
    </row>
    <row r="714" spans="3:4" hidden="1">
      <c r="C714" s="13"/>
      <c r="D714" s="13"/>
    </row>
    <row r="715" spans="3:4" hidden="1">
      <c r="C715" s="13"/>
      <c r="D715" s="13"/>
    </row>
    <row r="716" spans="3:4" hidden="1">
      <c r="C716" s="13"/>
      <c r="D716" s="13"/>
    </row>
    <row r="717" spans="3:4" hidden="1">
      <c r="C717" s="13"/>
      <c r="D717" s="13"/>
    </row>
    <row r="718" spans="3:4" hidden="1">
      <c r="C718" s="13"/>
      <c r="D718" s="13"/>
    </row>
    <row r="719" spans="3:4" hidden="1">
      <c r="C719" s="13"/>
      <c r="D719" s="13"/>
    </row>
    <row r="720" spans="3:4" hidden="1">
      <c r="C720" s="13"/>
      <c r="D720" s="13"/>
    </row>
    <row r="721" spans="3:4" hidden="1">
      <c r="C721" s="13"/>
      <c r="D721" s="13"/>
    </row>
    <row r="722" spans="3:4" hidden="1">
      <c r="C722" s="13"/>
      <c r="D722" s="13"/>
    </row>
    <row r="723" spans="3:4" hidden="1">
      <c r="C723" s="13"/>
      <c r="D723" s="13"/>
    </row>
    <row r="724" spans="3:4" hidden="1">
      <c r="C724" s="13"/>
      <c r="D724" s="13"/>
    </row>
    <row r="725" spans="3:4" hidden="1">
      <c r="C725" s="13"/>
      <c r="D725" s="13"/>
    </row>
    <row r="726" spans="3:4" hidden="1">
      <c r="C726" s="13"/>
      <c r="D726" s="13"/>
    </row>
    <row r="727" spans="3:4" hidden="1">
      <c r="C727" s="13"/>
      <c r="D727" s="13"/>
    </row>
    <row r="728" spans="3:4" hidden="1">
      <c r="C728" s="13"/>
      <c r="D728" s="13"/>
    </row>
    <row r="729" spans="3:4" hidden="1">
      <c r="C729" s="13"/>
      <c r="D729" s="13"/>
    </row>
    <row r="730" spans="3:4" hidden="1">
      <c r="C730" s="13"/>
      <c r="D730" s="13"/>
    </row>
    <row r="731" spans="3:4" hidden="1">
      <c r="C731" s="13"/>
      <c r="D731" s="13"/>
    </row>
    <row r="732" spans="3:4" hidden="1">
      <c r="C732" s="13"/>
      <c r="D732" s="13"/>
    </row>
    <row r="733" spans="3:4" hidden="1">
      <c r="C733" s="13"/>
      <c r="D733" s="13"/>
    </row>
    <row r="734" spans="3:4" hidden="1">
      <c r="C734" s="13"/>
      <c r="D734" s="13"/>
    </row>
    <row r="735" spans="3:4" hidden="1">
      <c r="C735" s="13"/>
      <c r="D735" s="13"/>
    </row>
    <row r="736" spans="3:4" hidden="1">
      <c r="C736" s="13"/>
      <c r="D736" s="13"/>
    </row>
    <row r="737" spans="3:4" hidden="1">
      <c r="C737" s="13"/>
      <c r="D737" s="13"/>
    </row>
    <row r="738" spans="3:4" hidden="1">
      <c r="C738" s="13"/>
      <c r="D738" s="13"/>
    </row>
    <row r="739" spans="3:4" hidden="1">
      <c r="C739" s="13"/>
      <c r="D739" s="13"/>
    </row>
    <row r="740" spans="3:4" hidden="1">
      <c r="C740" s="13"/>
      <c r="D740" s="13"/>
    </row>
    <row r="741" spans="3:4" hidden="1">
      <c r="C741" s="13"/>
      <c r="D741" s="13"/>
    </row>
    <row r="742" spans="3:4" hidden="1">
      <c r="C742" s="13"/>
      <c r="D742" s="13"/>
    </row>
    <row r="743" spans="3:4" hidden="1">
      <c r="C743" s="13"/>
      <c r="D743" s="13"/>
    </row>
    <row r="744" spans="3:4" hidden="1">
      <c r="C744" s="13"/>
      <c r="D744" s="13"/>
    </row>
    <row r="745" spans="3:4" hidden="1">
      <c r="C745" s="13"/>
      <c r="D745" s="13"/>
    </row>
    <row r="746" spans="3:4" hidden="1">
      <c r="C746" s="13"/>
      <c r="D746" s="13"/>
    </row>
    <row r="747" spans="3:4" hidden="1">
      <c r="C747" s="13"/>
      <c r="D747" s="13"/>
    </row>
    <row r="748" spans="3:4" hidden="1">
      <c r="C748" s="13"/>
      <c r="D748" s="13"/>
    </row>
    <row r="749" spans="3:4" hidden="1">
      <c r="C749" s="13"/>
      <c r="D749" s="13"/>
    </row>
    <row r="750" spans="3:4" hidden="1">
      <c r="C750" s="13"/>
      <c r="D750" s="13"/>
    </row>
    <row r="751" spans="3:4" hidden="1">
      <c r="C751" s="13"/>
      <c r="D751" s="13"/>
    </row>
    <row r="752" spans="3:4" hidden="1">
      <c r="C752" s="13"/>
      <c r="D752" s="13"/>
    </row>
    <row r="753" spans="3:4" hidden="1">
      <c r="C753" s="13"/>
      <c r="D753" s="13"/>
    </row>
    <row r="754" spans="3:4" hidden="1">
      <c r="C754" s="13"/>
      <c r="D754" s="13"/>
    </row>
    <row r="755" spans="3:4" hidden="1">
      <c r="C755" s="13"/>
      <c r="D755" s="13"/>
    </row>
    <row r="756" spans="3:4" hidden="1">
      <c r="C756" s="13"/>
      <c r="D756" s="13"/>
    </row>
    <row r="757" spans="3:4" hidden="1">
      <c r="C757" s="13"/>
      <c r="D757" s="13"/>
    </row>
    <row r="758" spans="3:4" hidden="1">
      <c r="C758" s="13"/>
      <c r="D758" s="13"/>
    </row>
    <row r="759" spans="3:4" hidden="1">
      <c r="C759" s="13"/>
      <c r="D759" s="13"/>
    </row>
    <row r="760" spans="3:4" hidden="1">
      <c r="C760" s="13"/>
      <c r="D760" s="13"/>
    </row>
    <row r="761" spans="3:4" hidden="1">
      <c r="C761" s="13"/>
      <c r="D761" s="13"/>
    </row>
    <row r="762" spans="3:4" hidden="1">
      <c r="C762" s="13"/>
      <c r="D762" s="13"/>
    </row>
    <row r="763" spans="3:4" hidden="1">
      <c r="C763" s="13"/>
      <c r="D763" s="13"/>
    </row>
    <row r="764" spans="3:4" hidden="1">
      <c r="C764" s="13"/>
      <c r="D764" s="13"/>
    </row>
    <row r="765" spans="3:4" hidden="1">
      <c r="C765" s="13"/>
      <c r="D765" s="13"/>
    </row>
    <row r="766" spans="3:4" hidden="1">
      <c r="C766" s="13"/>
      <c r="D766" s="13"/>
    </row>
    <row r="767" spans="3:4" hidden="1">
      <c r="C767" s="13"/>
      <c r="D767" s="13"/>
    </row>
    <row r="768" spans="3:4" hidden="1">
      <c r="C768" s="13"/>
      <c r="D768" s="13"/>
    </row>
    <row r="769" spans="3:4" hidden="1">
      <c r="C769" s="13"/>
      <c r="D769" s="13"/>
    </row>
    <row r="770" spans="3:4" hidden="1">
      <c r="C770" s="13"/>
      <c r="D770" s="13"/>
    </row>
    <row r="771" spans="3:4" hidden="1">
      <c r="C771" s="13"/>
      <c r="D771" s="13"/>
    </row>
    <row r="772" spans="3:4" hidden="1">
      <c r="C772" s="13"/>
      <c r="D772" s="13"/>
    </row>
    <row r="773" spans="3:4" hidden="1">
      <c r="C773" s="13"/>
      <c r="D773" s="13"/>
    </row>
    <row r="774" spans="3:4" hidden="1">
      <c r="C774" s="13"/>
      <c r="D774" s="13"/>
    </row>
    <row r="775" spans="3:4" hidden="1">
      <c r="C775" s="13"/>
      <c r="D775" s="13"/>
    </row>
    <row r="776" spans="3:4" hidden="1">
      <c r="C776" s="13"/>
      <c r="D776" s="13"/>
    </row>
    <row r="777" spans="3:4" hidden="1">
      <c r="C777" s="13"/>
      <c r="D777" s="13"/>
    </row>
    <row r="778" spans="3:4" hidden="1">
      <c r="C778" s="13"/>
      <c r="D778" s="13"/>
    </row>
    <row r="779" spans="3:4" hidden="1">
      <c r="C779" s="13"/>
      <c r="D779" s="13"/>
    </row>
    <row r="780" spans="3:4" hidden="1">
      <c r="C780" s="13"/>
      <c r="D780" s="13"/>
    </row>
    <row r="781" spans="3:4" hidden="1">
      <c r="C781" s="13"/>
      <c r="D781" s="13"/>
    </row>
    <row r="782" spans="3:4" hidden="1">
      <c r="C782" s="13"/>
      <c r="D782" s="13"/>
    </row>
    <row r="783" spans="3:4" hidden="1">
      <c r="C783" s="13"/>
      <c r="D783" s="13"/>
    </row>
    <row r="784" spans="3:4" hidden="1">
      <c r="C784" s="13"/>
      <c r="D784" s="13"/>
    </row>
    <row r="10000" spans="52:52" hidden="1">
      <c r="AZ10000"/>
    </row>
  </sheetData>
  <mergeCells count="1">
    <mergeCell ref="A5:K5"/>
  </mergeCells>
  <dataValidations count="1">
    <dataValidation allowBlank="1" showInputMessage="1" showErrorMessage="1" sqref="B1:B4 A5:AY1048576 BA5:XFD1048576 AZ5:AZ9999 AZ10001:AZ1048576" xr:uid="{00000000-0002-0000-0800-000000000000}"/>
  </dataValidations>
  <pageMargins left="0" right="0" top="0.5" bottom="0.5" header="0" footer="0.25"/>
  <pageSetup paperSize="9" scale="71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1.85546875" style="12" customWidth="1"/>
    <col min="5" max="5" width="11.5703125" style="13" customWidth="1"/>
    <col min="6" max="6" width="14.7109375" style="13" customWidth="1"/>
    <col min="7" max="7" width="11.7109375" style="13" customWidth="1"/>
    <col min="8" max="8" width="14.7109375" style="13" customWidth="1"/>
    <col min="9" max="9" width="22.7109375" style="13" customWidth="1"/>
    <col min="10" max="10" width="26.85546875" style="13" customWidth="1"/>
    <col min="11" max="11" width="25.42578125" style="13" customWidth="1"/>
    <col min="12" max="12" width="7.5703125" style="13" hidden="1"/>
    <col min="13" max="13" width="6.7109375" style="13" hidden="1"/>
    <col min="14" max="14" width="7.7109375" style="13" hidden="1"/>
    <col min="15" max="15" width="7.140625" style="13" hidden="1"/>
    <col min="16" max="16" width="6" style="13" hidden="1"/>
    <col min="17" max="17" width="7.85546875" style="13" hidden="1"/>
    <col min="18" max="18" width="8.140625" style="13" hidden="1"/>
    <col min="19" max="19" width="6.28515625" style="13" hidden="1"/>
    <col min="20" max="20" width="8" style="13" hidden="1"/>
    <col min="21" max="21" width="8.7109375" style="13" hidden="1"/>
    <col min="22" max="22" width="10" style="13" hidden="1"/>
    <col min="23" max="23" width="9.5703125" style="13" hidden="1"/>
    <col min="24" max="24" width="6.140625" style="13" hidden="1"/>
    <col min="25" max="26" width="5.7109375" style="13" hidden="1"/>
    <col min="27" max="27" width="6.85546875" style="13" hidden="1"/>
    <col min="28" max="28" width="6.42578125" style="13" hidden="1"/>
    <col min="29" max="29" width="6.7109375" style="13" hidden="1"/>
    <col min="30" max="30" width="7.28515625" style="13" hidden="1"/>
    <col min="31" max="34" width="5.7109375" style="13" hidden="1"/>
    <col min="35" max="43" width="9.140625" style="13" hidden="1"/>
    <col min="44" max="52" width="0" style="13" hidden="1"/>
    <col min="53" max="16384" width="9.140625" style="13" hidden="1"/>
  </cols>
  <sheetData>
    <row r="1" spans="1:12" s="1" customFormat="1">
      <c r="A1" s="2" t="s">
        <v>0</v>
      </c>
      <c r="B1" s="61" t="s">
        <v>3309</v>
      </c>
    </row>
    <row r="2" spans="1:12" s="1" customFormat="1">
      <c r="A2" s="2" t="s">
        <v>1</v>
      </c>
      <c r="B2" s="9" t="s">
        <v>2578</v>
      </c>
    </row>
    <row r="3" spans="1:12" s="1" customFormat="1">
      <c r="A3" s="2" t="s">
        <v>2</v>
      </c>
      <c r="B3" s="20" t="s">
        <v>2579</v>
      </c>
    </row>
    <row r="4" spans="1:12" s="1" customFormat="1">
      <c r="A4" s="2" t="s">
        <v>3</v>
      </c>
      <c r="B4" s="62">
        <v>1161</v>
      </c>
    </row>
    <row r="5" spans="1:12" ht="18.75">
      <c r="A5" s="82" t="s">
        <v>94</v>
      </c>
      <c r="B5" s="83"/>
      <c r="C5" s="83"/>
      <c r="D5" s="83"/>
      <c r="E5" s="83"/>
      <c r="F5" s="83"/>
      <c r="G5" s="83"/>
      <c r="H5" s="83"/>
      <c r="I5" s="83"/>
      <c r="J5" s="83"/>
      <c r="K5" s="84"/>
    </row>
    <row r="6" spans="1:12" s="15" customFormat="1">
      <c r="A6" s="32" t="s">
        <v>92</v>
      </c>
      <c r="B6" s="33" t="s">
        <v>46</v>
      </c>
      <c r="C6" s="33" t="s">
        <v>66</v>
      </c>
      <c r="D6" s="33" t="s">
        <v>80</v>
      </c>
      <c r="E6" s="33" t="s">
        <v>50</v>
      </c>
      <c r="F6" s="33" t="s">
        <v>155</v>
      </c>
      <c r="G6" s="33" t="s">
        <v>156</v>
      </c>
      <c r="H6" s="33" t="s">
        <v>53</v>
      </c>
      <c r="I6" s="33" t="s">
        <v>69</v>
      </c>
      <c r="J6" s="33" t="s">
        <v>54</v>
      </c>
      <c r="K6" s="34" t="s">
        <v>151</v>
      </c>
      <c r="L6" s="13"/>
    </row>
    <row r="7" spans="1:12" s="15" customFormat="1">
      <c r="A7" s="99" t="s">
        <v>3310</v>
      </c>
      <c r="B7" s="117" t="s">
        <v>3310</v>
      </c>
      <c r="C7" s="117" t="s">
        <v>3310</v>
      </c>
      <c r="D7" s="117" t="s">
        <v>3310</v>
      </c>
      <c r="E7" s="117" t="s">
        <v>3310</v>
      </c>
      <c r="F7" s="16" t="s">
        <v>152</v>
      </c>
      <c r="G7" s="100" t="s">
        <v>3310</v>
      </c>
      <c r="H7" s="16" t="s">
        <v>6</v>
      </c>
      <c r="I7" s="16" t="s">
        <v>7</v>
      </c>
      <c r="J7" s="21" t="s">
        <v>7</v>
      </c>
      <c r="K7" s="29" t="s">
        <v>7</v>
      </c>
    </row>
    <row r="8" spans="1:12" s="17" customFormat="1" ht="20.25">
      <c r="A8" s="101" t="s">
        <v>3310</v>
      </c>
      <c r="B8" s="5" t="s">
        <v>8</v>
      </c>
      <c r="C8" s="5" t="s">
        <v>9</v>
      </c>
      <c r="D8" s="5" t="s">
        <v>56</v>
      </c>
      <c r="E8" s="5" t="s">
        <v>56</v>
      </c>
      <c r="F8" s="5" t="s">
        <v>57</v>
      </c>
      <c r="G8" s="5" t="s">
        <v>58</v>
      </c>
      <c r="H8" s="5" t="s">
        <v>59</v>
      </c>
      <c r="I8" s="5" t="s">
        <v>60</v>
      </c>
      <c r="J8" s="24" t="s">
        <v>61</v>
      </c>
      <c r="K8" s="24" t="s">
        <v>62</v>
      </c>
    </row>
    <row r="9" spans="1:12" s="17" customFormat="1" ht="20.25">
      <c r="A9" s="18" t="s">
        <v>95</v>
      </c>
      <c r="B9" s="102" t="s">
        <v>3310</v>
      </c>
      <c r="C9" s="102" t="s">
        <v>3310</v>
      </c>
      <c r="D9" s="102" t="s">
        <v>3310</v>
      </c>
      <c r="E9" s="102" t="s">
        <v>3310</v>
      </c>
      <c r="F9" s="53">
        <v>5.0599999999999996</v>
      </c>
      <c r="G9" s="102" t="s">
        <v>3310</v>
      </c>
      <c r="H9" s="53">
        <v>4.7066030000000003</v>
      </c>
      <c r="I9" s="116" t="s">
        <v>3310</v>
      </c>
      <c r="J9" s="54">
        <v>1</v>
      </c>
      <c r="K9" s="54">
        <v>2.9999999999999997E-4</v>
      </c>
    </row>
    <row r="10" spans="1:12">
      <c r="A10" s="57" t="s">
        <v>172</v>
      </c>
      <c r="B10" s="107" t="s">
        <v>3310</v>
      </c>
      <c r="C10" s="107" t="s">
        <v>3310</v>
      </c>
      <c r="D10" s="107" t="s">
        <v>3310</v>
      </c>
      <c r="E10" s="107" t="s">
        <v>3310</v>
      </c>
      <c r="F10" s="59">
        <v>0</v>
      </c>
      <c r="G10" s="107" t="s">
        <v>3310</v>
      </c>
      <c r="H10" s="59">
        <v>1.91744</v>
      </c>
      <c r="I10" s="107" t="s">
        <v>3310</v>
      </c>
      <c r="J10" s="58">
        <v>0.40739999999999998</v>
      </c>
      <c r="K10" s="58">
        <v>1E-4</v>
      </c>
    </row>
    <row r="11" spans="1:12">
      <c r="A11" s="57" t="s">
        <v>1853</v>
      </c>
      <c r="B11" s="107" t="s">
        <v>3310</v>
      </c>
      <c r="C11" s="107" t="s">
        <v>3310</v>
      </c>
      <c r="D11" s="107" t="s">
        <v>3310</v>
      </c>
      <c r="E11" s="107" t="s">
        <v>3310</v>
      </c>
      <c r="F11" s="59">
        <v>0</v>
      </c>
      <c r="G11" s="107" t="s">
        <v>3310</v>
      </c>
      <c r="H11" s="59">
        <v>1.91744</v>
      </c>
      <c r="I11" s="107" t="s">
        <v>3310</v>
      </c>
      <c r="J11" s="58">
        <v>0.40739999999999998</v>
      </c>
      <c r="K11" s="58">
        <v>1E-4</v>
      </c>
    </row>
    <row r="12" spans="1:12">
      <c r="A12" t="s">
        <v>1854</v>
      </c>
      <c r="B12" t="s">
        <v>1855</v>
      </c>
      <c r="C12" t="s">
        <v>96</v>
      </c>
      <c r="D12" t="s">
        <v>1856</v>
      </c>
      <c r="E12" t="s">
        <v>98</v>
      </c>
      <c r="F12" s="55">
        <v>7.0000000000000007E-2</v>
      </c>
      <c r="G12" s="55">
        <v>2988900</v>
      </c>
      <c r="H12" s="55">
        <v>2.0922299999999998</v>
      </c>
      <c r="I12" s="56">
        <v>0</v>
      </c>
      <c r="J12" s="56">
        <v>0.44450000000000001</v>
      </c>
      <c r="K12" s="56">
        <v>2.0000000000000001E-4</v>
      </c>
    </row>
    <row r="13" spans="1:12">
      <c r="A13" t="s">
        <v>1857</v>
      </c>
      <c r="B13" t="s">
        <v>1858</v>
      </c>
      <c r="C13" t="s">
        <v>96</v>
      </c>
      <c r="D13" t="s">
        <v>1856</v>
      </c>
      <c r="E13" t="s">
        <v>98</v>
      </c>
      <c r="F13" s="55">
        <v>-7.0000000000000007E-2</v>
      </c>
      <c r="G13" s="55">
        <v>249700</v>
      </c>
      <c r="H13" s="55">
        <v>-0.17479</v>
      </c>
      <c r="I13" s="56">
        <v>0</v>
      </c>
      <c r="J13" s="56">
        <v>-3.7100000000000001E-2</v>
      </c>
      <c r="K13" s="56">
        <v>0</v>
      </c>
    </row>
    <row r="14" spans="1:12">
      <c r="A14" s="57" t="s">
        <v>1859</v>
      </c>
      <c r="B14" s="107" t="s">
        <v>3310</v>
      </c>
      <c r="C14" s="107" t="s">
        <v>3310</v>
      </c>
      <c r="D14" s="107" t="s">
        <v>3310</v>
      </c>
      <c r="E14" s="107" t="s">
        <v>3310</v>
      </c>
      <c r="F14" s="59">
        <v>0</v>
      </c>
      <c r="G14" s="107" t="s">
        <v>3310</v>
      </c>
      <c r="H14" s="59">
        <v>0</v>
      </c>
      <c r="I14" s="107" t="s">
        <v>3310</v>
      </c>
      <c r="J14" s="58">
        <v>0</v>
      </c>
      <c r="K14" s="58">
        <v>0</v>
      </c>
    </row>
    <row r="15" spans="1:12">
      <c r="A15" t="s">
        <v>179</v>
      </c>
      <c r="B15" t="s">
        <v>179</v>
      </c>
      <c r="C15" s="107" t="s">
        <v>3310</v>
      </c>
      <c r="D15" t="s">
        <v>179</v>
      </c>
      <c r="E15" t="s">
        <v>179</v>
      </c>
      <c r="F15" s="55">
        <v>0</v>
      </c>
      <c r="G15" s="55">
        <v>0</v>
      </c>
      <c r="H15" s="55">
        <v>0</v>
      </c>
      <c r="I15" s="56">
        <v>0</v>
      </c>
      <c r="J15" s="56">
        <v>0</v>
      </c>
      <c r="K15" s="56">
        <v>0</v>
      </c>
    </row>
    <row r="16" spans="1:12">
      <c r="A16" s="57" t="s">
        <v>1860</v>
      </c>
      <c r="B16" s="107" t="s">
        <v>3310</v>
      </c>
      <c r="C16" s="107" t="s">
        <v>3310</v>
      </c>
      <c r="D16" s="107" t="s">
        <v>3310</v>
      </c>
      <c r="E16" s="107" t="s">
        <v>3310</v>
      </c>
      <c r="F16" s="59">
        <v>0</v>
      </c>
      <c r="G16" s="107" t="s">
        <v>3310</v>
      </c>
      <c r="H16" s="59">
        <v>0</v>
      </c>
      <c r="I16" s="107" t="s">
        <v>3310</v>
      </c>
      <c r="J16" s="58">
        <v>0</v>
      </c>
      <c r="K16" s="58">
        <v>0</v>
      </c>
    </row>
    <row r="17" spans="1:11">
      <c r="A17" t="s">
        <v>179</v>
      </c>
      <c r="B17" t="s">
        <v>179</v>
      </c>
      <c r="C17" s="107" t="s">
        <v>3310</v>
      </c>
      <c r="D17" t="s">
        <v>179</v>
      </c>
      <c r="E17" t="s">
        <v>179</v>
      </c>
      <c r="F17" s="55">
        <v>0</v>
      </c>
      <c r="G17" s="55">
        <v>0</v>
      </c>
      <c r="H17" s="55">
        <v>0</v>
      </c>
      <c r="I17" s="56">
        <v>0</v>
      </c>
      <c r="J17" s="56">
        <v>0</v>
      </c>
      <c r="K17" s="56">
        <v>0</v>
      </c>
    </row>
    <row r="18" spans="1:11">
      <c r="A18" s="57" t="s">
        <v>816</v>
      </c>
      <c r="B18" s="107" t="s">
        <v>3310</v>
      </c>
      <c r="C18" s="107" t="s">
        <v>3310</v>
      </c>
      <c r="D18" s="107" t="s">
        <v>3310</v>
      </c>
      <c r="E18" s="107" t="s">
        <v>3310</v>
      </c>
      <c r="F18" s="59">
        <v>0</v>
      </c>
      <c r="G18" s="107" t="s">
        <v>3310</v>
      </c>
      <c r="H18" s="59">
        <v>0</v>
      </c>
      <c r="I18" s="107" t="s">
        <v>3310</v>
      </c>
      <c r="J18" s="58">
        <v>0</v>
      </c>
      <c r="K18" s="58">
        <v>0</v>
      </c>
    </row>
    <row r="19" spans="1:11">
      <c r="A19" t="s">
        <v>179</v>
      </c>
      <c r="B19" t="s">
        <v>179</v>
      </c>
      <c r="C19" s="107" t="s">
        <v>3310</v>
      </c>
      <c r="D19" t="s">
        <v>179</v>
      </c>
      <c r="E19" t="s">
        <v>179</v>
      </c>
      <c r="F19" s="55">
        <v>0</v>
      </c>
      <c r="G19" s="55">
        <v>0</v>
      </c>
      <c r="H19" s="55">
        <v>0</v>
      </c>
      <c r="I19" s="56">
        <v>0</v>
      </c>
      <c r="J19" s="56">
        <v>0</v>
      </c>
      <c r="K19" s="56">
        <v>0</v>
      </c>
    </row>
    <row r="20" spans="1:11">
      <c r="A20" s="57" t="s">
        <v>187</v>
      </c>
      <c r="B20" s="107" t="s">
        <v>3310</v>
      </c>
      <c r="C20" s="107" t="s">
        <v>3310</v>
      </c>
      <c r="D20" s="107" t="s">
        <v>3310</v>
      </c>
      <c r="E20" s="107" t="s">
        <v>3310</v>
      </c>
      <c r="F20" s="59">
        <v>5.0599999999999996</v>
      </c>
      <c r="G20" s="107" t="s">
        <v>3310</v>
      </c>
      <c r="H20" s="59">
        <v>2.7891629999999998</v>
      </c>
      <c r="I20" s="107" t="s">
        <v>3310</v>
      </c>
      <c r="J20" s="58">
        <v>0.59260000000000002</v>
      </c>
      <c r="K20" s="58">
        <v>2.0000000000000001E-4</v>
      </c>
    </row>
    <row r="21" spans="1:11">
      <c r="A21" s="57" t="s">
        <v>1853</v>
      </c>
      <c r="B21" s="107" t="s">
        <v>3310</v>
      </c>
      <c r="C21" s="107" t="s">
        <v>3310</v>
      </c>
      <c r="D21" s="107" t="s">
        <v>3310</v>
      </c>
      <c r="E21" s="107" t="s">
        <v>3310</v>
      </c>
      <c r="F21" s="59">
        <v>5.0599999999999996</v>
      </c>
      <c r="G21" s="107" t="s">
        <v>3310</v>
      </c>
      <c r="H21" s="59">
        <v>2.7891629999999998</v>
      </c>
      <c r="I21" s="107" t="s">
        <v>3310</v>
      </c>
      <c r="J21" s="58">
        <v>0.59260000000000002</v>
      </c>
      <c r="K21" s="58">
        <v>2.0000000000000001E-4</v>
      </c>
    </row>
    <row r="22" spans="1:11">
      <c r="A22" t="s">
        <v>1861</v>
      </c>
      <c r="B22" t="s">
        <v>1862</v>
      </c>
      <c r="C22" t="s">
        <v>1526</v>
      </c>
      <c r="D22" t="s">
        <v>1856</v>
      </c>
      <c r="E22" t="s">
        <v>100</v>
      </c>
      <c r="F22" s="55">
        <v>2.0299999999999998</v>
      </c>
      <c r="G22" s="55">
        <v>14000</v>
      </c>
      <c r="H22" s="55">
        <v>1.0307934000000001</v>
      </c>
      <c r="I22" s="56">
        <v>0</v>
      </c>
      <c r="J22" s="56">
        <v>0.219</v>
      </c>
      <c r="K22" s="56">
        <v>1E-4</v>
      </c>
    </row>
    <row r="23" spans="1:11">
      <c r="A23" t="s">
        <v>1863</v>
      </c>
      <c r="B23" t="s">
        <v>1864</v>
      </c>
      <c r="C23" t="s">
        <v>1526</v>
      </c>
      <c r="D23" t="s">
        <v>1856</v>
      </c>
      <c r="E23" t="s">
        <v>100</v>
      </c>
      <c r="F23" s="55">
        <v>3.03</v>
      </c>
      <c r="G23" s="55">
        <v>16000</v>
      </c>
      <c r="H23" s="55">
        <v>1.7583696</v>
      </c>
      <c r="I23" s="56">
        <v>0</v>
      </c>
      <c r="J23" s="56">
        <v>0.37359999999999999</v>
      </c>
      <c r="K23" s="56">
        <v>1E-4</v>
      </c>
    </row>
    <row r="24" spans="1:11">
      <c r="A24" s="57" t="s">
        <v>1865</v>
      </c>
      <c r="B24" s="107" t="s">
        <v>3310</v>
      </c>
      <c r="C24" s="107" t="s">
        <v>3310</v>
      </c>
      <c r="D24" s="107" t="s">
        <v>3310</v>
      </c>
      <c r="E24" s="107" t="s">
        <v>3310</v>
      </c>
      <c r="F24" s="59">
        <v>0</v>
      </c>
      <c r="G24" s="107" t="s">
        <v>3310</v>
      </c>
      <c r="H24" s="59">
        <v>0</v>
      </c>
      <c r="I24" s="107" t="s">
        <v>3310</v>
      </c>
      <c r="J24" s="58">
        <v>0</v>
      </c>
      <c r="K24" s="58">
        <v>0</v>
      </c>
    </row>
    <row r="25" spans="1:11">
      <c r="A25" t="s">
        <v>179</v>
      </c>
      <c r="B25" t="s">
        <v>179</v>
      </c>
      <c r="C25" s="107" t="s">
        <v>3310</v>
      </c>
      <c r="D25" t="s">
        <v>179</v>
      </c>
      <c r="E25" t="s">
        <v>179</v>
      </c>
      <c r="F25" s="55">
        <v>0</v>
      </c>
      <c r="G25" s="55">
        <v>0</v>
      </c>
      <c r="H25" s="55">
        <v>0</v>
      </c>
      <c r="I25" s="56">
        <v>0</v>
      </c>
      <c r="J25" s="56">
        <v>0</v>
      </c>
      <c r="K25" s="56">
        <v>0</v>
      </c>
    </row>
    <row r="26" spans="1:11">
      <c r="A26" s="57" t="s">
        <v>1860</v>
      </c>
      <c r="B26" s="107" t="s">
        <v>3310</v>
      </c>
      <c r="C26" s="107" t="s">
        <v>3310</v>
      </c>
      <c r="D26" s="107" t="s">
        <v>3310</v>
      </c>
      <c r="E26" s="107" t="s">
        <v>3310</v>
      </c>
      <c r="F26" s="59">
        <v>0</v>
      </c>
      <c r="G26" s="107" t="s">
        <v>3310</v>
      </c>
      <c r="H26" s="59">
        <v>0</v>
      </c>
      <c r="I26" s="107" t="s">
        <v>3310</v>
      </c>
      <c r="J26" s="58">
        <v>0</v>
      </c>
      <c r="K26" s="58">
        <v>0</v>
      </c>
    </row>
    <row r="27" spans="1:11">
      <c r="A27" t="s">
        <v>179</v>
      </c>
      <c r="B27" t="s">
        <v>179</v>
      </c>
      <c r="C27" s="107" t="s">
        <v>3310</v>
      </c>
      <c r="D27" t="s">
        <v>179</v>
      </c>
      <c r="E27" t="s">
        <v>179</v>
      </c>
      <c r="F27" s="55">
        <v>0</v>
      </c>
      <c r="G27" s="55">
        <v>0</v>
      </c>
      <c r="H27" s="55">
        <v>0</v>
      </c>
      <c r="I27" s="56">
        <v>0</v>
      </c>
      <c r="J27" s="56">
        <v>0</v>
      </c>
      <c r="K27" s="56">
        <v>0</v>
      </c>
    </row>
    <row r="28" spans="1:11">
      <c r="A28" s="57" t="s">
        <v>1866</v>
      </c>
      <c r="B28" s="107" t="s">
        <v>3310</v>
      </c>
      <c r="C28" s="107" t="s">
        <v>3310</v>
      </c>
      <c r="D28" s="107" t="s">
        <v>3310</v>
      </c>
      <c r="E28" s="107" t="s">
        <v>3310</v>
      </c>
      <c r="F28" s="59">
        <v>0</v>
      </c>
      <c r="G28" s="107" t="s">
        <v>3310</v>
      </c>
      <c r="H28" s="59">
        <v>0</v>
      </c>
      <c r="I28" s="107" t="s">
        <v>3310</v>
      </c>
      <c r="J28" s="58">
        <v>0</v>
      </c>
      <c r="K28" s="58">
        <v>0</v>
      </c>
    </row>
    <row r="29" spans="1:11">
      <c r="A29" t="s">
        <v>179</v>
      </c>
      <c r="B29" t="s">
        <v>179</v>
      </c>
      <c r="C29" s="107" t="s">
        <v>3310</v>
      </c>
      <c r="D29" t="s">
        <v>179</v>
      </c>
      <c r="E29" t="s">
        <v>179</v>
      </c>
      <c r="F29" s="55">
        <v>0</v>
      </c>
      <c r="G29" s="55">
        <v>0</v>
      </c>
      <c r="H29" s="55">
        <v>0</v>
      </c>
      <c r="I29" s="56">
        <v>0</v>
      </c>
      <c r="J29" s="56">
        <v>0</v>
      </c>
      <c r="K29" s="56">
        <v>0</v>
      </c>
    </row>
    <row r="30" spans="1:11">
      <c r="A30" s="57" t="s">
        <v>816</v>
      </c>
      <c r="B30" s="107" t="s">
        <v>3310</v>
      </c>
      <c r="C30" s="107" t="s">
        <v>3310</v>
      </c>
      <c r="D30" s="107" t="s">
        <v>3310</v>
      </c>
      <c r="E30" s="107" t="s">
        <v>3310</v>
      </c>
      <c r="F30" s="59">
        <v>0</v>
      </c>
      <c r="G30" s="107" t="s">
        <v>3310</v>
      </c>
      <c r="H30" s="59">
        <v>0</v>
      </c>
      <c r="I30" s="107" t="s">
        <v>3310</v>
      </c>
      <c r="J30" s="58">
        <v>0</v>
      </c>
      <c r="K30" s="58">
        <v>0</v>
      </c>
    </row>
    <row r="31" spans="1:11">
      <c r="A31" t="s">
        <v>179</v>
      </c>
      <c r="B31" t="s">
        <v>179</v>
      </c>
      <c r="C31" s="107" t="s">
        <v>3310</v>
      </c>
      <c r="D31" t="s">
        <v>179</v>
      </c>
      <c r="E31" t="s">
        <v>179</v>
      </c>
      <c r="F31" s="55">
        <v>0</v>
      </c>
      <c r="G31" s="55">
        <v>0</v>
      </c>
      <c r="H31" s="55">
        <v>0</v>
      </c>
      <c r="I31" s="56">
        <v>0</v>
      </c>
      <c r="J31" s="56">
        <v>0</v>
      </c>
      <c r="K31" s="56">
        <v>0</v>
      </c>
    </row>
    <row r="32" spans="1:11">
      <c r="A32" t="s">
        <v>189</v>
      </c>
      <c r="B32" s="107" t="s">
        <v>3310</v>
      </c>
      <c r="C32" s="107" t="s">
        <v>3310</v>
      </c>
      <c r="D32" s="107" t="s">
        <v>3310</v>
      </c>
      <c r="E32" s="107" t="s">
        <v>3310</v>
      </c>
      <c r="F32" s="107" t="s">
        <v>3310</v>
      </c>
      <c r="G32" s="107" t="s">
        <v>3310</v>
      </c>
      <c r="H32" s="107" t="s">
        <v>3310</v>
      </c>
      <c r="I32" s="107" t="s">
        <v>3310</v>
      </c>
      <c r="J32" s="107" t="s">
        <v>3310</v>
      </c>
      <c r="K32" s="107" t="s">
        <v>3310</v>
      </c>
    </row>
    <row r="33" spans="1:11">
      <c r="A33" t="s">
        <v>300</v>
      </c>
      <c r="B33" s="107" t="s">
        <v>3310</v>
      </c>
      <c r="C33" s="107" t="s">
        <v>3310</v>
      </c>
      <c r="D33" s="107" t="s">
        <v>3310</v>
      </c>
      <c r="E33" s="107" t="s">
        <v>3310</v>
      </c>
      <c r="F33" s="107" t="s">
        <v>3310</v>
      </c>
      <c r="G33" s="107" t="s">
        <v>3310</v>
      </c>
      <c r="H33" s="107" t="s">
        <v>3310</v>
      </c>
      <c r="I33" s="107" t="s">
        <v>3310</v>
      </c>
      <c r="J33" s="107" t="s">
        <v>3310</v>
      </c>
      <c r="K33" s="107" t="s">
        <v>3310</v>
      </c>
    </row>
    <row r="34" spans="1:11">
      <c r="A34" t="s">
        <v>301</v>
      </c>
      <c r="B34" s="107" t="s">
        <v>3310</v>
      </c>
      <c r="C34" s="107" t="s">
        <v>3310</v>
      </c>
      <c r="D34" s="107" t="s">
        <v>3310</v>
      </c>
      <c r="E34" s="107" t="s">
        <v>3310</v>
      </c>
      <c r="F34" s="107" t="s">
        <v>3310</v>
      </c>
      <c r="G34" s="107" t="s">
        <v>3310</v>
      </c>
      <c r="H34" s="107" t="s">
        <v>3310</v>
      </c>
      <c r="I34" s="107" t="s">
        <v>3310</v>
      </c>
      <c r="J34" s="107" t="s">
        <v>3310</v>
      </c>
      <c r="K34" s="107" t="s">
        <v>3310</v>
      </c>
    </row>
    <row r="35" spans="1:11">
      <c r="A35" t="s">
        <v>302</v>
      </c>
      <c r="B35" s="107" t="s">
        <v>3310</v>
      </c>
      <c r="C35" s="107" t="s">
        <v>3310</v>
      </c>
      <c r="D35" s="107" t="s">
        <v>3310</v>
      </c>
      <c r="E35" s="107" t="s">
        <v>3310</v>
      </c>
      <c r="F35" s="107" t="s">
        <v>3310</v>
      </c>
      <c r="G35" s="107" t="s">
        <v>3310</v>
      </c>
      <c r="H35" s="107" t="s">
        <v>3310</v>
      </c>
      <c r="I35" s="107" t="s">
        <v>3310</v>
      </c>
      <c r="J35" s="107" t="s">
        <v>3310</v>
      </c>
      <c r="K35" s="107" t="s">
        <v>3310</v>
      </c>
    </row>
    <row r="36" spans="1:11" hidden="1">
      <c r="B36" s="13"/>
      <c r="C36" s="13"/>
      <c r="D36" s="13"/>
    </row>
    <row r="37" spans="1:11" hidden="1">
      <c r="B37" s="13"/>
      <c r="C37" s="13"/>
      <c r="D37" s="13"/>
    </row>
    <row r="38" spans="1:11" hidden="1">
      <c r="B38" s="13"/>
      <c r="C38" s="13"/>
      <c r="D38" s="13"/>
    </row>
    <row r="39" spans="1:11" hidden="1">
      <c r="B39" s="13"/>
      <c r="C39" s="13"/>
      <c r="D39" s="13"/>
    </row>
    <row r="40" spans="1:11" hidden="1">
      <c r="B40" s="13"/>
      <c r="C40" s="13"/>
      <c r="D40" s="13"/>
    </row>
    <row r="41" spans="1:11" hidden="1">
      <c r="B41" s="13"/>
      <c r="C41" s="13"/>
      <c r="D41" s="13"/>
    </row>
    <row r="42" spans="1:11" hidden="1">
      <c r="B42" s="13"/>
      <c r="C42" s="13"/>
      <c r="D42" s="13"/>
    </row>
    <row r="43" spans="1:11" hidden="1">
      <c r="B43" s="13"/>
      <c r="C43" s="13"/>
      <c r="D43" s="13"/>
    </row>
    <row r="44" spans="1:11" hidden="1">
      <c r="B44" s="13"/>
      <c r="C44" s="13"/>
      <c r="D44" s="13"/>
    </row>
    <row r="45" spans="1:11" hidden="1">
      <c r="B45" s="13"/>
      <c r="C45" s="13"/>
      <c r="D45" s="13"/>
    </row>
    <row r="46" spans="1:11" hidden="1">
      <c r="B46" s="13"/>
      <c r="C46" s="13"/>
      <c r="D46" s="13"/>
    </row>
    <row r="47" spans="1:11" hidden="1">
      <c r="B47" s="13"/>
      <c r="C47" s="13"/>
      <c r="D47" s="13"/>
    </row>
    <row r="48" spans="1:11" hidden="1">
      <c r="B48" s="13"/>
      <c r="C48" s="13"/>
      <c r="D48" s="13"/>
    </row>
    <row r="49" spans="2:4" hidden="1">
      <c r="B49" s="13"/>
      <c r="C49" s="13"/>
      <c r="D49" s="13"/>
    </row>
    <row r="50" spans="2:4" hidden="1">
      <c r="B50" s="13"/>
      <c r="C50" s="13"/>
      <c r="D50" s="13"/>
    </row>
    <row r="51" spans="2:4" hidden="1">
      <c r="B51" s="13"/>
      <c r="C51" s="13"/>
      <c r="D51" s="13"/>
    </row>
    <row r="52" spans="2:4" hidden="1">
      <c r="B52" s="13"/>
      <c r="C52" s="13"/>
      <c r="D52" s="13"/>
    </row>
    <row r="53" spans="2:4" hidden="1">
      <c r="B53" s="13"/>
      <c r="C53" s="13"/>
      <c r="D53" s="13"/>
    </row>
    <row r="54" spans="2:4" hidden="1">
      <c r="B54" s="13"/>
      <c r="C54" s="13"/>
      <c r="D54" s="13"/>
    </row>
    <row r="55" spans="2:4" hidden="1">
      <c r="B55" s="13"/>
      <c r="C55" s="13"/>
      <c r="D55" s="13"/>
    </row>
    <row r="56" spans="2:4" hidden="1">
      <c r="B56" s="13"/>
      <c r="C56" s="13"/>
      <c r="D56" s="13"/>
    </row>
    <row r="57" spans="2:4" hidden="1">
      <c r="B57" s="13"/>
      <c r="C57" s="13"/>
      <c r="D57" s="13"/>
    </row>
    <row r="58" spans="2:4" hidden="1">
      <c r="B58" s="13"/>
      <c r="C58" s="13"/>
      <c r="D58" s="13"/>
    </row>
    <row r="59" spans="2:4" hidden="1">
      <c r="B59" s="13"/>
      <c r="C59" s="13"/>
      <c r="D59" s="13"/>
    </row>
    <row r="60" spans="2:4" hidden="1">
      <c r="B60" s="13"/>
      <c r="C60" s="13"/>
      <c r="D60" s="13"/>
    </row>
    <row r="61" spans="2:4" hidden="1">
      <c r="B61" s="13"/>
      <c r="C61" s="13"/>
      <c r="D61" s="13"/>
    </row>
    <row r="62" spans="2:4" hidden="1">
      <c r="B62" s="13"/>
      <c r="C62" s="13"/>
      <c r="D62" s="13"/>
    </row>
    <row r="63" spans="2:4" hidden="1">
      <c r="B63" s="13"/>
      <c r="C63" s="13"/>
      <c r="D63" s="13"/>
    </row>
    <row r="64" spans="2:4" hidden="1">
      <c r="B64" s="13"/>
      <c r="C64" s="13"/>
      <c r="D64" s="13"/>
    </row>
    <row r="65" spans="2:4" hidden="1">
      <c r="B65" s="13"/>
      <c r="C65" s="13"/>
      <c r="D65" s="13"/>
    </row>
    <row r="66" spans="2:4" hidden="1">
      <c r="B66" s="13"/>
      <c r="C66" s="13"/>
      <c r="D66" s="13"/>
    </row>
    <row r="67" spans="2:4" hidden="1">
      <c r="B67" s="13"/>
      <c r="C67" s="13"/>
      <c r="D67" s="13"/>
    </row>
    <row r="68" spans="2:4" hidden="1">
      <c r="B68" s="13"/>
      <c r="C68" s="13"/>
      <c r="D68" s="13"/>
    </row>
    <row r="69" spans="2:4" hidden="1">
      <c r="B69" s="13"/>
      <c r="C69" s="13"/>
      <c r="D69" s="13"/>
    </row>
    <row r="70" spans="2:4" hidden="1">
      <c r="B70" s="13"/>
      <c r="C70" s="13"/>
      <c r="D70" s="13"/>
    </row>
    <row r="71" spans="2:4" hidden="1">
      <c r="B71" s="13"/>
      <c r="C71" s="13"/>
      <c r="D71" s="13"/>
    </row>
    <row r="72" spans="2:4" hidden="1">
      <c r="B72" s="13"/>
      <c r="C72" s="13"/>
      <c r="D72" s="13"/>
    </row>
    <row r="73" spans="2:4" hidden="1">
      <c r="B73" s="13"/>
      <c r="C73" s="13"/>
      <c r="D73" s="13"/>
    </row>
    <row r="74" spans="2:4" hidden="1">
      <c r="B74" s="13"/>
      <c r="C74" s="13"/>
      <c r="D74" s="13"/>
    </row>
    <row r="75" spans="2:4" hidden="1">
      <c r="B75" s="13"/>
      <c r="C75" s="13"/>
      <c r="D75" s="13"/>
    </row>
    <row r="76" spans="2:4" hidden="1">
      <c r="B76" s="13"/>
      <c r="C76" s="13"/>
      <c r="D76" s="13"/>
    </row>
    <row r="77" spans="2:4" hidden="1">
      <c r="B77" s="13"/>
      <c r="C77" s="13"/>
      <c r="D77" s="13"/>
    </row>
    <row r="78" spans="2:4" hidden="1">
      <c r="B78" s="13"/>
      <c r="C78" s="13"/>
      <c r="D78" s="13"/>
    </row>
    <row r="79" spans="2:4" hidden="1">
      <c r="B79" s="13"/>
      <c r="C79" s="13"/>
      <c r="D79" s="13"/>
    </row>
    <row r="80" spans="2:4" hidden="1">
      <c r="B80" s="13"/>
      <c r="C80" s="13"/>
      <c r="D80" s="13"/>
    </row>
    <row r="81" spans="2:4" hidden="1">
      <c r="B81" s="13"/>
      <c r="C81" s="13"/>
      <c r="D81" s="13"/>
    </row>
    <row r="82" spans="2:4" hidden="1">
      <c r="B82" s="13"/>
      <c r="C82" s="13"/>
      <c r="D82" s="13"/>
    </row>
    <row r="83" spans="2:4" hidden="1">
      <c r="B83" s="13"/>
      <c r="C83" s="13"/>
      <c r="D83" s="13"/>
    </row>
    <row r="84" spans="2:4" hidden="1">
      <c r="B84" s="13"/>
      <c r="C84" s="13"/>
      <c r="D84" s="13"/>
    </row>
    <row r="85" spans="2:4" hidden="1">
      <c r="B85" s="13"/>
      <c r="C85" s="13"/>
      <c r="D85" s="13"/>
    </row>
    <row r="86" spans="2:4" hidden="1">
      <c r="B86" s="13"/>
      <c r="C86" s="13"/>
      <c r="D86" s="13"/>
    </row>
    <row r="87" spans="2:4" hidden="1">
      <c r="B87" s="13"/>
      <c r="C87" s="13"/>
      <c r="D87" s="13"/>
    </row>
    <row r="88" spans="2:4" hidden="1">
      <c r="B88" s="13"/>
      <c r="C88" s="13"/>
      <c r="D88" s="13"/>
    </row>
    <row r="89" spans="2:4" hidden="1">
      <c r="B89" s="13"/>
      <c r="C89" s="13"/>
      <c r="D89" s="13"/>
    </row>
    <row r="90" spans="2:4" hidden="1">
      <c r="B90" s="13"/>
      <c r="C90" s="13"/>
      <c r="D90" s="13"/>
    </row>
    <row r="91" spans="2:4" hidden="1">
      <c r="B91" s="13"/>
      <c r="C91" s="13"/>
      <c r="D91" s="13"/>
    </row>
    <row r="92" spans="2:4" hidden="1">
      <c r="B92" s="13"/>
      <c r="C92" s="13"/>
      <c r="D92" s="13"/>
    </row>
    <row r="93" spans="2:4" hidden="1">
      <c r="B93" s="13"/>
      <c r="C93" s="13"/>
      <c r="D93" s="13"/>
    </row>
    <row r="94" spans="2:4" hidden="1">
      <c r="B94" s="13"/>
      <c r="C94" s="13"/>
      <c r="D94" s="13"/>
    </row>
    <row r="95" spans="2:4" hidden="1">
      <c r="B95" s="13"/>
      <c r="C95" s="13"/>
      <c r="D95" s="13"/>
    </row>
    <row r="96" spans="2:4" hidden="1">
      <c r="B96" s="13"/>
      <c r="C96" s="13"/>
      <c r="D96" s="13"/>
    </row>
    <row r="97" spans="2:4" hidden="1">
      <c r="B97" s="13"/>
      <c r="C97" s="13"/>
      <c r="D97" s="13"/>
    </row>
    <row r="98" spans="2:4" hidden="1">
      <c r="B98" s="13"/>
      <c r="C98" s="13"/>
      <c r="D98" s="13"/>
    </row>
    <row r="99" spans="2:4" hidden="1">
      <c r="B99" s="13"/>
      <c r="C99" s="13"/>
      <c r="D99" s="13"/>
    </row>
    <row r="100" spans="2:4" hidden="1">
      <c r="B100" s="13"/>
      <c r="C100" s="13"/>
      <c r="D100" s="13"/>
    </row>
    <row r="101" spans="2:4" hidden="1">
      <c r="B101" s="13"/>
      <c r="C101" s="13"/>
      <c r="D101" s="13"/>
    </row>
    <row r="102" spans="2:4" hidden="1">
      <c r="B102" s="13"/>
      <c r="C102" s="13"/>
      <c r="D102" s="13"/>
    </row>
    <row r="103" spans="2:4" hidden="1">
      <c r="B103" s="13"/>
      <c r="C103" s="13"/>
      <c r="D103" s="13"/>
    </row>
    <row r="104" spans="2:4" hidden="1">
      <c r="B104" s="13"/>
      <c r="C104" s="13"/>
      <c r="D104" s="13"/>
    </row>
    <row r="105" spans="2:4" hidden="1">
      <c r="B105" s="13"/>
      <c r="C105" s="13"/>
      <c r="D105" s="13"/>
    </row>
    <row r="106" spans="2:4" hidden="1">
      <c r="B106" s="13"/>
      <c r="C106" s="13"/>
      <c r="D106" s="13"/>
    </row>
    <row r="107" spans="2:4" hidden="1">
      <c r="B107" s="13"/>
      <c r="C107" s="13"/>
      <c r="D107" s="13"/>
    </row>
    <row r="108" spans="2:4" hidden="1">
      <c r="B108" s="13"/>
      <c r="C108" s="13"/>
      <c r="D108" s="13"/>
    </row>
    <row r="109" spans="2:4" hidden="1">
      <c r="B109" s="13"/>
      <c r="C109" s="13"/>
      <c r="D109" s="13"/>
    </row>
    <row r="110" spans="2:4" hidden="1">
      <c r="B110" s="13"/>
      <c r="C110" s="13"/>
      <c r="D110" s="13"/>
    </row>
    <row r="111" spans="2:4" hidden="1">
      <c r="B111" s="13"/>
      <c r="C111" s="13"/>
      <c r="D111" s="13"/>
    </row>
    <row r="112" spans="2:4" hidden="1">
      <c r="B112" s="13"/>
      <c r="C112" s="13"/>
      <c r="D112" s="13"/>
    </row>
    <row r="113" spans="2:4" hidden="1">
      <c r="B113" s="13"/>
      <c r="C113" s="13"/>
      <c r="D113" s="13"/>
    </row>
    <row r="114" spans="2:4" hidden="1">
      <c r="B114" s="13"/>
      <c r="C114" s="13"/>
      <c r="D114" s="13"/>
    </row>
    <row r="115" spans="2:4" hidden="1">
      <c r="B115" s="13"/>
      <c r="C115" s="13"/>
      <c r="D115" s="13"/>
    </row>
    <row r="116" spans="2:4" hidden="1">
      <c r="B116" s="13"/>
      <c r="C116" s="13"/>
      <c r="D116" s="13"/>
    </row>
    <row r="117" spans="2:4" hidden="1">
      <c r="B117" s="13"/>
      <c r="C117" s="13"/>
      <c r="D117" s="13"/>
    </row>
    <row r="118" spans="2:4" hidden="1">
      <c r="B118" s="13"/>
      <c r="C118" s="13"/>
      <c r="D118" s="13"/>
    </row>
    <row r="119" spans="2:4" hidden="1">
      <c r="B119" s="13"/>
      <c r="C119" s="13"/>
      <c r="D119" s="13"/>
    </row>
    <row r="120" spans="2:4" hidden="1">
      <c r="B120" s="13"/>
      <c r="C120" s="13"/>
      <c r="D120" s="13"/>
    </row>
    <row r="121" spans="2:4" hidden="1">
      <c r="B121" s="13"/>
      <c r="C121" s="13"/>
      <c r="D121" s="13"/>
    </row>
    <row r="122" spans="2:4" hidden="1">
      <c r="B122" s="13"/>
      <c r="C122" s="13"/>
      <c r="D122" s="13"/>
    </row>
    <row r="123" spans="2:4" hidden="1">
      <c r="B123" s="13"/>
      <c r="C123" s="13"/>
      <c r="D123" s="13"/>
    </row>
    <row r="124" spans="2:4" hidden="1">
      <c r="B124" s="13"/>
      <c r="C124" s="13"/>
      <c r="D124" s="13"/>
    </row>
    <row r="125" spans="2:4" hidden="1">
      <c r="B125" s="13"/>
      <c r="C125" s="13"/>
      <c r="D125" s="13"/>
    </row>
    <row r="126" spans="2:4" hidden="1">
      <c r="B126" s="13"/>
      <c r="C126" s="13"/>
      <c r="D126" s="13"/>
    </row>
    <row r="127" spans="2:4" hidden="1">
      <c r="B127" s="13"/>
      <c r="C127" s="13"/>
      <c r="D127" s="13"/>
    </row>
    <row r="128" spans="2:4" hidden="1">
      <c r="B128" s="13"/>
      <c r="C128" s="13"/>
      <c r="D128" s="13"/>
    </row>
    <row r="129" spans="2:4" hidden="1">
      <c r="B129" s="13"/>
      <c r="C129" s="13"/>
      <c r="D129" s="13"/>
    </row>
    <row r="130" spans="2:4" hidden="1">
      <c r="B130" s="13"/>
      <c r="C130" s="13"/>
      <c r="D130" s="13"/>
    </row>
    <row r="131" spans="2:4" hidden="1">
      <c r="B131" s="13"/>
      <c r="C131" s="13"/>
      <c r="D131" s="13"/>
    </row>
    <row r="132" spans="2:4" hidden="1">
      <c r="B132" s="13"/>
      <c r="C132" s="13"/>
      <c r="D132" s="13"/>
    </row>
    <row r="133" spans="2:4" hidden="1">
      <c r="B133" s="13"/>
      <c r="C133" s="13"/>
      <c r="D133" s="13"/>
    </row>
    <row r="134" spans="2:4" hidden="1">
      <c r="B134" s="13"/>
      <c r="C134" s="13"/>
      <c r="D134" s="13"/>
    </row>
    <row r="135" spans="2:4" hidden="1">
      <c r="B135" s="13"/>
      <c r="C135" s="13"/>
      <c r="D135" s="13"/>
    </row>
    <row r="136" spans="2:4" hidden="1">
      <c r="B136" s="13"/>
      <c r="C136" s="13"/>
      <c r="D136" s="13"/>
    </row>
    <row r="137" spans="2:4" hidden="1">
      <c r="B137" s="13"/>
      <c r="C137" s="13"/>
      <c r="D137" s="13"/>
    </row>
    <row r="138" spans="2:4" hidden="1">
      <c r="B138" s="13"/>
      <c r="C138" s="13"/>
      <c r="D138" s="13"/>
    </row>
    <row r="139" spans="2:4" hidden="1">
      <c r="B139" s="13"/>
      <c r="C139" s="13"/>
      <c r="D139" s="13"/>
    </row>
    <row r="140" spans="2:4" hidden="1">
      <c r="B140" s="13"/>
      <c r="C140" s="13"/>
      <c r="D140" s="13"/>
    </row>
    <row r="141" spans="2:4" hidden="1">
      <c r="B141" s="13"/>
      <c r="C141" s="13"/>
      <c r="D141" s="13"/>
    </row>
    <row r="142" spans="2:4" hidden="1">
      <c r="B142" s="13"/>
      <c r="C142" s="13"/>
      <c r="D142" s="13"/>
    </row>
    <row r="143" spans="2:4" hidden="1">
      <c r="B143" s="13"/>
      <c r="C143" s="13"/>
      <c r="D143" s="13"/>
    </row>
    <row r="144" spans="2:4" hidden="1">
      <c r="B144" s="13"/>
      <c r="C144" s="13"/>
      <c r="D144" s="13"/>
    </row>
    <row r="145" spans="2:4" hidden="1">
      <c r="B145" s="13"/>
      <c r="C145" s="13"/>
      <c r="D145" s="13"/>
    </row>
    <row r="146" spans="2:4" hidden="1">
      <c r="B146" s="13"/>
      <c r="C146" s="13"/>
      <c r="D146" s="13"/>
    </row>
    <row r="147" spans="2:4" hidden="1">
      <c r="B147" s="13"/>
      <c r="C147" s="13"/>
      <c r="D147" s="13"/>
    </row>
    <row r="148" spans="2:4" hidden="1">
      <c r="B148" s="13"/>
      <c r="C148" s="13"/>
      <c r="D148" s="13"/>
    </row>
    <row r="149" spans="2:4" hidden="1">
      <c r="B149" s="13"/>
      <c r="C149" s="13"/>
      <c r="D149" s="13"/>
    </row>
    <row r="150" spans="2:4" hidden="1">
      <c r="B150" s="13"/>
      <c r="C150" s="13"/>
      <c r="D150" s="13"/>
    </row>
    <row r="151" spans="2:4" hidden="1">
      <c r="B151" s="13"/>
      <c r="C151" s="13"/>
      <c r="D151" s="13"/>
    </row>
    <row r="152" spans="2:4" hidden="1">
      <c r="B152" s="13"/>
      <c r="C152" s="13"/>
      <c r="D152" s="13"/>
    </row>
    <row r="153" spans="2:4" hidden="1">
      <c r="B153" s="13"/>
      <c r="C153" s="13"/>
      <c r="D153" s="13"/>
    </row>
    <row r="154" spans="2:4" hidden="1">
      <c r="B154" s="13"/>
      <c r="C154" s="13"/>
      <c r="D154" s="13"/>
    </row>
    <row r="155" spans="2:4" hidden="1">
      <c r="B155" s="13"/>
      <c r="C155" s="13"/>
      <c r="D155" s="13"/>
    </row>
    <row r="156" spans="2:4" hidden="1">
      <c r="B156" s="13"/>
      <c r="C156" s="13"/>
      <c r="D156" s="13"/>
    </row>
    <row r="157" spans="2:4" hidden="1">
      <c r="B157" s="13"/>
      <c r="C157" s="13"/>
      <c r="D157" s="13"/>
    </row>
    <row r="158" spans="2:4" hidden="1">
      <c r="B158" s="13"/>
      <c r="C158" s="13"/>
      <c r="D158" s="13"/>
    </row>
    <row r="159" spans="2:4" hidden="1">
      <c r="B159" s="13"/>
      <c r="C159" s="13"/>
      <c r="D159" s="13"/>
    </row>
    <row r="160" spans="2:4" hidden="1">
      <c r="B160" s="13"/>
      <c r="C160" s="13"/>
      <c r="D160" s="13"/>
    </row>
    <row r="161" spans="2:4" hidden="1">
      <c r="B161" s="13"/>
      <c r="C161" s="13"/>
      <c r="D161" s="13"/>
    </row>
    <row r="162" spans="2:4" hidden="1">
      <c r="B162" s="13"/>
      <c r="C162" s="13"/>
      <c r="D162" s="13"/>
    </row>
    <row r="163" spans="2:4" hidden="1">
      <c r="B163" s="13"/>
      <c r="C163" s="13"/>
      <c r="D163" s="13"/>
    </row>
    <row r="164" spans="2:4" hidden="1">
      <c r="B164" s="13"/>
      <c r="C164" s="13"/>
      <c r="D164" s="13"/>
    </row>
    <row r="165" spans="2:4" hidden="1">
      <c r="B165" s="13"/>
      <c r="C165" s="13"/>
      <c r="D165" s="13"/>
    </row>
    <row r="166" spans="2:4" hidden="1">
      <c r="B166" s="13"/>
      <c r="C166" s="13"/>
      <c r="D166" s="13"/>
    </row>
    <row r="167" spans="2:4" hidden="1">
      <c r="B167" s="13"/>
      <c r="C167" s="13"/>
      <c r="D167" s="13"/>
    </row>
    <row r="168" spans="2:4" hidden="1">
      <c r="B168" s="13"/>
      <c r="C168" s="13"/>
      <c r="D168" s="13"/>
    </row>
    <row r="169" spans="2:4" hidden="1">
      <c r="B169" s="13"/>
      <c r="C169" s="13"/>
      <c r="D169" s="13"/>
    </row>
    <row r="170" spans="2:4" hidden="1">
      <c r="B170" s="13"/>
      <c r="C170" s="13"/>
      <c r="D170" s="13"/>
    </row>
    <row r="171" spans="2:4" hidden="1">
      <c r="B171" s="13"/>
      <c r="C171" s="13"/>
      <c r="D171" s="13"/>
    </row>
    <row r="172" spans="2:4" hidden="1">
      <c r="B172" s="13"/>
      <c r="C172" s="13"/>
      <c r="D172" s="13"/>
    </row>
    <row r="173" spans="2:4" hidden="1">
      <c r="B173" s="13"/>
      <c r="C173" s="13"/>
      <c r="D173" s="13"/>
    </row>
    <row r="174" spans="2:4" hidden="1">
      <c r="B174" s="13"/>
      <c r="C174" s="13"/>
      <c r="D174" s="13"/>
    </row>
    <row r="175" spans="2:4" hidden="1">
      <c r="B175" s="13"/>
      <c r="C175" s="13"/>
      <c r="D175" s="13"/>
    </row>
    <row r="176" spans="2:4" hidden="1">
      <c r="B176" s="13"/>
      <c r="C176" s="13"/>
      <c r="D176" s="13"/>
    </row>
    <row r="177" spans="2:4" hidden="1">
      <c r="B177" s="13"/>
      <c r="C177" s="13"/>
      <c r="D177" s="13"/>
    </row>
    <row r="178" spans="2:4" hidden="1">
      <c r="B178" s="13"/>
      <c r="C178" s="13"/>
      <c r="D178" s="13"/>
    </row>
    <row r="179" spans="2:4" hidden="1">
      <c r="B179" s="13"/>
      <c r="C179" s="13"/>
      <c r="D179" s="13"/>
    </row>
    <row r="180" spans="2:4" hidden="1">
      <c r="B180" s="13"/>
      <c r="C180" s="13"/>
      <c r="D180" s="13"/>
    </row>
    <row r="181" spans="2:4" hidden="1">
      <c r="B181" s="13"/>
      <c r="C181" s="13"/>
      <c r="D181" s="13"/>
    </row>
    <row r="182" spans="2:4" hidden="1">
      <c r="B182" s="13"/>
      <c r="C182" s="13"/>
      <c r="D182" s="13"/>
    </row>
    <row r="183" spans="2:4" hidden="1">
      <c r="B183" s="13"/>
      <c r="C183" s="13"/>
      <c r="D183" s="13"/>
    </row>
    <row r="184" spans="2:4" hidden="1">
      <c r="B184" s="13"/>
      <c r="C184" s="13"/>
      <c r="D184" s="13"/>
    </row>
    <row r="185" spans="2:4" hidden="1">
      <c r="B185" s="13"/>
      <c r="C185" s="13"/>
      <c r="D185" s="13"/>
    </row>
    <row r="186" spans="2:4" hidden="1">
      <c r="B186" s="13"/>
      <c r="C186" s="13"/>
      <c r="D186" s="13"/>
    </row>
    <row r="187" spans="2:4" hidden="1">
      <c r="B187" s="13"/>
      <c r="C187" s="13"/>
      <c r="D187" s="13"/>
    </row>
    <row r="188" spans="2:4" hidden="1">
      <c r="B188" s="13"/>
      <c r="C188" s="13"/>
      <c r="D188" s="13"/>
    </row>
    <row r="189" spans="2:4" hidden="1">
      <c r="B189" s="13"/>
      <c r="C189" s="13"/>
      <c r="D189" s="13"/>
    </row>
    <row r="190" spans="2:4" hidden="1">
      <c r="B190" s="13"/>
      <c r="C190" s="13"/>
      <c r="D190" s="13"/>
    </row>
    <row r="191" spans="2:4" hidden="1">
      <c r="B191" s="13"/>
      <c r="C191" s="13"/>
      <c r="D191" s="13"/>
    </row>
    <row r="192" spans="2:4" hidden="1">
      <c r="B192" s="13"/>
      <c r="C192" s="13"/>
      <c r="D192" s="13"/>
    </row>
    <row r="193" spans="2:4" hidden="1">
      <c r="B193" s="13"/>
      <c r="C193" s="13"/>
      <c r="D193" s="13"/>
    </row>
    <row r="194" spans="2:4" hidden="1">
      <c r="B194" s="13"/>
      <c r="C194" s="13"/>
      <c r="D194" s="13"/>
    </row>
    <row r="195" spans="2:4" hidden="1">
      <c r="B195" s="13"/>
      <c r="C195" s="13"/>
      <c r="D195" s="13"/>
    </row>
    <row r="196" spans="2:4" hidden="1">
      <c r="B196" s="13"/>
      <c r="C196" s="13"/>
      <c r="D196" s="13"/>
    </row>
    <row r="197" spans="2:4" hidden="1">
      <c r="B197" s="13"/>
      <c r="C197" s="13"/>
      <c r="D197" s="13"/>
    </row>
    <row r="198" spans="2:4" hidden="1">
      <c r="B198" s="13"/>
      <c r="C198" s="13"/>
      <c r="D198" s="13"/>
    </row>
    <row r="199" spans="2:4" hidden="1">
      <c r="B199" s="13"/>
      <c r="C199" s="13"/>
      <c r="D199" s="13"/>
    </row>
    <row r="200" spans="2:4" hidden="1">
      <c r="B200" s="13"/>
      <c r="C200" s="13"/>
      <c r="D200" s="13"/>
    </row>
    <row r="201" spans="2:4" hidden="1">
      <c r="B201" s="13"/>
      <c r="C201" s="13"/>
      <c r="D201" s="13"/>
    </row>
    <row r="202" spans="2:4" hidden="1">
      <c r="B202" s="13"/>
      <c r="C202" s="13"/>
      <c r="D202" s="13"/>
    </row>
    <row r="203" spans="2:4" hidden="1">
      <c r="B203" s="13"/>
      <c r="C203" s="13"/>
      <c r="D203" s="13"/>
    </row>
    <row r="204" spans="2:4" hidden="1">
      <c r="B204" s="13"/>
      <c r="C204" s="13"/>
      <c r="D204" s="13"/>
    </row>
    <row r="205" spans="2:4" hidden="1">
      <c r="B205" s="13"/>
      <c r="C205" s="13"/>
      <c r="D205" s="13"/>
    </row>
    <row r="206" spans="2:4" hidden="1">
      <c r="B206" s="13"/>
      <c r="C206" s="13"/>
      <c r="D206" s="13"/>
    </row>
    <row r="207" spans="2:4" hidden="1">
      <c r="B207" s="13"/>
      <c r="C207" s="13"/>
      <c r="D207" s="13"/>
    </row>
    <row r="208" spans="2:4" hidden="1">
      <c r="B208" s="13"/>
      <c r="C208" s="13"/>
      <c r="D208" s="13"/>
    </row>
    <row r="209" spans="2:4" hidden="1">
      <c r="B209" s="13"/>
      <c r="C209" s="13"/>
      <c r="D209" s="13"/>
    </row>
    <row r="210" spans="2:4" hidden="1">
      <c r="B210" s="13"/>
      <c r="C210" s="13"/>
      <c r="D210" s="13"/>
    </row>
    <row r="211" spans="2:4" hidden="1">
      <c r="B211" s="13"/>
      <c r="C211" s="13"/>
      <c r="D211" s="13"/>
    </row>
    <row r="212" spans="2:4" hidden="1">
      <c r="B212" s="13"/>
      <c r="C212" s="13"/>
      <c r="D212" s="13"/>
    </row>
    <row r="213" spans="2:4" hidden="1">
      <c r="B213" s="13"/>
      <c r="C213" s="13"/>
      <c r="D213" s="13"/>
    </row>
    <row r="214" spans="2:4" hidden="1">
      <c r="B214" s="13"/>
      <c r="C214" s="13"/>
      <c r="D214" s="13"/>
    </row>
    <row r="215" spans="2:4" hidden="1">
      <c r="B215" s="13"/>
      <c r="C215" s="13"/>
      <c r="D215" s="13"/>
    </row>
    <row r="216" spans="2:4" hidden="1">
      <c r="B216" s="13"/>
      <c r="C216" s="13"/>
      <c r="D216" s="13"/>
    </row>
    <row r="217" spans="2:4" hidden="1">
      <c r="B217" s="13"/>
      <c r="C217" s="13"/>
      <c r="D217" s="13"/>
    </row>
    <row r="218" spans="2:4" hidden="1">
      <c r="B218" s="13"/>
      <c r="C218" s="13"/>
      <c r="D218" s="13"/>
    </row>
    <row r="219" spans="2:4" hidden="1">
      <c r="B219" s="13"/>
      <c r="C219" s="13"/>
      <c r="D219" s="13"/>
    </row>
    <row r="220" spans="2:4" hidden="1">
      <c r="B220" s="13"/>
      <c r="C220" s="13"/>
      <c r="D220" s="13"/>
    </row>
    <row r="221" spans="2:4" hidden="1">
      <c r="B221" s="13"/>
      <c r="C221" s="13"/>
      <c r="D221" s="13"/>
    </row>
    <row r="222" spans="2:4" hidden="1">
      <c r="B222" s="13"/>
      <c r="C222" s="13"/>
      <c r="D222" s="13"/>
    </row>
    <row r="223" spans="2:4" hidden="1">
      <c r="B223" s="13"/>
      <c r="C223" s="13"/>
      <c r="D223" s="13"/>
    </row>
    <row r="224" spans="2:4" hidden="1">
      <c r="B224" s="13"/>
      <c r="C224" s="13"/>
      <c r="D224" s="13"/>
    </row>
    <row r="225" spans="2:4" hidden="1">
      <c r="B225" s="13"/>
      <c r="C225" s="13"/>
      <c r="D225" s="13"/>
    </row>
    <row r="226" spans="2:4" hidden="1">
      <c r="B226" s="13"/>
      <c r="C226" s="13"/>
      <c r="D226" s="13"/>
    </row>
    <row r="227" spans="2:4" hidden="1">
      <c r="B227" s="13"/>
      <c r="C227" s="13"/>
      <c r="D227" s="13"/>
    </row>
    <row r="228" spans="2:4" hidden="1">
      <c r="B228" s="13"/>
      <c r="C228" s="13"/>
      <c r="D228" s="13"/>
    </row>
    <row r="229" spans="2:4" hidden="1">
      <c r="B229" s="13"/>
      <c r="C229" s="13"/>
      <c r="D229" s="13"/>
    </row>
    <row r="230" spans="2:4" hidden="1">
      <c r="B230" s="13"/>
      <c r="C230" s="13"/>
      <c r="D230" s="13"/>
    </row>
    <row r="231" spans="2:4" hidden="1">
      <c r="B231" s="13"/>
      <c r="C231" s="13"/>
      <c r="D231" s="13"/>
    </row>
    <row r="232" spans="2:4" hidden="1">
      <c r="B232" s="13"/>
      <c r="C232" s="13"/>
      <c r="D232" s="13"/>
    </row>
    <row r="233" spans="2:4" hidden="1">
      <c r="B233" s="13"/>
      <c r="C233" s="13"/>
      <c r="D233" s="13"/>
    </row>
    <row r="234" spans="2:4" hidden="1">
      <c r="B234" s="13"/>
      <c r="C234" s="13"/>
      <c r="D234" s="13"/>
    </row>
    <row r="235" spans="2:4" hidden="1">
      <c r="B235" s="13"/>
      <c r="C235" s="13"/>
      <c r="D235" s="13"/>
    </row>
    <row r="236" spans="2:4" hidden="1">
      <c r="B236" s="13"/>
      <c r="C236" s="13"/>
      <c r="D236" s="13"/>
    </row>
    <row r="237" spans="2:4" hidden="1">
      <c r="B237" s="13"/>
      <c r="C237" s="13"/>
      <c r="D237" s="13"/>
    </row>
    <row r="238" spans="2:4" hidden="1">
      <c r="B238" s="13"/>
      <c r="C238" s="13"/>
      <c r="D238" s="13"/>
    </row>
    <row r="239" spans="2:4" hidden="1">
      <c r="B239" s="13"/>
      <c r="C239" s="13"/>
      <c r="D239" s="13"/>
    </row>
    <row r="240" spans="2:4" hidden="1">
      <c r="B240" s="13"/>
      <c r="C240" s="13"/>
      <c r="D240" s="13"/>
    </row>
    <row r="241" spans="2:4" hidden="1">
      <c r="B241" s="13"/>
      <c r="C241" s="13"/>
      <c r="D241" s="13"/>
    </row>
    <row r="242" spans="2:4" hidden="1">
      <c r="B242" s="13"/>
      <c r="C242" s="13"/>
      <c r="D242" s="13"/>
    </row>
    <row r="243" spans="2:4" hidden="1">
      <c r="B243" s="13"/>
      <c r="C243" s="13"/>
      <c r="D243" s="13"/>
    </row>
    <row r="244" spans="2:4" hidden="1">
      <c r="B244" s="13"/>
      <c r="C244" s="13"/>
      <c r="D244" s="13"/>
    </row>
    <row r="245" spans="2:4" hidden="1">
      <c r="B245" s="13"/>
      <c r="C245" s="13"/>
      <c r="D245" s="13"/>
    </row>
    <row r="246" spans="2:4" hidden="1">
      <c r="B246" s="13"/>
      <c r="C246" s="13"/>
      <c r="D246" s="13"/>
    </row>
    <row r="247" spans="2:4" hidden="1">
      <c r="B247" s="13"/>
      <c r="C247" s="13"/>
      <c r="D247" s="13"/>
    </row>
    <row r="248" spans="2:4" hidden="1">
      <c r="B248" s="13"/>
      <c r="C248" s="13"/>
      <c r="D248" s="13"/>
    </row>
    <row r="249" spans="2:4" hidden="1">
      <c r="B249" s="13"/>
      <c r="C249" s="13"/>
      <c r="D249" s="13"/>
    </row>
    <row r="250" spans="2:4" hidden="1">
      <c r="B250" s="13"/>
      <c r="C250" s="13"/>
      <c r="D250" s="13"/>
    </row>
    <row r="251" spans="2:4" hidden="1">
      <c r="B251" s="13"/>
      <c r="C251" s="13"/>
      <c r="D251" s="13"/>
    </row>
    <row r="252" spans="2:4" hidden="1">
      <c r="B252" s="13"/>
      <c r="C252" s="13"/>
      <c r="D252" s="13"/>
    </row>
    <row r="253" spans="2:4" hidden="1">
      <c r="B253" s="13"/>
      <c r="C253" s="13"/>
      <c r="D253" s="13"/>
    </row>
    <row r="254" spans="2:4" hidden="1">
      <c r="B254" s="13"/>
      <c r="C254" s="13"/>
      <c r="D254" s="13"/>
    </row>
    <row r="255" spans="2:4" hidden="1">
      <c r="B255" s="13"/>
      <c r="C255" s="13"/>
      <c r="D255" s="13"/>
    </row>
    <row r="256" spans="2:4" hidden="1">
      <c r="B256" s="13"/>
      <c r="C256" s="13"/>
      <c r="D256" s="13"/>
    </row>
    <row r="257" spans="2:4" hidden="1">
      <c r="B257" s="13"/>
      <c r="C257" s="13"/>
      <c r="D257" s="13"/>
    </row>
    <row r="258" spans="2:4" hidden="1">
      <c r="B258" s="13"/>
      <c r="C258" s="13"/>
      <c r="D258" s="13"/>
    </row>
    <row r="259" spans="2:4" hidden="1">
      <c r="B259" s="13"/>
      <c r="C259" s="13"/>
      <c r="D259" s="13"/>
    </row>
    <row r="260" spans="2:4" hidden="1">
      <c r="B260" s="13"/>
      <c r="C260" s="13"/>
      <c r="D260" s="13"/>
    </row>
    <row r="261" spans="2:4" hidden="1">
      <c r="B261" s="13"/>
      <c r="C261" s="13"/>
      <c r="D261" s="13"/>
    </row>
    <row r="262" spans="2:4" hidden="1">
      <c r="B262" s="13"/>
      <c r="C262" s="13"/>
      <c r="D262" s="13"/>
    </row>
    <row r="263" spans="2:4" hidden="1">
      <c r="B263" s="13"/>
      <c r="C263" s="13"/>
      <c r="D263" s="13"/>
    </row>
    <row r="264" spans="2:4" hidden="1">
      <c r="B264" s="13"/>
      <c r="C264" s="13"/>
      <c r="D264" s="13"/>
    </row>
    <row r="265" spans="2:4" hidden="1">
      <c r="B265" s="13"/>
      <c r="C265" s="13"/>
      <c r="D265" s="13"/>
    </row>
    <row r="266" spans="2:4" hidden="1">
      <c r="B266" s="13"/>
      <c r="C266" s="13"/>
      <c r="D266" s="13"/>
    </row>
    <row r="267" spans="2:4" hidden="1">
      <c r="B267" s="13"/>
      <c r="C267" s="13"/>
      <c r="D267" s="13"/>
    </row>
    <row r="268" spans="2:4" hidden="1">
      <c r="B268" s="13"/>
      <c r="C268" s="13"/>
      <c r="D268" s="13"/>
    </row>
    <row r="269" spans="2:4" hidden="1">
      <c r="B269" s="13"/>
      <c r="C269" s="13"/>
      <c r="D269" s="13"/>
    </row>
    <row r="270" spans="2:4" hidden="1">
      <c r="B270" s="13"/>
      <c r="C270" s="13"/>
      <c r="D270" s="13"/>
    </row>
    <row r="271" spans="2:4" hidden="1">
      <c r="B271" s="13"/>
      <c r="C271" s="13"/>
      <c r="D271" s="13"/>
    </row>
    <row r="272" spans="2:4" hidden="1">
      <c r="B272" s="13"/>
      <c r="C272" s="13"/>
      <c r="D272" s="13"/>
    </row>
    <row r="273" spans="2:4" hidden="1">
      <c r="B273" s="13"/>
      <c r="C273" s="13"/>
      <c r="D273" s="13"/>
    </row>
    <row r="274" spans="2:4" hidden="1">
      <c r="B274" s="13"/>
      <c r="C274" s="13"/>
      <c r="D274" s="13"/>
    </row>
    <row r="275" spans="2:4" hidden="1">
      <c r="B275" s="13"/>
      <c r="C275" s="13"/>
      <c r="D275" s="13"/>
    </row>
    <row r="276" spans="2:4" hidden="1">
      <c r="B276" s="13"/>
      <c r="C276" s="13"/>
      <c r="D276" s="13"/>
    </row>
    <row r="277" spans="2:4" hidden="1">
      <c r="B277" s="13"/>
      <c r="C277" s="13"/>
      <c r="D277" s="13"/>
    </row>
    <row r="278" spans="2:4" hidden="1">
      <c r="B278" s="13"/>
      <c r="C278" s="13"/>
      <c r="D278" s="13"/>
    </row>
    <row r="279" spans="2:4" hidden="1">
      <c r="B279" s="13"/>
      <c r="C279" s="13"/>
      <c r="D279" s="13"/>
    </row>
    <row r="280" spans="2:4" hidden="1">
      <c r="B280" s="13"/>
      <c r="C280" s="13"/>
      <c r="D280" s="13"/>
    </row>
    <row r="281" spans="2:4" hidden="1">
      <c r="B281" s="13"/>
      <c r="C281" s="13"/>
      <c r="D281" s="13"/>
    </row>
    <row r="282" spans="2:4" hidden="1">
      <c r="B282" s="13"/>
      <c r="C282" s="13"/>
      <c r="D282" s="13"/>
    </row>
    <row r="283" spans="2:4" hidden="1">
      <c r="B283" s="13"/>
      <c r="C283" s="13"/>
      <c r="D283" s="13"/>
    </row>
    <row r="284" spans="2:4" hidden="1">
      <c r="B284" s="13"/>
      <c r="C284" s="13"/>
      <c r="D284" s="13"/>
    </row>
    <row r="285" spans="2:4" hidden="1">
      <c r="B285" s="13"/>
      <c r="C285" s="13"/>
      <c r="D285" s="13"/>
    </row>
    <row r="286" spans="2:4" hidden="1">
      <c r="B286" s="13"/>
      <c r="C286" s="13"/>
      <c r="D286" s="13"/>
    </row>
    <row r="287" spans="2:4" hidden="1">
      <c r="B287" s="13"/>
      <c r="C287" s="13"/>
      <c r="D287" s="13"/>
    </row>
    <row r="288" spans="2:4" hidden="1">
      <c r="B288" s="13"/>
      <c r="C288" s="13"/>
      <c r="D288" s="13"/>
    </row>
    <row r="289" spans="2:4" hidden="1">
      <c r="B289" s="13"/>
      <c r="C289" s="13"/>
      <c r="D289" s="13"/>
    </row>
    <row r="290" spans="2:4" hidden="1">
      <c r="B290" s="13"/>
      <c r="C290" s="13"/>
      <c r="D290" s="13"/>
    </row>
    <row r="291" spans="2:4" hidden="1">
      <c r="B291" s="13"/>
      <c r="C291" s="13"/>
      <c r="D291" s="13"/>
    </row>
    <row r="292" spans="2:4" hidden="1">
      <c r="B292" s="13"/>
      <c r="C292" s="13"/>
      <c r="D292" s="13"/>
    </row>
    <row r="293" spans="2:4" hidden="1">
      <c r="B293" s="13"/>
      <c r="C293" s="13"/>
      <c r="D293" s="13"/>
    </row>
    <row r="294" spans="2:4" hidden="1">
      <c r="B294" s="13"/>
      <c r="C294" s="13"/>
      <c r="D294" s="13"/>
    </row>
    <row r="295" spans="2:4" hidden="1">
      <c r="B295" s="13"/>
      <c r="C295" s="13"/>
      <c r="D295" s="13"/>
    </row>
    <row r="296" spans="2:4" hidden="1">
      <c r="B296" s="13"/>
      <c r="C296" s="13"/>
      <c r="D296" s="13"/>
    </row>
    <row r="297" spans="2:4" hidden="1">
      <c r="B297" s="13"/>
      <c r="C297" s="13"/>
      <c r="D297" s="13"/>
    </row>
    <row r="298" spans="2:4" hidden="1">
      <c r="B298" s="13"/>
      <c r="C298" s="13"/>
      <c r="D298" s="13"/>
    </row>
    <row r="299" spans="2:4" hidden="1">
      <c r="B299" s="13"/>
      <c r="C299" s="13"/>
      <c r="D299" s="13"/>
    </row>
    <row r="300" spans="2:4" hidden="1">
      <c r="B300" s="13"/>
      <c r="C300" s="13"/>
      <c r="D300" s="13"/>
    </row>
    <row r="301" spans="2:4" hidden="1">
      <c r="B301" s="13"/>
      <c r="C301" s="13"/>
      <c r="D301" s="13"/>
    </row>
    <row r="302" spans="2:4" hidden="1">
      <c r="B302" s="13"/>
      <c r="C302" s="13"/>
      <c r="D302" s="13"/>
    </row>
    <row r="303" spans="2:4" hidden="1">
      <c r="B303" s="13"/>
      <c r="C303" s="13"/>
      <c r="D303" s="13"/>
    </row>
    <row r="304" spans="2:4" hidden="1">
      <c r="B304" s="13"/>
      <c r="C304" s="13"/>
      <c r="D304" s="13"/>
    </row>
    <row r="305" spans="2:4" hidden="1">
      <c r="B305" s="13"/>
      <c r="C305" s="13"/>
      <c r="D305" s="13"/>
    </row>
    <row r="306" spans="2:4" hidden="1">
      <c r="B306" s="13"/>
      <c r="C306" s="13"/>
      <c r="D306" s="13"/>
    </row>
    <row r="307" spans="2:4" hidden="1">
      <c r="B307" s="13"/>
      <c r="C307" s="13"/>
      <c r="D307" s="13"/>
    </row>
    <row r="308" spans="2:4" hidden="1">
      <c r="B308" s="13"/>
      <c r="C308" s="13"/>
      <c r="D308" s="13"/>
    </row>
    <row r="309" spans="2:4" hidden="1">
      <c r="B309" s="13"/>
      <c r="C309" s="13"/>
      <c r="D309" s="13"/>
    </row>
    <row r="310" spans="2:4" hidden="1">
      <c r="B310" s="13"/>
      <c r="C310" s="13"/>
      <c r="D310" s="13"/>
    </row>
    <row r="311" spans="2:4" hidden="1">
      <c r="B311" s="13"/>
      <c r="C311" s="13"/>
      <c r="D311" s="13"/>
    </row>
    <row r="312" spans="2:4" hidden="1">
      <c r="B312" s="13"/>
      <c r="C312" s="13"/>
      <c r="D312" s="13"/>
    </row>
    <row r="313" spans="2:4" hidden="1">
      <c r="B313" s="13"/>
      <c r="C313" s="13"/>
      <c r="D313" s="13"/>
    </row>
    <row r="314" spans="2:4" hidden="1">
      <c r="B314" s="13"/>
      <c r="C314" s="13"/>
      <c r="D314" s="13"/>
    </row>
    <row r="315" spans="2:4" hidden="1">
      <c r="B315" s="13"/>
      <c r="C315" s="13"/>
      <c r="D315" s="13"/>
    </row>
    <row r="316" spans="2:4" hidden="1">
      <c r="B316" s="13"/>
      <c r="C316" s="13"/>
      <c r="D316" s="13"/>
    </row>
    <row r="317" spans="2:4" hidden="1">
      <c r="B317" s="13"/>
      <c r="C317" s="13"/>
      <c r="D317" s="13"/>
    </row>
    <row r="318" spans="2:4" hidden="1">
      <c r="B318" s="13"/>
      <c r="C318" s="13"/>
      <c r="D318" s="13"/>
    </row>
    <row r="319" spans="2:4" hidden="1">
      <c r="B319" s="13"/>
      <c r="C319" s="13"/>
      <c r="D319" s="13"/>
    </row>
    <row r="320" spans="2:4" hidden="1">
      <c r="B320" s="13"/>
      <c r="C320" s="13"/>
      <c r="D320" s="13"/>
    </row>
    <row r="321" spans="2:4" hidden="1">
      <c r="B321" s="13"/>
      <c r="C321" s="13"/>
      <c r="D321" s="13"/>
    </row>
    <row r="322" spans="2:4" hidden="1">
      <c r="B322" s="13"/>
      <c r="C322" s="13"/>
      <c r="D322" s="13"/>
    </row>
    <row r="323" spans="2:4" hidden="1">
      <c r="B323" s="13"/>
      <c r="C323" s="13"/>
      <c r="D323" s="13"/>
    </row>
    <row r="324" spans="2:4" hidden="1">
      <c r="B324" s="13"/>
      <c r="C324" s="13"/>
      <c r="D324" s="13"/>
    </row>
    <row r="325" spans="2:4" hidden="1">
      <c r="B325" s="13"/>
      <c r="C325" s="13"/>
      <c r="D325" s="13"/>
    </row>
    <row r="326" spans="2:4" hidden="1">
      <c r="B326" s="13"/>
      <c r="C326" s="13"/>
      <c r="D326" s="13"/>
    </row>
    <row r="327" spans="2:4" hidden="1">
      <c r="B327" s="13"/>
      <c r="C327" s="13"/>
      <c r="D327" s="13"/>
    </row>
    <row r="328" spans="2:4" hidden="1">
      <c r="B328" s="13"/>
      <c r="C328" s="13"/>
      <c r="D328" s="13"/>
    </row>
    <row r="329" spans="2:4" hidden="1">
      <c r="B329" s="13"/>
      <c r="C329" s="13"/>
      <c r="D329" s="13"/>
    </row>
    <row r="330" spans="2:4" hidden="1">
      <c r="B330" s="13"/>
      <c r="C330" s="13"/>
      <c r="D330" s="13"/>
    </row>
    <row r="331" spans="2:4" hidden="1">
      <c r="B331" s="13"/>
      <c r="C331" s="13"/>
      <c r="D331" s="13"/>
    </row>
    <row r="332" spans="2:4" hidden="1">
      <c r="B332" s="13"/>
      <c r="C332" s="13"/>
      <c r="D332" s="13"/>
    </row>
    <row r="333" spans="2:4" hidden="1">
      <c r="B333" s="13"/>
      <c r="C333" s="13"/>
      <c r="D333" s="13"/>
    </row>
    <row r="334" spans="2:4" hidden="1">
      <c r="B334" s="13"/>
      <c r="C334" s="13"/>
      <c r="D334" s="13"/>
    </row>
    <row r="335" spans="2:4" hidden="1">
      <c r="B335" s="13"/>
      <c r="C335" s="13"/>
      <c r="D335" s="13"/>
    </row>
    <row r="336" spans="2:4" hidden="1">
      <c r="B336" s="13"/>
      <c r="C336" s="13"/>
      <c r="D336" s="13"/>
    </row>
    <row r="337" spans="2:4" hidden="1">
      <c r="B337" s="13"/>
      <c r="C337" s="13"/>
      <c r="D337" s="13"/>
    </row>
    <row r="338" spans="2:4" hidden="1">
      <c r="B338" s="13"/>
      <c r="C338" s="13"/>
      <c r="D338" s="13"/>
    </row>
    <row r="339" spans="2:4" hidden="1">
      <c r="B339" s="13"/>
      <c r="C339" s="13"/>
      <c r="D339" s="13"/>
    </row>
    <row r="340" spans="2:4" hidden="1">
      <c r="B340" s="13"/>
      <c r="C340" s="13"/>
      <c r="D340" s="13"/>
    </row>
    <row r="341" spans="2:4" hidden="1">
      <c r="B341" s="13"/>
      <c r="C341" s="13"/>
      <c r="D341" s="13"/>
    </row>
    <row r="342" spans="2:4" hidden="1">
      <c r="B342" s="13"/>
      <c r="C342" s="13"/>
      <c r="D342" s="13"/>
    </row>
    <row r="343" spans="2:4" hidden="1">
      <c r="B343" s="13"/>
      <c r="C343" s="13"/>
      <c r="D343" s="13"/>
    </row>
    <row r="344" spans="2:4" hidden="1">
      <c r="B344" s="13"/>
      <c r="C344" s="13"/>
      <c r="D344" s="13"/>
    </row>
    <row r="345" spans="2:4" hidden="1">
      <c r="B345" s="13"/>
      <c r="C345" s="13"/>
      <c r="D345" s="13"/>
    </row>
    <row r="346" spans="2:4" hidden="1">
      <c r="B346" s="13"/>
      <c r="C346" s="13"/>
      <c r="D346" s="13"/>
    </row>
    <row r="347" spans="2:4" hidden="1">
      <c r="B347" s="13"/>
      <c r="C347" s="13"/>
      <c r="D347" s="13"/>
    </row>
    <row r="348" spans="2:4" hidden="1">
      <c r="B348" s="13"/>
      <c r="C348" s="13"/>
      <c r="D348" s="13"/>
    </row>
    <row r="349" spans="2:4" hidden="1">
      <c r="B349" s="13"/>
      <c r="C349" s="13"/>
      <c r="D349" s="13"/>
    </row>
    <row r="350" spans="2:4" hidden="1">
      <c r="B350" s="13"/>
      <c r="C350" s="13"/>
      <c r="D350" s="13"/>
    </row>
    <row r="351" spans="2:4" hidden="1">
      <c r="B351" s="13"/>
      <c r="C351" s="13"/>
      <c r="D351" s="13"/>
    </row>
    <row r="352" spans="2:4" hidden="1">
      <c r="B352" s="13"/>
      <c r="C352" s="13"/>
      <c r="D352" s="13"/>
    </row>
    <row r="353" spans="2:4" hidden="1">
      <c r="B353" s="13"/>
      <c r="C353" s="13"/>
      <c r="D353" s="13"/>
    </row>
    <row r="354" spans="2:4" hidden="1">
      <c r="B354" s="13"/>
      <c r="C354" s="13"/>
      <c r="D354" s="13"/>
    </row>
    <row r="355" spans="2:4" hidden="1">
      <c r="B355" s="13"/>
      <c r="C355" s="13"/>
      <c r="D355" s="13"/>
    </row>
    <row r="356" spans="2:4" hidden="1">
      <c r="B356" s="13"/>
      <c r="C356" s="13"/>
      <c r="D356" s="13"/>
    </row>
    <row r="357" spans="2:4" hidden="1">
      <c r="B357" s="13"/>
      <c r="C357" s="13"/>
      <c r="D357" s="13"/>
    </row>
    <row r="358" spans="2:4" hidden="1">
      <c r="B358" s="13"/>
      <c r="C358" s="13"/>
      <c r="D358" s="13"/>
    </row>
    <row r="359" spans="2:4" hidden="1">
      <c r="B359" s="13"/>
      <c r="C359" s="13"/>
      <c r="D359" s="13"/>
    </row>
    <row r="360" spans="2:4" hidden="1">
      <c r="B360" s="13"/>
      <c r="C360" s="13"/>
      <c r="D360" s="13"/>
    </row>
    <row r="361" spans="2:4" hidden="1">
      <c r="B361" s="13"/>
      <c r="C361" s="13"/>
      <c r="D361" s="13"/>
    </row>
    <row r="362" spans="2:4" hidden="1">
      <c r="B362" s="13"/>
      <c r="C362" s="13"/>
      <c r="D362" s="13"/>
    </row>
    <row r="363" spans="2:4" hidden="1">
      <c r="B363" s="13"/>
      <c r="C363" s="13"/>
      <c r="D363" s="13"/>
    </row>
    <row r="364" spans="2:4" hidden="1">
      <c r="B364" s="13"/>
      <c r="C364" s="13"/>
      <c r="D364" s="13"/>
    </row>
    <row r="365" spans="2:4" hidden="1">
      <c r="B365" s="13"/>
      <c r="C365" s="13"/>
      <c r="D365" s="13"/>
    </row>
    <row r="366" spans="2:4" hidden="1">
      <c r="B366" s="13"/>
      <c r="C366" s="13"/>
      <c r="D366" s="13"/>
    </row>
    <row r="367" spans="2:4" hidden="1">
      <c r="B367" s="13"/>
      <c r="C367" s="13"/>
      <c r="D367" s="13"/>
    </row>
    <row r="368" spans="2:4" hidden="1">
      <c r="B368" s="13"/>
      <c r="C368" s="13"/>
      <c r="D368" s="13"/>
    </row>
    <row r="369" spans="2:4" hidden="1">
      <c r="B369" s="13"/>
      <c r="C369" s="13"/>
      <c r="D369" s="13"/>
    </row>
    <row r="370" spans="2:4" hidden="1">
      <c r="B370" s="13"/>
      <c r="C370" s="13"/>
      <c r="D370" s="13"/>
    </row>
    <row r="371" spans="2:4" hidden="1">
      <c r="B371" s="13"/>
      <c r="C371" s="13"/>
      <c r="D371" s="13"/>
    </row>
    <row r="372" spans="2:4" hidden="1">
      <c r="B372" s="13"/>
      <c r="C372" s="13"/>
      <c r="D372" s="13"/>
    </row>
    <row r="373" spans="2:4" hidden="1">
      <c r="B373" s="13"/>
      <c r="C373" s="13"/>
      <c r="D373" s="13"/>
    </row>
    <row r="374" spans="2:4" hidden="1">
      <c r="B374" s="13"/>
      <c r="C374" s="13"/>
      <c r="D374" s="13"/>
    </row>
    <row r="375" spans="2:4" hidden="1">
      <c r="B375" s="13"/>
      <c r="C375" s="13"/>
      <c r="D375" s="13"/>
    </row>
    <row r="376" spans="2:4" hidden="1">
      <c r="B376" s="13"/>
      <c r="C376" s="13"/>
      <c r="D376" s="13"/>
    </row>
    <row r="377" spans="2:4" hidden="1">
      <c r="B377" s="13"/>
      <c r="C377" s="13"/>
      <c r="D377" s="13"/>
    </row>
    <row r="378" spans="2:4" hidden="1">
      <c r="B378" s="13"/>
      <c r="C378" s="13"/>
      <c r="D378" s="13"/>
    </row>
    <row r="379" spans="2:4" hidden="1">
      <c r="B379" s="13"/>
      <c r="C379" s="13"/>
      <c r="D379" s="13"/>
    </row>
    <row r="380" spans="2:4" hidden="1">
      <c r="B380" s="13"/>
      <c r="C380" s="13"/>
      <c r="D380" s="13"/>
    </row>
    <row r="381" spans="2:4" hidden="1">
      <c r="B381" s="13"/>
      <c r="C381" s="13"/>
      <c r="D381" s="13"/>
    </row>
    <row r="382" spans="2:4" hidden="1">
      <c r="B382" s="13"/>
      <c r="C382" s="13"/>
      <c r="D382" s="13"/>
    </row>
    <row r="383" spans="2:4" hidden="1">
      <c r="B383" s="13"/>
      <c r="C383" s="13"/>
      <c r="D383" s="13"/>
    </row>
    <row r="384" spans="2:4" hidden="1">
      <c r="B384" s="13"/>
      <c r="C384" s="13"/>
      <c r="D384" s="13"/>
    </row>
    <row r="385" spans="2:4" hidden="1">
      <c r="B385" s="13"/>
      <c r="C385" s="13"/>
      <c r="D385" s="13"/>
    </row>
    <row r="386" spans="2:4" hidden="1">
      <c r="B386" s="13"/>
      <c r="C386" s="13"/>
      <c r="D386" s="13"/>
    </row>
    <row r="387" spans="2:4" hidden="1">
      <c r="B387" s="13"/>
      <c r="C387" s="13"/>
      <c r="D387" s="13"/>
    </row>
    <row r="388" spans="2:4" hidden="1">
      <c r="B388" s="13"/>
      <c r="C388" s="13"/>
      <c r="D388" s="13"/>
    </row>
    <row r="389" spans="2:4" hidden="1">
      <c r="B389" s="13"/>
      <c r="C389" s="13"/>
      <c r="D389" s="13"/>
    </row>
    <row r="390" spans="2:4" hidden="1">
      <c r="B390" s="13"/>
      <c r="C390" s="13"/>
      <c r="D390" s="13"/>
    </row>
    <row r="391" spans="2:4" hidden="1">
      <c r="B391" s="13"/>
      <c r="C391" s="13"/>
      <c r="D391" s="13"/>
    </row>
    <row r="392" spans="2:4" hidden="1">
      <c r="B392" s="13"/>
      <c r="C392" s="13"/>
      <c r="D392" s="13"/>
    </row>
    <row r="393" spans="2:4" hidden="1">
      <c r="B393" s="13"/>
      <c r="C393" s="13"/>
      <c r="D393" s="13"/>
    </row>
    <row r="394" spans="2:4" hidden="1">
      <c r="B394" s="13"/>
      <c r="C394" s="13"/>
      <c r="D394" s="13"/>
    </row>
    <row r="395" spans="2:4" hidden="1">
      <c r="B395" s="13"/>
      <c r="C395" s="13"/>
      <c r="D395" s="13"/>
    </row>
    <row r="396" spans="2:4" hidden="1">
      <c r="B396" s="13"/>
      <c r="C396" s="13"/>
      <c r="D396" s="13"/>
    </row>
    <row r="397" spans="2:4" hidden="1">
      <c r="B397" s="13"/>
      <c r="C397" s="13"/>
      <c r="D397" s="13"/>
    </row>
    <row r="398" spans="2:4" hidden="1">
      <c r="B398" s="13"/>
      <c r="C398" s="13"/>
      <c r="D398" s="13"/>
    </row>
    <row r="399" spans="2:4" hidden="1">
      <c r="B399" s="13"/>
      <c r="C399" s="13"/>
      <c r="D399" s="13"/>
    </row>
    <row r="400" spans="2:4" hidden="1">
      <c r="B400" s="13"/>
      <c r="C400" s="13"/>
      <c r="D400" s="13"/>
    </row>
    <row r="401" spans="2:4" hidden="1">
      <c r="B401" s="13"/>
      <c r="C401" s="13"/>
      <c r="D401" s="13"/>
    </row>
    <row r="402" spans="2:4" hidden="1">
      <c r="B402" s="13"/>
      <c r="C402" s="13"/>
      <c r="D402" s="13"/>
    </row>
    <row r="403" spans="2:4" hidden="1">
      <c r="B403" s="13"/>
      <c r="C403" s="13"/>
      <c r="D403" s="13"/>
    </row>
    <row r="404" spans="2:4" hidden="1">
      <c r="B404" s="13"/>
      <c r="C404" s="13"/>
      <c r="D404" s="13"/>
    </row>
    <row r="405" spans="2:4" hidden="1">
      <c r="B405" s="13"/>
      <c r="C405" s="13"/>
      <c r="D405" s="13"/>
    </row>
    <row r="406" spans="2:4" hidden="1">
      <c r="B406" s="13"/>
      <c r="C406" s="13"/>
      <c r="D406" s="13"/>
    </row>
    <row r="407" spans="2:4" hidden="1">
      <c r="B407" s="13"/>
      <c r="C407" s="13"/>
      <c r="D407" s="13"/>
    </row>
    <row r="408" spans="2:4" hidden="1">
      <c r="B408" s="13"/>
      <c r="C408" s="13"/>
      <c r="D408" s="13"/>
    </row>
    <row r="409" spans="2:4" hidden="1">
      <c r="B409" s="13"/>
      <c r="C409" s="13"/>
      <c r="D409" s="13"/>
    </row>
    <row r="410" spans="2:4" hidden="1">
      <c r="B410" s="13"/>
      <c r="C410" s="13"/>
      <c r="D410" s="13"/>
    </row>
    <row r="411" spans="2:4" hidden="1">
      <c r="B411" s="13"/>
      <c r="C411" s="13"/>
      <c r="D411" s="13"/>
    </row>
    <row r="412" spans="2:4" hidden="1">
      <c r="B412" s="13"/>
      <c r="C412" s="13"/>
      <c r="D412" s="13"/>
    </row>
    <row r="413" spans="2:4" hidden="1">
      <c r="B413" s="13"/>
      <c r="C413" s="13"/>
      <c r="D413" s="13"/>
    </row>
    <row r="414" spans="2:4" hidden="1">
      <c r="B414" s="13"/>
      <c r="C414" s="13"/>
      <c r="D414" s="13"/>
    </row>
    <row r="415" spans="2:4" hidden="1">
      <c r="B415" s="13"/>
      <c r="C415" s="13"/>
      <c r="D415" s="13"/>
    </row>
    <row r="416" spans="2:4" hidden="1">
      <c r="B416" s="13"/>
      <c r="C416" s="13"/>
      <c r="D416" s="13"/>
    </row>
    <row r="417" spans="2:4" hidden="1">
      <c r="B417" s="13"/>
      <c r="C417" s="13"/>
      <c r="D417" s="13"/>
    </row>
    <row r="418" spans="2:4" hidden="1">
      <c r="B418" s="13"/>
      <c r="C418" s="13"/>
      <c r="D418" s="13"/>
    </row>
    <row r="419" spans="2:4" hidden="1">
      <c r="B419" s="13"/>
      <c r="C419" s="13"/>
      <c r="D419" s="13"/>
    </row>
    <row r="420" spans="2:4" hidden="1">
      <c r="B420" s="13"/>
      <c r="C420" s="13"/>
      <c r="D420" s="13"/>
    </row>
    <row r="421" spans="2:4" hidden="1">
      <c r="B421" s="13"/>
      <c r="C421" s="13"/>
      <c r="D421" s="13"/>
    </row>
    <row r="422" spans="2:4" hidden="1">
      <c r="B422" s="13"/>
      <c r="C422" s="13"/>
      <c r="D422" s="13"/>
    </row>
    <row r="423" spans="2:4" hidden="1">
      <c r="B423" s="13"/>
      <c r="C423" s="13"/>
      <c r="D423" s="13"/>
    </row>
    <row r="424" spans="2:4" hidden="1">
      <c r="B424" s="13"/>
      <c r="C424" s="13"/>
      <c r="D424" s="13"/>
    </row>
    <row r="425" spans="2:4" hidden="1">
      <c r="B425" s="13"/>
      <c r="C425" s="13"/>
      <c r="D425" s="13"/>
    </row>
    <row r="426" spans="2:4" hidden="1">
      <c r="B426" s="13"/>
      <c r="C426" s="13"/>
      <c r="D426" s="13"/>
    </row>
    <row r="427" spans="2:4" hidden="1">
      <c r="B427" s="13"/>
      <c r="C427" s="13"/>
      <c r="D427" s="13"/>
    </row>
    <row r="428" spans="2:4" hidden="1">
      <c r="B428" s="13"/>
      <c r="C428" s="13"/>
      <c r="D428" s="13"/>
    </row>
    <row r="429" spans="2:4" hidden="1">
      <c r="B429" s="13"/>
      <c r="C429" s="13"/>
      <c r="D429" s="13"/>
    </row>
    <row r="430" spans="2:4" hidden="1">
      <c r="B430" s="13"/>
      <c r="C430" s="13"/>
      <c r="D430" s="13"/>
    </row>
    <row r="431" spans="2:4" hidden="1">
      <c r="B431" s="13"/>
      <c r="C431" s="13"/>
      <c r="D431" s="13"/>
    </row>
    <row r="432" spans="2:4" hidden="1">
      <c r="B432" s="13"/>
      <c r="C432" s="13"/>
      <c r="D432" s="13"/>
    </row>
    <row r="433" spans="2:4" hidden="1">
      <c r="B433" s="13"/>
      <c r="C433" s="13"/>
      <c r="D433" s="13"/>
    </row>
    <row r="434" spans="2:4" hidden="1">
      <c r="B434" s="13"/>
      <c r="C434" s="13"/>
      <c r="D434" s="13"/>
    </row>
    <row r="435" spans="2:4" hidden="1">
      <c r="B435" s="13"/>
      <c r="C435" s="13"/>
      <c r="D435" s="13"/>
    </row>
    <row r="436" spans="2:4" hidden="1">
      <c r="B436" s="13"/>
      <c r="C436" s="13"/>
      <c r="D436" s="13"/>
    </row>
    <row r="437" spans="2:4" hidden="1">
      <c r="B437" s="13"/>
      <c r="C437" s="13"/>
      <c r="D437" s="13"/>
    </row>
    <row r="438" spans="2:4" hidden="1">
      <c r="B438" s="13"/>
      <c r="C438" s="13"/>
      <c r="D438" s="13"/>
    </row>
    <row r="439" spans="2:4" hidden="1">
      <c r="B439" s="13"/>
      <c r="C439" s="13"/>
      <c r="D439" s="13"/>
    </row>
    <row r="440" spans="2:4" hidden="1">
      <c r="B440" s="13"/>
      <c r="C440" s="13"/>
      <c r="D440" s="13"/>
    </row>
    <row r="441" spans="2:4" hidden="1">
      <c r="B441" s="13"/>
      <c r="C441" s="13"/>
      <c r="D441" s="13"/>
    </row>
    <row r="442" spans="2:4" hidden="1">
      <c r="B442" s="13"/>
      <c r="C442" s="13"/>
      <c r="D442" s="13"/>
    </row>
    <row r="443" spans="2:4" hidden="1">
      <c r="B443" s="13"/>
      <c r="C443" s="13"/>
      <c r="D443" s="13"/>
    </row>
    <row r="444" spans="2:4" hidden="1">
      <c r="B444" s="13"/>
      <c r="C444" s="13"/>
      <c r="D444" s="13"/>
    </row>
    <row r="445" spans="2:4" hidden="1">
      <c r="B445" s="13"/>
      <c r="C445" s="13"/>
      <c r="D445" s="13"/>
    </row>
    <row r="446" spans="2:4" hidden="1">
      <c r="B446" s="13"/>
      <c r="C446" s="13"/>
      <c r="D446" s="13"/>
    </row>
    <row r="447" spans="2:4" hidden="1">
      <c r="B447" s="13"/>
      <c r="C447" s="13"/>
      <c r="D447" s="13"/>
    </row>
    <row r="448" spans="2:4" hidden="1">
      <c r="B448" s="13"/>
      <c r="C448" s="13"/>
      <c r="D448" s="13"/>
    </row>
    <row r="449" spans="2:4" hidden="1">
      <c r="B449" s="13"/>
      <c r="C449" s="13"/>
      <c r="D449" s="13"/>
    </row>
    <row r="450" spans="2:4" hidden="1">
      <c r="B450" s="13"/>
      <c r="C450" s="13"/>
      <c r="D450" s="13"/>
    </row>
    <row r="451" spans="2:4" hidden="1">
      <c r="B451" s="13"/>
      <c r="C451" s="13"/>
      <c r="D451" s="13"/>
    </row>
    <row r="452" spans="2:4" hidden="1">
      <c r="B452" s="13"/>
      <c r="C452" s="13"/>
      <c r="D452" s="13"/>
    </row>
    <row r="453" spans="2:4" hidden="1">
      <c r="B453" s="13"/>
      <c r="C453" s="13"/>
      <c r="D453" s="13"/>
    </row>
    <row r="454" spans="2:4" hidden="1">
      <c r="B454" s="13"/>
      <c r="C454" s="13"/>
      <c r="D454" s="13"/>
    </row>
    <row r="455" spans="2:4" hidden="1">
      <c r="B455" s="13"/>
      <c r="C455" s="13"/>
      <c r="D455" s="13"/>
    </row>
    <row r="456" spans="2:4" hidden="1">
      <c r="B456" s="13"/>
      <c r="C456" s="13"/>
      <c r="D456" s="13"/>
    </row>
    <row r="457" spans="2:4" hidden="1">
      <c r="B457" s="13"/>
      <c r="C457" s="13"/>
      <c r="D457" s="13"/>
    </row>
    <row r="458" spans="2:4" hidden="1">
      <c r="B458" s="13"/>
      <c r="C458" s="13"/>
      <c r="D458" s="13"/>
    </row>
    <row r="459" spans="2:4" hidden="1">
      <c r="B459" s="13"/>
      <c r="C459" s="13"/>
      <c r="D459" s="13"/>
    </row>
    <row r="460" spans="2:4" hidden="1">
      <c r="B460" s="13"/>
      <c r="C460" s="13"/>
      <c r="D460" s="13"/>
    </row>
    <row r="461" spans="2:4" hidden="1">
      <c r="B461" s="13"/>
      <c r="C461" s="13"/>
      <c r="D461" s="13"/>
    </row>
    <row r="462" spans="2:4" hidden="1">
      <c r="B462" s="13"/>
      <c r="C462" s="13"/>
      <c r="D462" s="13"/>
    </row>
    <row r="463" spans="2:4" hidden="1">
      <c r="B463" s="13"/>
      <c r="C463" s="13"/>
      <c r="D463" s="13"/>
    </row>
    <row r="464" spans="2:4" hidden="1">
      <c r="B464" s="13"/>
      <c r="C464" s="13"/>
      <c r="D464" s="13"/>
    </row>
    <row r="465" spans="2:4" hidden="1">
      <c r="B465" s="13"/>
      <c r="C465" s="13"/>
      <c r="D465" s="13"/>
    </row>
    <row r="466" spans="2:4" hidden="1">
      <c r="B466" s="13"/>
      <c r="C466" s="13"/>
      <c r="D466" s="13"/>
    </row>
    <row r="467" spans="2:4" hidden="1">
      <c r="B467" s="13"/>
      <c r="C467" s="13"/>
      <c r="D467" s="13"/>
    </row>
    <row r="468" spans="2:4" hidden="1">
      <c r="B468" s="13"/>
      <c r="C468" s="13"/>
      <c r="D468" s="13"/>
    </row>
    <row r="469" spans="2:4" hidden="1">
      <c r="B469" s="13"/>
      <c r="C469" s="13"/>
      <c r="D469" s="13"/>
    </row>
    <row r="470" spans="2:4" hidden="1">
      <c r="B470" s="13"/>
      <c r="C470" s="13"/>
      <c r="D470" s="13"/>
    </row>
    <row r="471" spans="2:4" hidden="1">
      <c r="B471" s="13"/>
      <c r="C471" s="13"/>
      <c r="D471" s="13"/>
    </row>
    <row r="472" spans="2:4" hidden="1">
      <c r="B472" s="13"/>
      <c r="C472" s="13"/>
      <c r="D472" s="13"/>
    </row>
    <row r="473" spans="2:4" hidden="1">
      <c r="B473" s="13"/>
      <c r="C473" s="13"/>
      <c r="D473" s="13"/>
    </row>
    <row r="474" spans="2:4" hidden="1">
      <c r="B474" s="13"/>
      <c r="C474" s="13"/>
      <c r="D474" s="13"/>
    </row>
    <row r="475" spans="2:4" hidden="1">
      <c r="B475" s="13"/>
      <c r="C475" s="13"/>
      <c r="D475" s="13"/>
    </row>
    <row r="476" spans="2:4" hidden="1">
      <c r="B476" s="13"/>
      <c r="C476" s="13"/>
      <c r="D476" s="13"/>
    </row>
    <row r="477" spans="2:4" hidden="1">
      <c r="B477" s="13"/>
      <c r="C477" s="13"/>
      <c r="D477" s="13"/>
    </row>
    <row r="478" spans="2:4" hidden="1">
      <c r="B478" s="13"/>
      <c r="C478" s="13"/>
      <c r="D478" s="13"/>
    </row>
    <row r="479" spans="2:4" hidden="1">
      <c r="B479" s="13"/>
      <c r="C479" s="13"/>
      <c r="D479" s="13"/>
    </row>
    <row r="480" spans="2:4" hidden="1">
      <c r="B480" s="13"/>
      <c r="C480" s="13"/>
      <c r="D480" s="13"/>
    </row>
    <row r="481" spans="2:4" hidden="1">
      <c r="B481" s="13"/>
      <c r="C481" s="13"/>
      <c r="D481" s="13"/>
    </row>
    <row r="482" spans="2:4" hidden="1">
      <c r="B482" s="13"/>
      <c r="C482" s="13"/>
      <c r="D482" s="13"/>
    </row>
    <row r="483" spans="2:4" hidden="1">
      <c r="B483" s="13"/>
      <c r="C483" s="13"/>
      <c r="D483" s="13"/>
    </row>
    <row r="484" spans="2:4" hidden="1">
      <c r="B484" s="13"/>
      <c r="C484" s="13"/>
      <c r="D484" s="13"/>
    </row>
    <row r="485" spans="2:4" hidden="1">
      <c r="B485" s="13"/>
      <c r="C485" s="13"/>
      <c r="D485" s="13"/>
    </row>
    <row r="486" spans="2:4" hidden="1">
      <c r="B486" s="13"/>
      <c r="C486" s="13"/>
      <c r="D486" s="13"/>
    </row>
    <row r="487" spans="2:4" hidden="1">
      <c r="B487" s="13"/>
      <c r="C487" s="13"/>
      <c r="D487" s="13"/>
    </row>
    <row r="488" spans="2:4" hidden="1">
      <c r="B488" s="13"/>
      <c r="C488" s="13"/>
      <c r="D488" s="13"/>
    </row>
    <row r="489" spans="2:4" hidden="1">
      <c r="B489" s="13"/>
      <c r="C489" s="13"/>
      <c r="D489" s="13"/>
    </row>
    <row r="490" spans="2:4" hidden="1">
      <c r="B490" s="13"/>
      <c r="C490" s="13"/>
      <c r="D490" s="13"/>
    </row>
    <row r="491" spans="2:4" hidden="1">
      <c r="B491" s="13"/>
      <c r="C491" s="13"/>
      <c r="D491" s="13"/>
    </row>
    <row r="492" spans="2:4" hidden="1">
      <c r="B492" s="13"/>
      <c r="C492" s="13"/>
      <c r="D492" s="13"/>
    </row>
    <row r="493" spans="2:4" hidden="1">
      <c r="B493" s="13"/>
      <c r="C493" s="13"/>
      <c r="D493" s="13"/>
    </row>
    <row r="494" spans="2:4" hidden="1">
      <c r="B494" s="13"/>
      <c r="C494" s="13"/>
      <c r="D494" s="13"/>
    </row>
    <row r="495" spans="2:4" hidden="1">
      <c r="B495" s="13"/>
      <c r="C495" s="13"/>
      <c r="D495" s="13"/>
    </row>
    <row r="496" spans="2:4" hidden="1">
      <c r="B496" s="13"/>
      <c r="C496" s="13"/>
      <c r="D496" s="13"/>
    </row>
    <row r="497" spans="2:4" hidden="1">
      <c r="B497" s="13"/>
      <c r="C497" s="13"/>
      <c r="D497" s="13"/>
    </row>
    <row r="498" spans="2:4" hidden="1">
      <c r="B498" s="13"/>
      <c r="C498" s="13"/>
      <c r="D498" s="13"/>
    </row>
    <row r="499" spans="2:4" hidden="1">
      <c r="B499" s="13"/>
      <c r="C499" s="13"/>
      <c r="D499" s="13"/>
    </row>
    <row r="500" spans="2:4" hidden="1">
      <c r="B500" s="13"/>
      <c r="C500" s="13"/>
      <c r="D500" s="13"/>
    </row>
    <row r="501" spans="2:4" hidden="1">
      <c r="B501" s="13"/>
      <c r="C501" s="13"/>
      <c r="D501" s="13"/>
    </row>
    <row r="502" spans="2:4" hidden="1">
      <c r="B502" s="13"/>
      <c r="C502" s="13"/>
      <c r="D502" s="13"/>
    </row>
    <row r="503" spans="2:4" hidden="1">
      <c r="B503" s="13"/>
      <c r="C503" s="13"/>
      <c r="D503" s="13"/>
    </row>
    <row r="504" spans="2:4" hidden="1">
      <c r="B504" s="13"/>
      <c r="C504" s="13"/>
      <c r="D504" s="13"/>
    </row>
    <row r="505" spans="2:4" hidden="1">
      <c r="B505" s="13"/>
      <c r="C505" s="13"/>
      <c r="D505" s="13"/>
    </row>
    <row r="506" spans="2:4" hidden="1">
      <c r="B506" s="13"/>
      <c r="C506" s="13"/>
      <c r="D506" s="13"/>
    </row>
    <row r="507" spans="2:4" hidden="1">
      <c r="B507" s="13"/>
      <c r="C507" s="13"/>
      <c r="D507" s="13"/>
    </row>
    <row r="508" spans="2:4" hidden="1">
      <c r="B508" s="13"/>
      <c r="C508" s="13"/>
      <c r="D508" s="13"/>
    </row>
    <row r="509" spans="2:4" hidden="1">
      <c r="B509" s="13"/>
      <c r="C509" s="13"/>
      <c r="D509" s="13"/>
    </row>
    <row r="510" spans="2:4" hidden="1">
      <c r="B510" s="13"/>
      <c r="C510" s="13"/>
      <c r="D510" s="13"/>
    </row>
    <row r="511" spans="2:4" hidden="1">
      <c r="B511" s="13"/>
      <c r="C511" s="13"/>
      <c r="D511" s="13"/>
    </row>
    <row r="512" spans="2:4" hidden="1">
      <c r="B512" s="13"/>
      <c r="C512" s="13"/>
      <c r="D512" s="13"/>
    </row>
    <row r="513" spans="2:4" hidden="1">
      <c r="B513" s="13"/>
      <c r="C513" s="13"/>
      <c r="D513" s="13"/>
    </row>
    <row r="514" spans="2:4" hidden="1">
      <c r="B514" s="13"/>
      <c r="C514" s="13"/>
      <c r="D514" s="13"/>
    </row>
    <row r="515" spans="2:4" hidden="1">
      <c r="B515" s="13"/>
      <c r="C515" s="13"/>
      <c r="D515" s="13"/>
    </row>
    <row r="516" spans="2:4" hidden="1">
      <c r="B516" s="13"/>
      <c r="C516" s="13"/>
      <c r="D516" s="13"/>
    </row>
    <row r="517" spans="2:4" hidden="1">
      <c r="B517" s="13"/>
      <c r="C517" s="13"/>
      <c r="D517" s="13"/>
    </row>
    <row r="518" spans="2:4" hidden="1">
      <c r="B518" s="13"/>
      <c r="C518" s="13"/>
      <c r="D518" s="13"/>
    </row>
    <row r="519" spans="2:4" hidden="1">
      <c r="B519" s="13"/>
      <c r="C519" s="13"/>
      <c r="D519" s="13"/>
    </row>
    <row r="520" spans="2:4" hidden="1">
      <c r="B520" s="13"/>
      <c r="C520" s="13"/>
      <c r="D520" s="13"/>
    </row>
    <row r="521" spans="2:4" hidden="1">
      <c r="B521" s="13"/>
      <c r="C521" s="13"/>
      <c r="D521" s="13"/>
    </row>
    <row r="522" spans="2:4" hidden="1">
      <c r="B522" s="13"/>
      <c r="C522" s="13"/>
      <c r="D522" s="13"/>
    </row>
    <row r="523" spans="2:4" hidden="1">
      <c r="B523" s="13"/>
      <c r="C523" s="13"/>
      <c r="D523" s="13"/>
    </row>
    <row r="524" spans="2:4" hidden="1">
      <c r="B524" s="13"/>
      <c r="C524" s="13"/>
      <c r="D524" s="13"/>
    </row>
    <row r="525" spans="2:4" hidden="1">
      <c r="B525" s="13"/>
      <c r="C525" s="13"/>
      <c r="D525" s="13"/>
    </row>
    <row r="526" spans="2:4" hidden="1">
      <c r="B526" s="13"/>
      <c r="C526" s="13"/>
      <c r="D526" s="13"/>
    </row>
    <row r="527" spans="2:4" hidden="1">
      <c r="B527" s="13"/>
      <c r="C527" s="13"/>
      <c r="D527" s="13"/>
    </row>
    <row r="528" spans="2:4" hidden="1">
      <c r="B528" s="13"/>
      <c r="C528" s="13"/>
      <c r="D528" s="13"/>
    </row>
    <row r="529" spans="2:4" hidden="1">
      <c r="B529" s="13"/>
      <c r="C529" s="13"/>
      <c r="D529" s="13"/>
    </row>
    <row r="530" spans="2:4" hidden="1">
      <c r="B530" s="13"/>
      <c r="C530" s="13"/>
      <c r="D530" s="13"/>
    </row>
    <row r="531" spans="2:4" hidden="1">
      <c r="B531" s="13"/>
      <c r="C531" s="13"/>
      <c r="D531" s="13"/>
    </row>
    <row r="532" spans="2:4" hidden="1">
      <c r="B532" s="13"/>
      <c r="C532" s="13"/>
      <c r="D532" s="13"/>
    </row>
    <row r="533" spans="2:4" hidden="1">
      <c r="B533" s="13"/>
      <c r="C533" s="13"/>
      <c r="D533" s="13"/>
    </row>
    <row r="534" spans="2:4" hidden="1">
      <c r="B534" s="13"/>
      <c r="C534" s="13"/>
      <c r="D534" s="13"/>
    </row>
    <row r="535" spans="2:4" hidden="1">
      <c r="B535" s="13"/>
      <c r="C535" s="13"/>
      <c r="D535" s="13"/>
    </row>
    <row r="536" spans="2:4" hidden="1">
      <c r="B536" s="13"/>
      <c r="C536" s="13"/>
      <c r="D536" s="13"/>
    </row>
    <row r="537" spans="2:4" hidden="1">
      <c r="B537" s="13"/>
      <c r="C537" s="13"/>
      <c r="D537" s="13"/>
    </row>
    <row r="538" spans="2:4" hidden="1">
      <c r="B538" s="13"/>
      <c r="C538" s="13"/>
      <c r="D538" s="13"/>
    </row>
    <row r="539" spans="2:4" hidden="1">
      <c r="B539" s="13"/>
      <c r="C539" s="13"/>
      <c r="D539" s="13"/>
    </row>
    <row r="540" spans="2:4" hidden="1">
      <c r="B540" s="13"/>
      <c r="C540" s="13"/>
      <c r="D540" s="13"/>
    </row>
    <row r="541" spans="2:4" hidden="1">
      <c r="B541" s="13"/>
      <c r="C541" s="13"/>
      <c r="D541" s="13"/>
    </row>
    <row r="542" spans="2:4" hidden="1">
      <c r="B542" s="13"/>
      <c r="C542" s="13"/>
      <c r="D542" s="13"/>
    </row>
    <row r="543" spans="2:4" hidden="1">
      <c r="B543" s="13"/>
      <c r="C543" s="13"/>
      <c r="D543" s="13"/>
    </row>
    <row r="544" spans="2:4" hidden="1">
      <c r="B544" s="13"/>
      <c r="C544" s="13"/>
      <c r="D544" s="13"/>
    </row>
    <row r="545" spans="2:4" hidden="1">
      <c r="B545" s="13"/>
      <c r="C545" s="13"/>
      <c r="D545" s="13"/>
    </row>
    <row r="546" spans="2:4" hidden="1">
      <c r="B546" s="13"/>
      <c r="C546" s="13"/>
      <c r="D546" s="13"/>
    </row>
    <row r="547" spans="2:4" hidden="1">
      <c r="B547" s="13"/>
      <c r="C547" s="13"/>
      <c r="D547" s="13"/>
    </row>
    <row r="548" spans="2:4" hidden="1">
      <c r="B548" s="13"/>
      <c r="C548" s="13"/>
      <c r="D548" s="13"/>
    </row>
    <row r="549" spans="2:4" hidden="1">
      <c r="B549" s="13"/>
      <c r="C549" s="13"/>
      <c r="D549" s="13"/>
    </row>
    <row r="550" spans="2:4" hidden="1">
      <c r="B550" s="13"/>
      <c r="C550" s="13"/>
      <c r="D550" s="13"/>
    </row>
    <row r="551" spans="2:4" hidden="1">
      <c r="B551" s="13"/>
      <c r="C551" s="13"/>
      <c r="D551" s="13"/>
    </row>
    <row r="552" spans="2:4" hidden="1">
      <c r="B552" s="13"/>
      <c r="C552" s="13"/>
      <c r="D552" s="13"/>
    </row>
    <row r="553" spans="2:4" hidden="1">
      <c r="B553" s="13"/>
      <c r="C553" s="13"/>
      <c r="D553" s="13"/>
    </row>
    <row r="10000" spans="52:52" hidden="1">
      <c r="AZ10000"/>
    </row>
  </sheetData>
  <mergeCells count="1">
    <mergeCell ref="A5:K5"/>
  </mergeCells>
  <dataValidations count="1">
    <dataValidation allowBlank="1" showInputMessage="1" showErrorMessage="1" sqref="B1:B4 A5:AY1048576 BA5:XFD1048576 AZ5:AZ9999 AZ10001:AZ1048576" xr:uid="{00000000-0002-0000-0900-000000000000}"/>
  </dataValidations>
  <pageMargins left="0" right="0" top="0.5" bottom="0.5" header="0" footer="0.25"/>
  <pageSetup paperSize="9" scale="71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1.85546875" style="12" customWidth="1"/>
    <col min="5" max="5" width="11.5703125" style="13" customWidth="1"/>
    <col min="6" max="6" width="14.7109375" style="13" customWidth="1"/>
    <col min="7" max="7" width="12.7109375" style="13" bestFit="1" customWidth="1"/>
    <col min="8" max="8" width="14.7109375" style="13" customWidth="1"/>
    <col min="9" max="9" width="26.85546875" style="13" customWidth="1"/>
    <col min="10" max="10" width="25.42578125" style="15" customWidth="1"/>
    <col min="11" max="11" width="7.7109375" style="15" hidden="1"/>
    <col min="12" max="12" width="7.140625" style="15" hidden="1"/>
    <col min="13" max="13" width="6" style="15" hidden="1"/>
    <col min="14" max="14" width="7.85546875" style="15" hidden="1"/>
    <col min="15" max="15" width="8.140625" style="15" hidden="1"/>
    <col min="16" max="16" width="6.28515625" style="13" hidden="1"/>
    <col min="17" max="17" width="8" style="13" hidden="1"/>
    <col min="18" max="18" width="8.7109375" style="13" hidden="1"/>
    <col min="19" max="19" width="10" style="13" hidden="1"/>
    <col min="20" max="20" width="9.5703125" style="13" hidden="1"/>
    <col min="21" max="21" width="6.140625" style="13" hidden="1"/>
    <col min="22" max="23" width="5.7109375" style="13" hidden="1"/>
    <col min="24" max="24" width="6.85546875" style="13" hidden="1"/>
    <col min="25" max="25" width="6.42578125" style="13" hidden="1"/>
    <col min="26" max="26" width="6.7109375" style="13" hidden="1"/>
    <col min="27" max="27" width="7.28515625" style="13" hidden="1"/>
    <col min="28" max="34" width="5.7109375" style="13" hidden="1"/>
    <col min="35" max="40" width="9.140625" style="13" hidden="1"/>
    <col min="41" max="52" width="0" style="13" hidden="1"/>
    <col min="53" max="16384" width="9.140625" style="13" hidden="1"/>
  </cols>
  <sheetData>
    <row r="1" spans="1:14" s="1" customFormat="1">
      <c r="A1" s="2" t="s">
        <v>0</v>
      </c>
      <c r="B1" s="61" t="s">
        <v>3309</v>
      </c>
    </row>
    <row r="2" spans="1:14" s="1" customFormat="1">
      <c r="A2" s="2" t="s">
        <v>1</v>
      </c>
      <c r="B2" s="9" t="s">
        <v>2578</v>
      </c>
    </row>
    <row r="3" spans="1:14" s="1" customFormat="1">
      <c r="A3" s="2" t="s">
        <v>2</v>
      </c>
      <c r="B3" s="20" t="s">
        <v>2579</v>
      </c>
    </row>
    <row r="4" spans="1:14" s="1" customFormat="1">
      <c r="A4" s="2" t="s">
        <v>3</v>
      </c>
      <c r="B4" s="62">
        <v>1161</v>
      </c>
    </row>
    <row r="5" spans="1:14" ht="18.75">
      <c r="A5" s="82" t="s">
        <v>99</v>
      </c>
      <c r="B5" s="83"/>
      <c r="C5" s="83"/>
      <c r="D5" s="83"/>
      <c r="E5" s="83"/>
      <c r="F5" s="83"/>
      <c r="G5" s="83"/>
      <c r="H5" s="83"/>
      <c r="I5" s="83"/>
      <c r="J5" s="84"/>
    </row>
    <row r="6" spans="1:14" s="15" customFormat="1">
      <c r="A6" s="32" t="s">
        <v>92</v>
      </c>
      <c r="B6" s="33" t="s">
        <v>46</v>
      </c>
      <c r="C6" s="33" t="s">
        <v>66</v>
      </c>
      <c r="D6" s="33" t="s">
        <v>80</v>
      </c>
      <c r="E6" s="33" t="s">
        <v>50</v>
      </c>
      <c r="F6" s="33" t="s">
        <v>155</v>
      </c>
      <c r="G6" s="33" t="s">
        <v>156</v>
      </c>
      <c r="H6" s="33" t="s">
        <v>53</v>
      </c>
      <c r="I6" s="33" t="s">
        <v>54</v>
      </c>
      <c r="J6" s="33" t="s">
        <v>151</v>
      </c>
    </row>
    <row r="7" spans="1:14" s="15" customFormat="1">
      <c r="A7" s="99" t="s">
        <v>3310</v>
      </c>
      <c r="B7" s="100" t="s">
        <v>3310</v>
      </c>
      <c r="C7" s="100" t="s">
        <v>3310</v>
      </c>
      <c r="D7" s="100" t="s">
        <v>3310</v>
      </c>
      <c r="E7" s="100" t="s">
        <v>3310</v>
      </c>
      <c r="F7" s="16" t="s">
        <v>152</v>
      </c>
      <c r="G7" s="100" t="s">
        <v>3310</v>
      </c>
      <c r="H7" s="16" t="s">
        <v>6</v>
      </c>
      <c r="I7" s="21" t="s">
        <v>7</v>
      </c>
      <c r="J7" s="30" t="s">
        <v>7</v>
      </c>
    </row>
    <row r="8" spans="1:14" s="17" customFormat="1" ht="20.25">
      <c r="A8" s="101" t="s">
        <v>3310</v>
      </c>
      <c r="B8" s="5" t="s">
        <v>8</v>
      </c>
      <c r="C8" s="5" t="s">
        <v>9</v>
      </c>
      <c r="D8" s="5" t="s">
        <v>56</v>
      </c>
      <c r="E8" s="5" t="s">
        <v>56</v>
      </c>
      <c r="F8" s="5" t="s">
        <v>57</v>
      </c>
      <c r="G8" s="5" t="s">
        <v>58</v>
      </c>
      <c r="H8" s="31" t="s">
        <v>59</v>
      </c>
      <c r="I8" s="31" t="s">
        <v>60</v>
      </c>
      <c r="J8" s="31" t="s">
        <v>61</v>
      </c>
      <c r="K8" s="15"/>
      <c r="L8" s="15"/>
      <c r="M8" s="15"/>
      <c r="N8" s="15"/>
    </row>
    <row r="9" spans="1:14" s="17" customFormat="1" ht="20.25">
      <c r="A9" s="18" t="s">
        <v>106</v>
      </c>
      <c r="B9" s="102" t="s">
        <v>3310</v>
      </c>
      <c r="C9" s="102" t="s">
        <v>3310</v>
      </c>
      <c r="D9" s="102" t="s">
        <v>3310</v>
      </c>
      <c r="E9" s="102" t="s">
        <v>3310</v>
      </c>
      <c r="F9" s="53">
        <v>2.4900000000000002</v>
      </c>
      <c r="G9" s="116" t="s">
        <v>3310</v>
      </c>
      <c r="H9" s="53">
        <v>46.309899123810617</v>
      </c>
      <c r="I9" s="54">
        <v>1</v>
      </c>
      <c r="J9" s="54">
        <v>3.3999999999999998E-3</v>
      </c>
      <c r="K9" s="15"/>
      <c r="L9" s="15"/>
      <c r="M9" s="15"/>
      <c r="N9" s="15"/>
    </row>
    <row r="10" spans="1:14">
      <c r="A10" s="57" t="s">
        <v>172</v>
      </c>
      <c r="B10" s="118" t="s">
        <v>3310</v>
      </c>
      <c r="C10" s="118" t="s">
        <v>3310</v>
      </c>
      <c r="D10" s="118" t="s">
        <v>3310</v>
      </c>
      <c r="E10" s="118" t="s">
        <v>3310</v>
      </c>
      <c r="F10" s="59">
        <v>0</v>
      </c>
      <c r="G10" s="118" t="s">
        <v>3310</v>
      </c>
      <c r="H10" s="59">
        <v>0</v>
      </c>
      <c r="I10" s="58">
        <v>0</v>
      </c>
      <c r="J10" s="58">
        <v>0</v>
      </c>
    </row>
    <row r="11" spans="1:14">
      <c r="A11" t="s">
        <v>179</v>
      </c>
      <c r="B11" t="s">
        <v>179</v>
      </c>
      <c r="C11" s="118" t="s">
        <v>3310</v>
      </c>
      <c r="D11" t="s">
        <v>179</v>
      </c>
      <c r="E11" t="s">
        <v>179</v>
      </c>
      <c r="F11" s="55">
        <v>0</v>
      </c>
      <c r="G11" s="55">
        <v>0</v>
      </c>
      <c r="H11" s="55">
        <v>0</v>
      </c>
      <c r="I11" s="56">
        <v>0</v>
      </c>
      <c r="J11" s="56">
        <v>0</v>
      </c>
    </row>
    <row r="12" spans="1:14">
      <c r="A12" s="57" t="s">
        <v>187</v>
      </c>
      <c r="B12" s="118" t="s">
        <v>3310</v>
      </c>
      <c r="C12" s="118" t="s">
        <v>3310</v>
      </c>
      <c r="D12" s="118" t="s">
        <v>3310</v>
      </c>
      <c r="E12" s="118" t="s">
        <v>3310</v>
      </c>
      <c r="F12" s="59">
        <v>2.4900000000000002</v>
      </c>
      <c r="G12" s="118" t="s">
        <v>3310</v>
      </c>
      <c r="H12" s="59">
        <v>46.309899123810617</v>
      </c>
      <c r="I12" s="58">
        <v>1</v>
      </c>
      <c r="J12" s="58">
        <v>3.3999999999999998E-3</v>
      </c>
    </row>
    <row r="13" spans="1:14">
      <c r="A13" t="s">
        <v>1867</v>
      </c>
      <c r="B13" t="s">
        <v>1868</v>
      </c>
      <c r="C13" t="s">
        <v>108</v>
      </c>
      <c r="D13" t="s">
        <v>869</v>
      </c>
      <c r="E13" t="s">
        <v>102</v>
      </c>
      <c r="F13" s="55">
        <v>0.4</v>
      </c>
      <c r="G13" s="55">
        <v>69486.414999999994</v>
      </c>
      <c r="H13" s="55">
        <v>1.115006809656</v>
      </c>
      <c r="I13" s="56">
        <v>2.41E-2</v>
      </c>
      <c r="J13" s="56">
        <v>1E-4</v>
      </c>
    </row>
    <row r="14" spans="1:14">
      <c r="A14" t="s">
        <v>1869</v>
      </c>
      <c r="B14" t="s">
        <v>1870</v>
      </c>
      <c r="C14" t="s">
        <v>108</v>
      </c>
      <c r="D14" t="s">
        <v>869</v>
      </c>
      <c r="E14" t="s">
        <v>100</v>
      </c>
      <c r="F14" s="55">
        <v>0.24</v>
      </c>
      <c r="G14" s="55">
        <v>230750.75</v>
      </c>
      <c r="H14" s="55">
        <v>2.0086391286</v>
      </c>
      <c r="I14" s="56">
        <v>4.3400000000000001E-2</v>
      </c>
      <c r="J14" s="56">
        <v>1E-4</v>
      </c>
    </row>
    <row r="15" spans="1:14">
      <c r="A15" t="s">
        <v>1871</v>
      </c>
      <c r="B15" t="s">
        <v>1872</v>
      </c>
      <c r="C15" t="s">
        <v>108</v>
      </c>
      <c r="D15" t="s">
        <v>869</v>
      </c>
      <c r="E15" t="s">
        <v>100</v>
      </c>
      <c r="F15" s="55">
        <v>0.12</v>
      </c>
      <c r="G15" s="55">
        <v>1176916.32</v>
      </c>
      <c r="H15" s="55">
        <v>5.1224105911680002</v>
      </c>
      <c r="I15" s="56">
        <v>0.1106</v>
      </c>
      <c r="J15" s="56">
        <v>4.0000000000000002E-4</v>
      </c>
    </row>
    <row r="16" spans="1:14">
      <c r="A16" t="s">
        <v>1873</v>
      </c>
      <c r="B16" t="s">
        <v>1874</v>
      </c>
      <c r="C16" t="s">
        <v>108</v>
      </c>
      <c r="D16" t="s">
        <v>869</v>
      </c>
      <c r="E16" t="s">
        <v>167</v>
      </c>
      <c r="F16" s="55">
        <v>0.04</v>
      </c>
      <c r="G16" s="55">
        <v>64120122.630000003</v>
      </c>
      <c r="H16" s="55">
        <v>0.65753903354612397</v>
      </c>
      <c r="I16" s="56">
        <v>1.4200000000000001E-2</v>
      </c>
      <c r="J16" s="56">
        <v>0</v>
      </c>
    </row>
    <row r="17" spans="1:10">
      <c r="A17" t="s">
        <v>1875</v>
      </c>
      <c r="B17" t="s">
        <v>1876</v>
      </c>
      <c r="C17" t="s">
        <v>108</v>
      </c>
      <c r="D17" t="s">
        <v>869</v>
      </c>
      <c r="E17" t="s">
        <v>100</v>
      </c>
      <c r="F17" s="55">
        <v>1.17</v>
      </c>
      <c r="G17" s="55">
        <v>651453.79500000004</v>
      </c>
      <c r="H17" s="55">
        <v>27.645028099240498</v>
      </c>
      <c r="I17" s="56">
        <v>0.59699999999999998</v>
      </c>
      <c r="J17" s="56">
        <v>2E-3</v>
      </c>
    </row>
    <row r="18" spans="1:10">
      <c r="A18" t="s">
        <v>1877</v>
      </c>
      <c r="B18" t="s">
        <v>1878</v>
      </c>
      <c r="C18" t="s">
        <v>108</v>
      </c>
      <c r="D18" t="s">
        <v>869</v>
      </c>
      <c r="E18" t="s">
        <v>100</v>
      </c>
      <c r="F18" s="55">
        <v>0.52</v>
      </c>
      <c r="G18" s="55">
        <v>517553.99999999948</v>
      </c>
      <c r="H18" s="55">
        <v>9.7612754615999897</v>
      </c>
      <c r="I18" s="56">
        <v>0.21079999999999999</v>
      </c>
      <c r="J18" s="56">
        <v>6.9999999999999999E-4</v>
      </c>
    </row>
    <row r="19" spans="1:10">
      <c r="A19" t="s">
        <v>189</v>
      </c>
      <c r="B19" s="118" t="s">
        <v>3310</v>
      </c>
      <c r="C19" s="118" t="s">
        <v>3310</v>
      </c>
      <c r="D19" s="118" t="s">
        <v>3310</v>
      </c>
      <c r="E19" s="118" t="s">
        <v>3310</v>
      </c>
      <c r="F19" s="118" t="s">
        <v>3310</v>
      </c>
      <c r="G19" s="118" t="s">
        <v>3310</v>
      </c>
      <c r="H19" s="107" t="s">
        <v>3310</v>
      </c>
      <c r="I19" s="107" t="s">
        <v>3310</v>
      </c>
      <c r="J19" s="118" t="s">
        <v>3310</v>
      </c>
    </row>
    <row r="20" spans="1:10">
      <c r="A20" t="s">
        <v>300</v>
      </c>
      <c r="B20" s="118" t="s">
        <v>3310</v>
      </c>
      <c r="C20" s="118" t="s">
        <v>3310</v>
      </c>
      <c r="D20" s="118" t="s">
        <v>3310</v>
      </c>
      <c r="E20" s="118" t="s">
        <v>3310</v>
      </c>
      <c r="F20" s="118" t="s">
        <v>3310</v>
      </c>
      <c r="G20" s="118" t="s">
        <v>3310</v>
      </c>
      <c r="H20" s="107" t="s">
        <v>3310</v>
      </c>
      <c r="I20" s="107" t="s">
        <v>3310</v>
      </c>
      <c r="J20" s="118" t="s">
        <v>3310</v>
      </c>
    </row>
    <row r="21" spans="1:10">
      <c r="A21" t="s">
        <v>301</v>
      </c>
      <c r="B21" s="118" t="s">
        <v>3310</v>
      </c>
      <c r="C21" s="118" t="s">
        <v>3310</v>
      </c>
      <c r="D21" s="118" t="s">
        <v>3310</v>
      </c>
      <c r="E21" s="118" t="s">
        <v>3310</v>
      </c>
      <c r="F21" s="118" t="s">
        <v>3310</v>
      </c>
      <c r="G21" s="118" t="s">
        <v>3310</v>
      </c>
      <c r="H21" s="107" t="s">
        <v>3310</v>
      </c>
      <c r="I21" s="107" t="s">
        <v>3310</v>
      </c>
      <c r="J21" s="118" t="s">
        <v>3310</v>
      </c>
    </row>
    <row r="22" spans="1:10">
      <c r="A22" t="s">
        <v>302</v>
      </c>
      <c r="B22" s="118" t="s">
        <v>3310</v>
      </c>
      <c r="C22" s="118" t="s">
        <v>3310</v>
      </c>
      <c r="D22" s="118" t="s">
        <v>3310</v>
      </c>
      <c r="E22" s="118" t="s">
        <v>3310</v>
      </c>
      <c r="F22" s="118" t="s">
        <v>3310</v>
      </c>
      <c r="G22" s="118" t="s">
        <v>3310</v>
      </c>
      <c r="H22" s="107" t="s">
        <v>3310</v>
      </c>
      <c r="I22" s="107" t="s">
        <v>3310</v>
      </c>
      <c r="J22" s="118" t="s">
        <v>3310</v>
      </c>
    </row>
    <row r="23" spans="1:10" hidden="1">
      <c r="B23" s="15"/>
      <c r="C23" s="15"/>
      <c r="D23" s="15"/>
      <c r="E23" s="15"/>
      <c r="F23" s="15"/>
      <c r="G23" s="15"/>
    </row>
    <row r="24" spans="1:10" hidden="1">
      <c r="B24" s="15"/>
      <c r="C24" s="15"/>
      <c r="D24" s="15"/>
      <c r="E24" s="15"/>
      <c r="F24" s="15"/>
      <c r="G24" s="15"/>
    </row>
    <row r="25" spans="1:10" hidden="1">
      <c r="B25" s="15"/>
      <c r="C25" s="15"/>
      <c r="D25" s="15"/>
      <c r="E25" s="15"/>
      <c r="F25" s="15"/>
      <c r="G25" s="15"/>
    </row>
    <row r="26" spans="1:10" hidden="1">
      <c r="B26" s="15"/>
      <c r="C26" s="15"/>
      <c r="D26" s="15"/>
      <c r="E26" s="15"/>
      <c r="F26" s="15"/>
      <c r="G26" s="15"/>
    </row>
    <row r="27" spans="1:10" hidden="1">
      <c r="B27" s="15"/>
      <c r="C27" s="15"/>
      <c r="D27" s="15"/>
      <c r="E27" s="15"/>
      <c r="F27" s="15"/>
      <c r="G27" s="15"/>
    </row>
    <row r="28" spans="1:10" hidden="1">
      <c r="B28" s="15"/>
      <c r="C28" s="15"/>
      <c r="D28" s="15"/>
      <c r="E28" s="15"/>
      <c r="F28" s="15"/>
      <c r="G28" s="15"/>
    </row>
    <row r="29" spans="1:10" hidden="1">
      <c r="B29" s="15"/>
      <c r="C29" s="15"/>
      <c r="D29" s="15"/>
      <c r="E29" s="15"/>
      <c r="F29" s="15"/>
      <c r="G29" s="15"/>
    </row>
    <row r="30" spans="1:10" hidden="1">
      <c r="B30" s="15"/>
      <c r="C30" s="15"/>
      <c r="D30" s="15"/>
      <c r="E30" s="15"/>
      <c r="F30" s="15"/>
      <c r="G30" s="15"/>
    </row>
    <row r="31" spans="1:10" hidden="1">
      <c r="B31" s="15"/>
      <c r="C31" s="15"/>
      <c r="D31" s="15"/>
      <c r="E31" s="15"/>
      <c r="F31" s="15"/>
      <c r="G31" s="15"/>
    </row>
    <row r="32" spans="1:10" hidden="1">
      <c r="B32" s="15"/>
      <c r="C32" s="15"/>
      <c r="D32" s="15"/>
      <c r="E32" s="15"/>
      <c r="F32" s="15"/>
      <c r="G32" s="15"/>
    </row>
    <row r="33" spans="2:7" hidden="1">
      <c r="B33" s="15"/>
      <c r="C33" s="15"/>
      <c r="D33" s="15"/>
      <c r="E33" s="15"/>
      <c r="F33" s="15"/>
      <c r="G33" s="15"/>
    </row>
    <row r="34" spans="2:7" hidden="1">
      <c r="B34" s="15"/>
      <c r="C34" s="15"/>
      <c r="D34" s="15"/>
      <c r="E34" s="15"/>
      <c r="F34" s="15"/>
      <c r="G34" s="15"/>
    </row>
    <row r="35" spans="2:7" hidden="1">
      <c r="B35" s="15"/>
      <c r="C35" s="15"/>
      <c r="D35" s="15"/>
      <c r="E35" s="15"/>
      <c r="F35" s="15"/>
      <c r="G35" s="15"/>
    </row>
    <row r="36" spans="2:7" hidden="1">
      <c r="B36" s="15"/>
      <c r="C36" s="15"/>
      <c r="D36" s="15"/>
      <c r="E36" s="15"/>
      <c r="F36" s="15"/>
      <c r="G36" s="15"/>
    </row>
    <row r="37" spans="2:7" hidden="1">
      <c r="B37" s="15"/>
      <c r="C37" s="15"/>
      <c r="D37" s="15"/>
      <c r="E37" s="15"/>
      <c r="F37" s="15"/>
      <c r="G37" s="15"/>
    </row>
    <row r="38" spans="2:7" hidden="1">
      <c r="B38" s="15"/>
      <c r="C38" s="15"/>
      <c r="D38" s="15"/>
      <c r="E38" s="15"/>
      <c r="F38" s="15"/>
      <c r="G38" s="15"/>
    </row>
    <row r="39" spans="2:7" hidden="1">
      <c r="B39" s="15"/>
      <c r="C39" s="15"/>
      <c r="D39" s="15"/>
      <c r="E39" s="15"/>
      <c r="F39" s="15"/>
      <c r="G39" s="15"/>
    </row>
    <row r="40" spans="2:7" hidden="1">
      <c r="B40" s="15"/>
      <c r="C40" s="15"/>
      <c r="D40" s="15"/>
      <c r="E40" s="15"/>
      <c r="F40" s="15"/>
      <c r="G40" s="15"/>
    </row>
    <row r="41" spans="2:7" hidden="1">
      <c r="B41" s="15"/>
      <c r="C41" s="15"/>
      <c r="D41" s="15"/>
      <c r="E41" s="15"/>
      <c r="F41" s="15"/>
      <c r="G41" s="15"/>
    </row>
    <row r="42" spans="2:7" hidden="1">
      <c r="B42" s="15"/>
      <c r="C42" s="15"/>
      <c r="D42" s="15"/>
      <c r="E42" s="15"/>
      <c r="F42" s="15"/>
      <c r="G42" s="15"/>
    </row>
    <row r="43" spans="2:7" hidden="1">
      <c r="B43" s="15"/>
      <c r="C43" s="15"/>
      <c r="D43" s="15"/>
      <c r="E43" s="15"/>
      <c r="F43" s="15"/>
      <c r="G43" s="15"/>
    </row>
    <row r="44" spans="2:7" hidden="1">
      <c r="B44" s="15"/>
      <c r="C44" s="15"/>
      <c r="D44" s="15"/>
      <c r="E44" s="15"/>
      <c r="F44" s="15"/>
      <c r="G44" s="15"/>
    </row>
    <row r="45" spans="2:7" hidden="1">
      <c r="B45" s="15"/>
      <c r="C45" s="15"/>
      <c r="D45" s="15"/>
      <c r="E45" s="15"/>
      <c r="F45" s="15"/>
      <c r="G45" s="15"/>
    </row>
    <row r="46" spans="2:7" hidden="1">
      <c r="B46" s="15"/>
      <c r="C46" s="15"/>
      <c r="D46" s="15"/>
      <c r="E46" s="15"/>
      <c r="F46" s="15"/>
      <c r="G46" s="15"/>
    </row>
    <row r="47" spans="2:7" hidden="1">
      <c r="B47" s="15"/>
      <c r="C47" s="15"/>
      <c r="D47" s="15"/>
      <c r="E47" s="15"/>
      <c r="F47" s="15"/>
      <c r="G47" s="15"/>
    </row>
    <row r="48" spans="2:7" hidden="1">
      <c r="B48" s="15"/>
      <c r="C48" s="15"/>
      <c r="D48" s="15"/>
      <c r="E48" s="15"/>
      <c r="F48" s="15"/>
      <c r="G48" s="15"/>
    </row>
    <row r="49" spans="2:7" hidden="1">
      <c r="B49" s="15"/>
      <c r="C49" s="15"/>
      <c r="D49" s="15"/>
      <c r="E49" s="15"/>
      <c r="F49" s="15"/>
      <c r="G49" s="15"/>
    </row>
    <row r="50" spans="2:7" hidden="1">
      <c r="B50" s="15"/>
      <c r="C50" s="15"/>
      <c r="D50" s="15"/>
      <c r="E50" s="15"/>
      <c r="F50" s="15"/>
      <c r="G50" s="15"/>
    </row>
    <row r="51" spans="2:7" hidden="1">
      <c r="B51" s="15"/>
      <c r="C51" s="15"/>
      <c r="D51" s="15"/>
      <c r="E51" s="15"/>
      <c r="F51" s="15"/>
      <c r="G51" s="15"/>
    </row>
    <row r="52" spans="2:7" hidden="1">
      <c r="B52" s="15"/>
      <c r="C52" s="15"/>
      <c r="D52" s="15"/>
      <c r="E52" s="15"/>
      <c r="F52" s="15"/>
      <c r="G52" s="15"/>
    </row>
    <row r="53" spans="2:7" hidden="1">
      <c r="B53" s="15"/>
      <c r="C53" s="15"/>
      <c r="D53" s="15"/>
      <c r="E53" s="15"/>
      <c r="F53" s="15"/>
      <c r="G53" s="15"/>
    </row>
    <row r="54" spans="2:7" hidden="1">
      <c r="B54" s="15"/>
      <c r="C54" s="15"/>
      <c r="D54" s="15"/>
      <c r="E54" s="15"/>
      <c r="F54" s="15"/>
      <c r="G54" s="15"/>
    </row>
    <row r="55" spans="2:7" hidden="1">
      <c r="B55" s="15"/>
      <c r="C55" s="15"/>
      <c r="D55" s="15"/>
      <c r="E55" s="15"/>
      <c r="F55" s="15"/>
      <c r="G55" s="15"/>
    </row>
    <row r="56" spans="2:7" hidden="1">
      <c r="B56" s="15"/>
      <c r="C56" s="15"/>
      <c r="D56" s="15"/>
      <c r="E56" s="15"/>
      <c r="F56" s="15"/>
      <c r="G56" s="15"/>
    </row>
    <row r="57" spans="2:7" hidden="1">
      <c r="B57" s="15"/>
      <c r="C57" s="15"/>
      <c r="D57" s="15"/>
      <c r="E57" s="15"/>
      <c r="F57" s="15"/>
      <c r="G57" s="15"/>
    </row>
    <row r="58" spans="2:7" hidden="1">
      <c r="B58" s="15"/>
      <c r="C58" s="15"/>
      <c r="D58" s="15"/>
      <c r="E58" s="15"/>
      <c r="F58" s="15"/>
      <c r="G58" s="15"/>
    </row>
    <row r="59" spans="2:7" hidden="1">
      <c r="B59" s="15"/>
      <c r="C59" s="15"/>
      <c r="D59" s="15"/>
      <c r="E59" s="15"/>
      <c r="F59" s="15"/>
      <c r="G59" s="15"/>
    </row>
    <row r="60" spans="2:7" hidden="1">
      <c r="B60" s="15"/>
      <c r="C60" s="15"/>
      <c r="D60" s="15"/>
      <c r="E60" s="15"/>
      <c r="F60" s="15"/>
      <c r="G60" s="15"/>
    </row>
    <row r="61" spans="2:7" hidden="1">
      <c r="B61" s="15"/>
      <c r="C61" s="15"/>
      <c r="D61" s="15"/>
      <c r="E61" s="15"/>
      <c r="F61" s="15"/>
      <c r="G61" s="15"/>
    </row>
    <row r="62" spans="2:7" hidden="1">
      <c r="B62" s="15"/>
      <c r="C62" s="15"/>
      <c r="D62" s="15"/>
      <c r="E62" s="15"/>
      <c r="F62" s="15"/>
      <c r="G62" s="15"/>
    </row>
    <row r="63" spans="2:7" hidden="1">
      <c r="B63" s="15"/>
      <c r="C63" s="15"/>
      <c r="D63" s="15"/>
      <c r="E63" s="15"/>
      <c r="F63" s="15"/>
      <c r="G63" s="15"/>
    </row>
    <row r="64" spans="2:7" hidden="1">
      <c r="B64" s="15"/>
      <c r="C64" s="15"/>
      <c r="D64" s="15"/>
      <c r="E64" s="15"/>
      <c r="F64" s="15"/>
      <c r="G64" s="15"/>
    </row>
    <row r="65" spans="2:7" hidden="1">
      <c r="B65" s="15"/>
      <c r="C65" s="15"/>
      <c r="D65" s="15"/>
      <c r="E65" s="15"/>
      <c r="F65" s="15"/>
      <c r="G65" s="15"/>
    </row>
    <row r="66" spans="2:7" hidden="1">
      <c r="B66" s="15"/>
      <c r="C66" s="15"/>
      <c r="D66" s="15"/>
      <c r="E66" s="15"/>
      <c r="F66" s="15"/>
      <c r="G66" s="15"/>
    </row>
    <row r="67" spans="2:7" hidden="1">
      <c r="B67" s="15"/>
      <c r="C67" s="15"/>
      <c r="D67" s="15"/>
      <c r="E67" s="15"/>
      <c r="F67" s="15"/>
      <c r="G67" s="15"/>
    </row>
    <row r="68" spans="2:7" hidden="1">
      <c r="B68" s="15"/>
      <c r="C68" s="15"/>
      <c r="D68" s="15"/>
      <c r="E68" s="15"/>
      <c r="F68" s="15"/>
      <c r="G68" s="15"/>
    </row>
    <row r="69" spans="2:7" hidden="1">
      <c r="B69" s="15"/>
      <c r="C69" s="15"/>
      <c r="D69" s="15"/>
      <c r="E69" s="15"/>
      <c r="F69" s="15"/>
      <c r="G69" s="15"/>
    </row>
    <row r="70" spans="2:7" hidden="1">
      <c r="B70" s="15"/>
      <c r="C70" s="15"/>
      <c r="D70" s="15"/>
      <c r="E70" s="15"/>
      <c r="F70" s="15"/>
      <c r="G70" s="15"/>
    </row>
    <row r="71" spans="2:7" hidden="1">
      <c r="B71" s="15"/>
      <c r="C71" s="15"/>
      <c r="D71" s="15"/>
      <c r="E71" s="15"/>
      <c r="F71" s="15"/>
      <c r="G71" s="15"/>
    </row>
    <row r="72" spans="2:7" hidden="1">
      <c r="B72" s="15"/>
      <c r="C72" s="15"/>
      <c r="D72" s="15"/>
      <c r="E72" s="15"/>
      <c r="F72" s="15"/>
      <c r="G72" s="15"/>
    </row>
    <row r="73" spans="2:7" hidden="1">
      <c r="B73" s="15"/>
      <c r="C73" s="15"/>
      <c r="D73" s="15"/>
      <c r="E73" s="15"/>
      <c r="F73" s="15"/>
      <c r="G73" s="15"/>
    </row>
    <row r="74" spans="2:7" hidden="1">
      <c r="B74" s="15"/>
      <c r="C74" s="15"/>
      <c r="D74" s="15"/>
      <c r="E74" s="15"/>
      <c r="F74" s="15"/>
      <c r="G74" s="15"/>
    </row>
    <row r="75" spans="2:7" hidden="1">
      <c r="B75" s="15"/>
      <c r="C75" s="15"/>
      <c r="D75" s="15"/>
      <c r="E75" s="15"/>
      <c r="F75" s="15"/>
      <c r="G75" s="15"/>
    </row>
    <row r="76" spans="2:7" hidden="1">
      <c r="B76" s="15"/>
      <c r="C76" s="15"/>
      <c r="D76" s="15"/>
      <c r="E76" s="15"/>
      <c r="F76" s="15"/>
      <c r="G76" s="15"/>
    </row>
    <row r="77" spans="2:7" hidden="1">
      <c r="B77" s="15"/>
      <c r="C77" s="15"/>
      <c r="D77" s="15"/>
      <c r="E77" s="15"/>
      <c r="F77" s="15"/>
      <c r="G77" s="15"/>
    </row>
    <row r="78" spans="2:7" hidden="1">
      <c r="B78" s="15"/>
      <c r="C78" s="15"/>
      <c r="D78" s="15"/>
      <c r="E78" s="15"/>
      <c r="F78" s="15"/>
      <c r="G78" s="15"/>
    </row>
    <row r="79" spans="2:7" hidden="1">
      <c r="B79" s="15"/>
      <c r="C79" s="15"/>
      <c r="D79" s="15"/>
      <c r="E79" s="15"/>
      <c r="F79" s="15"/>
      <c r="G79" s="15"/>
    </row>
    <row r="80" spans="2:7" hidden="1">
      <c r="B80" s="15"/>
      <c r="C80" s="15"/>
      <c r="D80" s="15"/>
      <c r="E80" s="15"/>
      <c r="F80" s="15"/>
      <c r="G80" s="15"/>
    </row>
    <row r="81" spans="2:7" hidden="1">
      <c r="B81" s="15"/>
      <c r="C81" s="15"/>
      <c r="D81" s="15"/>
      <c r="E81" s="15"/>
      <c r="F81" s="15"/>
      <c r="G81" s="15"/>
    </row>
    <row r="82" spans="2:7" hidden="1">
      <c r="B82" s="15"/>
      <c r="C82" s="15"/>
      <c r="D82" s="15"/>
      <c r="E82" s="15"/>
      <c r="F82" s="15"/>
      <c r="G82" s="15"/>
    </row>
    <row r="83" spans="2:7" hidden="1">
      <c r="B83" s="15"/>
      <c r="C83" s="15"/>
      <c r="D83" s="15"/>
      <c r="E83" s="15"/>
      <c r="F83" s="15"/>
      <c r="G83" s="15"/>
    </row>
    <row r="84" spans="2:7" hidden="1">
      <c r="B84" s="15"/>
      <c r="C84" s="15"/>
      <c r="D84" s="15"/>
      <c r="E84" s="15"/>
      <c r="F84" s="15"/>
      <c r="G84" s="15"/>
    </row>
    <row r="85" spans="2:7" hidden="1">
      <c r="B85" s="15"/>
      <c r="C85" s="15"/>
      <c r="D85" s="15"/>
      <c r="E85" s="15"/>
      <c r="F85" s="15"/>
      <c r="G85" s="15"/>
    </row>
    <row r="86" spans="2:7" hidden="1">
      <c r="B86" s="15"/>
      <c r="C86" s="15"/>
      <c r="D86" s="15"/>
      <c r="E86" s="15"/>
      <c r="F86" s="15"/>
      <c r="G86" s="15"/>
    </row>
    <row r="87" spans="2:7" hidden="1">
      <c r="B87" s="15"/>
      <c r="C87" s="15"/>
      <c r="D87" s="15"/>
      <c r="E87" s="15"/>
      <c r="F87" s="15"/>
      <c r="G87" s="15"/>
    </row>
    <row r="88" spans="2:7" hidden="1">
      <c r="B88" s="15"/>
      <c r="C88" s="15"/>
      <c r="D88" s="15"/>
      <c r="E88" s="15"/>
      <c r="F88" s="15"/>
      <c r="G88" s="15"/>
    </row>
    <row r="89" spans="2:7" hidden="1">
      <c r="B89" s="15"/>
      <c r="C89" s="15"/>
      <c r="D89" s="15"/>
      <c r="E89" s="15"/>
      <c r="F89" s="15"/>
      <c r="G89" s="15"/>
    </row>
    <row r="90" spans="2:7" hidden="1">
      <c r="B90" s="15"/>
      <c r="C90" s="15"/>
      <c r="D90" s="15"/>
      <c r="E90" s="15"/>
      <c r="F90" s="15"/>
      <c r="G90" s="15"/>
    </row>
    <row r="91" spans="2:7" hidden="1">
      <c r="B91" s="15"/>
      <c r="C91" s="15"/>
      <c r="D91" s="15"/>
      <c r="E91" s="15"/>
      <c r="F91" s="15"/>
      <c r="G91" s="15"/>
    </row>
    <row r="92" spans="2:7" hidden="1">
      <c r="B92" s="15"/>
      <c r="C92" s="15"/>
      <c r="D92" s="15"/>
      <c r="E92" s="15"/>
      <c r="F92" s="15"/>
      <c r="G92" s="15"/>
    </row>
    <row r="93" spans="2:7" hidden="1">
      <c r="B93" s="15"/>
      <c r="C93" s="15"/>
      <c r="D93" s="15"/>
      <c r="E93" s="15"/>
      <c r="F93" s="15"/>
      <c r="G93" s="15"/>
    </row>
    <row r="94" spans="2:7" hidden="1">
      <c r="B94" s="15"/>
      <c r="C94" s="15"/>
      <c r="D94" s="15"/>
      <c r="E94" s="15"/>
      <c r="F94" s="15"/>
      <c r="G94" s="15"/>
    </row>
    <row r="95" spans="2:7" hidden="1">
      <c r="B95" s="15"/>
      <c r="C95" s="15"/>
      <c r="D95" s="15"/>
      <c r="E95" s="15"/>
      <c r="F95" s="15"/>
      <c r="G95" s="15"/>
    </row>
    <row r="96" spans="2:7" hidden="1">
      <c r="B96" s="15"/>
      <c r="C96" s="15"/>
      <c r="D96" s="15"/>
      <c r="E96" s="15"/>
      <c r="F96" s="15"/>
      <c r="G96" s="15"/>
    </row>
    <row r="97" spans="2:7" hidden="1">
      <c r="B97" s="15"/>
      <c r="C97" s="15"/>
      <c r="D97" s="15"/>
      <c r="E97" s="15"/>
      <c r="F97" s="15"/>
      <c r="G97" s="15"/>
    </row>
    <row r="98" spans="2:7" hidden="1">
      <c r="B98" s="15"/>
      <c r="C98" s="15"/>
      <c r="D98" s="15"/>
      <c r="E98" s="15"/>
      <c r="F98" s="15"/>
      <c r="G98" s="15"/>
    </row>
    <row r="99" spans="2:7" hidden="1">
      <c r="B99" s="15"/>
      <c r="C99" s="15"/>
      <c r="D99" s="15"/>
      <c r="E99" s="15"/>
      <c r="F99" s="15"/>
      <c r="G99" s="15"/>
    </row>
    <row r="100" spans="2:7" hidden="1">
      <c r="B100" s="15"/>
      <c r="C100" s="15"/>
      <c r="D100" s="15"/>
      <c r="E100" s="15"/>
      <c r="F100" s="15"/>
      <c r="G100" s="15"/>
    </row>
    <row r="101" spans="2:7" hidden="1">
      <c r="B101" s="15"/>
      <c r="C101" s="15"/>
      <c r="D101" s="15"/>
      <c r="E101" s="15"/>
      <c r="F101" s="15"/>
      <c r="G101" s="15"/>
    </row>
    <row r="102" spans="2:7" hidden="1">
      <c r="B102" s="15"/>
      <c r="C102" s="15"/>
      <c r="D102" s="15"/>
      <c r="E102" s="15"/>
      <c r="F102" s="15"/>
      <c r="G102" s="15"/>
    </row>
    <row r="103" spans="2:7" hidden="1">
      <c r="B103" s="15"/>
      <c r="C103" s="15"/>
      <c r="D103" s="15"/>
      <c r="E103" s="15"/>
      <c r="F103" s="15"/>
      <c r="G103" s="15"/>
    </row>
    <row r="104" spans="2:7" hidden="1">
      <c r="B104" s="15"/>
      <c r="C104" s="15"/>
      <c r="D104" s="15"/>
      <c r="E104" s="15"/>
      <c r="F104" s="15"/>
      <c r="G104" s="15"/>
    </row>
    <row r="105" spans="2:7" hidden="1">
      <c r="B105" s="15"/>
      <c r="C105" s="15"/>
      <c r="D105" s="15"/>
      <c r="E105" s="15"/>
      <c r="F105" s="15"/>
      <c r="G105" s="15"/>
    </row>
    <row r="106" spans="2:7" hidden="1">
      <c r="B106" s="15"/>
      <c r="C106" s="15"/>
      <c r="D106" s="15"/>
      <c r="E106" s="15"/>
      <c r="F106" s="15"/>
      <c r="G106" s="15"/>
    </row>
    <row r="107" spans="2:7" hidden="1">
      <c r="B107" s="15"/>
      <c r="C107" s="15"/>
      <c r="D107" s="15"/>
      <c r="E107" s="15"/>
      <c r="F107" s="15"/>
      <c r="G107" s="15"/>
    </row>
    <row r="108" spans="2:7" hidden="1">
      <c r="B108" s="15"/>
      <c r="C108" s="15"/>
      <c r="D108" s="15"/>
      <c r="E108" s="15"/>
      <c r="F108" s="15"/>
      <c r="G108" s="15"/>
    </row>
    <row r="109" spans="2:7" hidden="1">
      <c r="B109" s="15"/>
      <c r="C109" s="15"/>
      <c r="D109" s="15"/>
      <c r="E109" s="15"/>
      <c r="F109" s="15"/>
      <c r="G109" s="15"/>
    </row>
    <row r="110" spans="2:7" hidden="1">
      <c r="B110" s="15"/>
      <c r="C110" s="15"/>
      <c r="D110" s="15"/>
      <c r="E110" s="15"/>
      <c r="F110" s="15"/>
      <c r="G110" s="15"/>
    </row>
    <row r="111" spans="2:7" hidden="1">
      <c r="B111" s="15"/>
      <c r="C111" s="15"/>
      <c r="D111" s="15"/>
      <c r="E111" s="15"/>
      <c r="F111" s="15"/>
      <c r="G111" s="15"/>
    </row>
    <row r="112" spans="2:7" hidden="1">
      <c r="B112" s="15"/>
      <c r="C112" s="15"/>
      <c r="D112" s="15"/>
      <c r="E112" s="15"/>
      <c r="F112" s="15"/>
      <c r="G112" s="15"/>
    </row>
    <row r="113" spans="2:7" hidden="1">
      <c r="B113" s="15"/>
      <c r="C113" s="15"/>
      <c r="D113" s="15"/>
      <c r="E113" s="15"/>
      <c r="F113" s="15"/>
      <c r="G113" s="15"/>
    </row>
    <row r="114" spans="2:7" hidden="1">
      <c r="B114" s="15"/>
      <c r="C114" s="15"/>
      <c r="D114" s="15"/>
      <c r="E114" s="15"/>
      <c r="F114" s="15"/>
      <c r="G114" s="15"/>
    </row>
    <row r="115" spans="2:7" hidden="1">
      <c r="B115" s="15"/>
      <c r="C115" s="15"/>
      <c r="D115" s="15"/>
      <c r="E115" s="15"/>
      <c r="F115" s="15"/>
      <c r="G115" s="15"/>
    </row>
    <row r="116" spans="2:7" hidden="1">
      <c r="B116" s="15"/>
      <c r="C116" s="15"/>
      <c r="D116" s="15"/>
      <c r="E116" s="15"/>
      <c r="F116" s="15"/>
      <c r="G116" s="15"/>
    </row>
    <row r="117" spans="2:7" hidden="1">
      <c r="B117" s="15"/>
      <c r="C117" s="15"/>
      <c r="D117" s="15"/>
      <c r="E117" s="15"/>
      <c r="F117" s="15"/>
      <c r="G117" s="15"/>
    </row>
    <row r="118" spans="2:7" hidden="1">
      <c r="B118" s="15"/>
      <c r="C118" s="15"/>
      <c r="D118" s="15"/>
      <c r="E118" s="15"/>
      <c r="F118" s="15"/>
      <c r="G118" s="15"/>
    </row>
    <row r="119" spans="2:7" hidden="1">
      <c r="B119" s="15"/>
      <c r="C119" s="15"/>
      <c r="D119" s="15"/>
      <c r="E119" s="15"/>
      <c r="F119" s="15"/>
      <c r="G119" s="15"/>
    </row>
    <row r="120" spans="2:7" hidden="1">
      <c r="B120" s="15"/>
      <c r="C120" s="15"/>
      <c r="D120" s="15"/>
      <c r="E120" s="15"/>
      <c r="F120" s="15"/>
      <c r="G120" s="15"/>
    </row>
    <row r="121" spans="2:7" hidden="1">
      <c r="B121" s="15"/>
      <c r="C121" s="15"/>
      <c r="D121" s="15"/>
      <c r="E121" s="15"/>
      <c r="F121" s="15"/>
      <c r="G121" s="15"/>
    </row>
    <row r="122" spans="2:7" hidden="1">
      <c r="B122" s="15"/>
      <c r="C122" s="15"/>
      <c r="D122" s="15"/>
      <c r="E122" s="15"/>
      <c r="F122" s="15"/>
      <c r="G122" s="15"/>
    </row>
    <row r="123" spans="2:7" hidden="1">
      <c r="B123" s="15"/>
      <c r="C123" s="15"/>
      <c r="D123" s="15"/>
      <c r="E123" s="15"/>
      <c r="F123" s="15"/>
      <c r="G123" s="15"/>
    </row>
    <row r="124" spans="2:7" hidden="1">
      <c r="B124" s="15"/>
      <c r="C124" s="15"/>
      <c r="D124" s="15"/>
      <c r="E124" s="15"/>
      <c r="F124" s="15"/>
      <c r="G124" s="15"/>
    </row>
    <row r="125" spans="2:7" hidden="1">
      <c r="B125" s="15"/>
      <c r="C125" s="15"/>
      <c r="D125" s="15"/>
      <c r="E125" s="15"/>
      <c r="F125" s="15"/>
      <c r="G125" s="15"/>
    </row>
    <row r="126" spans="2:7" hidden="1">
      <c r="B126" s="15"/>
      <c r="C126" s="15"/>
      <c r="D126" s="15"/>
      <c r="E126" s="15"/>
      <c r="F126" s="15"/>
      <c r="G126" s="15"/>
    </row>
    <row r="127" spans="2:7" hidden="1">
      <c r="B127" s="15"/>
      <c r="C127" s="15"/>
      <c r="D127" s="15"/>
      <c r="E127" s="15"/>
      <c r="F127" s="15"/>
      <c r="G127" s="15"/>
    </row>
    <row r="128" spans="2:7" hidden="1">
      <c r="B128" s="15"/>
      <c r="C128" s="15"/>
      <c r="D128" s="15"/>
      <c r="E128" s="15"/>
      <c r="F128" s="15"/>
      <c r="G128" s="15"/>
    </row>
    <row r="129" spans="2:7" hidden="1">
      <c r="B129" s="15"/>
      <c r="C129" s="15"/>
      <c r="D129" s="15"/>
      <c r="E129" s="15"/>
      <c r="F129" s="15"/>
      <c r="G129" s="15"/>
    </row>
    <row r="130" spans="2:7" hidden="1">
      <c r="B130" s="15"/>
      <c r="C130" s="15"/>
      <c r="D130" s="15"/>
      <c r="E130" s="15"/>
      <c r="F130" s="15"/>
      <c r="G130" s="15"/>
    </row>
    <row r="131" spans="2:7" hidden="1">
      <c r="B131" s="15"/>
      <c r="C131" s="15"/>
      <c r="D131" s="15"/>
      <c r="E131" s="15"/>
      <c r="F131" s="15"/>
      <c r="G131" s="15"/>
    </row>
    <row r="132" spans="2:7" hidden="1">
      <c r="B132" s="15"/>
      <c r="C132" s="15"/>
      <c r="D132" s="15"/>
      <c r="E132" s="15"/>
      <c r="F132" s="15"/>
      <c r="G132" s="15"/>
    </row>
    <row r="133" spans="2:7" hidden="1">
      <c r="B133" s="15"/>
      <c r="C133" s="15"/>
      <c r="D133" s="15"/>
      <c r="E133" s="15"/>
      <c r="F133" s="15"/>
      <c r="G133" s="15"/>
    </row>
    <row r="134" spans="2:7" hidden="1">
      <c r="B134" s="15"/>
      <c r="C134" s="15"/>
      <c r="D134" s="15"/>
      <c r="E134" s="15"/>
      <c r="F134" s="15"/>
      <c r="G134" s="15"/>
    </row>
    <row r="135" spans="2:7" hidden="1">
      <c r="B135" s="15"/>
      <c r="C135" s="15"/>
      <c r="D135" s="15"/>
      <c r="E135" s="15"/>
      <c r="F135" s="15"/>
      <c r="G135" s="15"/>
    </row>
    <row r="136" spans="2:7" hidden="1">
      <c r="B136" s="15"/>
      <c r="C136" s="15"/>
      <c r="D136" s="15"/>
      <c r="E136" s="15"/>
      <c r="F136" s="15"/>
      <c r="G136" s="15"/>
    </row>
    <row r="137" spans="2:7" hidden="1">
      <c r="B137" s="15"/>
      <c r="C137" s="15"/>
      <c r="D137" s="15"/>
      <c r="E137" s="15"/>
      <c r="F137" s="15"/>
      <c r="G137" s="15"/>
    </row>
    <row r="138" spans="2:7" hidden="1">
      <c r="B138" s="15"/>
      <c r="C138" s="15"/>
      <c r="D138" s="15"/>
      <c r="E138" s="15"/>
      <c r="F138" s="15"/>
      <c r="G138" s="15"/>
    </row>
    <row r="139" spans="2:7" hidden="1">
      <c r="B139" s="15"/>
      <c r="C139" s="15"/>
      <c r="D139" s="15"/>
      <c r="E139" s="15"/>
      <c r="F139" s="15"/>
      <c r="G139" s="15"/>
    </row>
    <row r="140" spans="2:7" hidden="1">
      <c r="B140" s="15"/>
      <c r="C140" s="15"/>
      <c r="D140" s="15"/>
      <c r="E140" s="15"/>
      <c r="F140" s="15"/>
      <c r="G140" s="15"/>
    </row>
    <row r="141" spans="2:7" hidden="1">
      <c r="B141" s="15"/>
      <c r="C141" s="15"/>
      <c r="D141" s="15"/>
      <c r="E141" s="15"/>
      <c r="F141" s="15"/>
      <c r="G141" s="15"/>
    </row>
    <row r="142" spans="2:7" hidden="1">
      <c r="B142" s="15"/>
      <c r="C142" s="15"/>
      <c r="D142" s="15"/>
      <c r="E142" s="15"/>
      <c r="F142" s="15"/>
      <c r="G142" s="15"/>
    </row>
    <row r="143" spans="2:7" hidden="1">
      <c r="B143" s="15"/>
      <c r="C143" s="15"/>
      <c r="D143" s="15"/>
      <c r="E143" s="15"/>
      <c r="F143" s="15"/>
      <c r="G143" s="15"/>
    </row>
    <row r="144" spans="2:7" hidden="1">
      <c r="B144" s="15"/>
      <c r="C144" s="15"/>
      <c r="D144" s="15"/>
      <c r="E144" s="15"/>
      <c r="F144" s="15"/>
      <c r="G144" s="15"/>
    </row>
    <row r="145" spans="2:7" hidden="1">
      <c r="B145" s="15"/>
      <c r="C145" s="15"/>
      <c r="D145" s="15"/>
      <c r="E145" s="15"/>
      <c r="F145" s="15"/>
      <c r="G145" s="15"/>
    </row>
    <row r="146" spans="2:7" hidden="1">
      <c r="B146" s="15"/>
      <c r="C146" s="15"/>
      <c r="D146" s="15"/>
      <c r="E146" s="15"/>
      <c r="F146" s="15"/>
      <c r="G146" s="15"/>
    </row>
    <row r="147" spans="2:7" hidden="1">
      <c r="B147" s="15"/>
      <c r="C147" s="15"/>
      <c r="D147" s="15"/>
      <c r="E147" s="15"/>
      <c r="F147" s="15"/>
      <c r="G147" s="15"/>
    </row>
    <row r="148" spans="2:7" hidden="1">
      <c r="B148" s="15"/>
      <c r="C148" s="15"/>
      <c r="D148" s="15"/>
      <c r="E148" s="15"/>
      <c r="F148" s="15"/>
      <c r="G148" s="15"/>
    </row>
    <row r="149" spans="2:7" hidden="1">
      <c r="B149" s="15"/>
      <c r="C149" s="15"/>
      <c r="D149" s="15"/>
      <c r="E149" s="15"/>
      <c r="F149" s="15"/>
      <c r="G149" s="15"/>
    </row>
    <row r="150" spans="2:7" hidden="1">
      <c r="B150" s="15"/>
      <c r="C150" s="15"/>
      <c r="D150" s="15"/>
      <c r="E150" s="15"/>
      <c r="F150" s="15"/>
      <c r="G150" s="15"/>
    </row>
    <row r="151" spans="2:7" hidden="1">
      <c r="B151" s="15"/>
      <c r="C151" s="15"/>
      <c r="D151" s="15"/>
      <c r="E151" s="15"/>
      <c r="F151" s="15"/>
      <c r="G151" s="15"/>
    </row>
    <row r="152" spans="2:7" hidden="1">
      <c r="B152" s="15"/>
      <c r="C152" s="15"/>
      <c r="D152" s="15"/>
      <c r="E152" s="15"/>
      <c r="F152" s="15"/>
      <c r="G152" s="15"/>
    </row>
    <row r="153" spans="2:7" hidden="1">
      <c r="B153" s="15"/>
      <c r="C153" s="15"/>
      <c r="D153" s="15"/>
      <c r="E153" s="15"/>
      <c r="F153" s="15"/>
      <c r="G153" s="15"/>
    </row>
    <row r="154" spans="2:7" hidden="1">
      <c r="B154" s="15"/>
      <c r="C154" s="15"/>
      <c r="D154" s="15"/>
      <c r="E154" s="15"/>
      <c r="F154" s="15"/>
      <c r="G154" s="15"/>
    </row>
    <row r="155" spans="2:7" hidden="1">
      <c r="B155" s="15"/>
      <c r="C155" s="15"/>
      <c r="D155" s="15"/>
      <c r="E155" s="15"/>
      <c r="F155" s="15"/>
      <c r="G155" s="15"/>
    </row>
    <row r="156" spans="2:7" hidden="1">
      <c r="B156" s="15"/>
      <c r="C156" s="15"/>
      <c r="D156" s="15"/>
      <c r="E156" s="15"/>
      <c r="F156" s="15"/>
      <c r="G156" s="15"/>
    </row>
    <row r="157" spans="2:7" hidden="1">
      <c r="B157" s="15"/>
      <c r="C157" s="15"/>
      <c r="D157" s="15"/>
      <c r="E157" s="15"/>
      <c r="F157" s="15"/>
      <c r="G157" s="15"/>
    </row>
    <row r="158" spans="2:7" hidden="1">
      <c r="B158" s="15"/>
      <c r="C158" s="15"/>
      <c r="D158" s="15"/>
      <c r="E158" s="15"/>
      <c r="F158" s="15"/>
      <c r="G158" s="15"/>
    </row>
    <row r="159" spans="2:7" hidden="1">
      <c r="B159" s="15"/>
      <c r="C159" s="15"/>
      <c r="D159" s="15"/>
      <c r="E159" s="15"/>
      <c r="F159" s="15"/>
      <c r="G159" s="15"/>
    </row>
    <row r="160" spans="2:7" hidden="1">
      <c r="B160" s="15"/>
      <c r="C160" s="15"/>
      <c r="D160" s="15"/>
      <c r="E160" s="15"/>
      <c r="F160" s="15"/>
      <c r="G160" s="15"/>
    </row>
    <row r="161" spans="2:7" hidden="1">
      <c r="B161" s="15"/>
      <c r="C161" s="15"/>
      <c r="D161" s="15"/>
      <c r="E161" s="15"/>
      <c r="F161" s="15"/>
      <c r="G161" s="15"/>
    </row>
    <row r="162" spans="2:7" hidden="1">
      <c r="B162" s="15"/>
      <c r="C162" s="15"/>
      <c r="D162" s="15"/>
      <c r="E162" s="15"/>
      <c r="F162" s="15"/>
      <c r="G162" s="15"/>
    </row>
    <row r="163" spans="2:7" hidden="1">
      <c r="B163" s="15"/>
      <c r="C163" s="15"/>
      <c r="D163" s="15"/>
      <c r="E163" s="15"/>
      <c r="F163" s="15"/>
      <c r="G163" s="15"/>
    </row>
    <row r="164" spans="2:7" hidden="1">
      <c r="B164" s="15"/>
      <c r="C164" s="15"/>
      <c r="D164" s="15"/>
      <c r="E164" s="15"/>
      <c r="F164" s="15"/>
      <c r="G164" s="15"/>
    </row>
    <row r="165" spans="2:7" hidden="1">
      <c r="B165" s="15"/>
      <c r="C165" s="15"/>
      <c r="D165" s="15"/>
      <c r="E165" s="15"/>
      <c r="F165" s="15"/>
      <c r="G165" s="15"/>
    </row>
    <row r="166" spans="2:7" hidden="1">
      <c r="B166" s="15"/>
      <c r="C166" s="15"/>
      <c r="D166" s="15"/>
      <c r="E166" s="15"/>
      <c r="F166" s="15"/>
      <c r="G166" s="15"/>
    </row>
    <row r="167" spans="2:7" hidden="1">
      <c r="B167" s="15"/>
      <c r="C167" s="15"/>
      <c r="D167" s="15"/>
      <c r="E167" s="15"/>
      <c r="F167" s="15"/>
      <c r="G167" s="15"/>
    </row>
    <row r="168" spans="2:7" hidden="1">
      <c r="B168" s="15"/>
      <c r="C168" s="15"/>
      <c r="D168" s="15"/>
      <c r="E168" s="15"/>
      <c r="F168" s="15"/>
      <c r="G168" s="15"/>
    </row>
    <row r="169" spans="2:7" hidden="1">
      <c r="B169" s="15"/>
      <c r="C169" s="15"/>
      <c r="D169" s="15"/>
      <c r="E169" s="15"/>
      <c r="F169" s="15"/>
      <c r="G169" s="15"/>
    </row>
    <row r="170" spans="2:7" hidden="1">
      <c r="B170" s="15"/>
      <c r="C170" s="15"/>
      <c r="D170" s="15"/>
      <c r="E170" s="15"/>
      <c r="F170" s="15"/>
      <c r="G170" s="15"/>
    </row>
    <row r="171" spans="2:7" hidden="1">
      <c r="B171" s="15"/>
      <c r="C171" s="15"/>
      <c r="D171" s="15"/>
      <c r="E171" s="15"/>
      <c r="F171" s="15"/>
      <c r="G171" s="15"/>
    </row>
    <row r="172" spans="2:7" hidden="1">
      <c r="B172" s="15"/>
      <c r="C172" s="15"/>
      <c r="D172" s="15"/>
      <c r="E172" s="15"/>
      <c r="F172" s="15"/>
      <c r="G172" s="15"/>
    </row>
    <row r="173" spans="2:7" hidden="1">
      <c r="B173" s="15"/>
      <c r="C173" s="15"/>
      <c r="D173" s="15"/>
      <c r="E173" s="15"/>
      <c r="F173" s="15"/>
      <c r="G173" s="15"/>
    </row>
    <row r="174" spans="2:7" hidden="1">
      <c r="B174" s="15"/>
      <c r="C174" s="15"/>
      <c r="D174" s="15"/>
      <c r="E174" s="15"/>
      <c r="F174" s="15"/>
      <c r="G174" s="15"/>
    </row>
    <row r="175" spans="2:7" hidden="1">
      <c r="B175" s="15"/>
      <c r="C175" s="15"/>
      <c r="D175" s="15"/>
      <c r="E175" s="15"/>
      <c r="F175" s="15"/>
      <c r="G175" s="15"/>
    </row>
    <row r="176" spans="2:7" hidden="1">
      <c r="B176" s="15"/>
      <c r="C176" s="15"/>
      <c r="D176" s="15"/>
      <c r="E176" s="15"/>
      <c r="F176" s="15"/>
      <c r="G176" s="15"/>
    </row>
    <row r="177" spans="2:7" hidden="1">
      <c r="B177" s="15"/>
      <c r="C177" s="15"/>
      <c r="D177" s="15"/>
      <c r="E177" s="15"/>
      <c r="F177" s="15"/>
      <c r="G177" s="15"/>
    </row>
    <row r="178" spans="2:7" hidden="1">
      <c r="B178" s="15"/>
      <c r="C178" s="15"/>
      <c r="D178" s="15"/>
      <c r="E178" s="15"/>
      <c r="F178" s="15"/>
      <c r="G178" s="15"/>
    </row>
    <row r="179" spans="2:7" hidden="1">
      <c r="B179" s="15"/>
      <c r="C179" s="15"/>
      <c r="D179" s="15"/>
      <c r="E179" s="15"/>
      <c r="F179" s="15"/>
      <c r="G179" s="15"/>
    </row>
    <row r="180" spans="2:7" hidden="1">
      <c r="B180" s="15"/>
      <c r="C180" s="15"/>
      <c r="D180" s="15"/>
      <c r="E180" s="15"/>
      <c r="F180" s="15"/>
      <c r="G180" s="15"/>
    </row>
    <row r="181" spans="2:7" hidden="1">
      <c r="B181" s="15"/>
      <c r="C181" s="15"/>
      <c r="D181" s="15"/>
      <c r="E181" s="15"/>
      <c r="F181" s="15"/>
      <c r="G181" s="15"/>
    </row>
    <row r="182" spans="2:7" hidden="1">
      <c r="B182" s="15"/>
      <c r="C182" s="15"/>
      <c r="D182" s="15"/>
      <c r="E182" s="15"/>
      <c r="F182" s="15"/>
      <c r="G182" s="15"/>
    </row>
    <row r="183" spans="2:7" hidden="1">
      <c r="B183" s="15"/>
      <c r="C183" s="15"/>
      <c r="D183" s="15"/>
      <c r="E183" s="15"/>
      <c r="F183" s="15"/>
      <c r="G183" s="15"/>
    </row>
    <row r="184" spans="2:7" hidden="1">
      <c r="B184" s="15"/>
      <c r="C184" s="15"/>
      <c r="D184" s="15"/>
      <c r="E184" s="15"/>
      <c r="F184" s="15"/>
      <c r="G184" s="15"/>
    </row>
    <row r="185" spans="2:7" hidden="1">
      <c r="B185" s="15"/>
      <c r="C185" s="15"/>
      <c r="D185" s="15"/>
      <c r="E185" s="15"/>
      <c r="F185" s="15"/>
      <c r="G185" s="15"/>
    </row>
    <row r="186" spans="2:7" hidden="1">
      <c r="B186" s="15"/>
      <c r="C186" s="15"/>
      <c r="D186" s="15"/>
      <c r="E186" s="15"/>
      <c r="F186" s="15"/>
      <c r="G186" s="15"/>
    </row>
    <row r="187" spans="2:7" hidden="1">
      <c r="B187" s="15"/>
      <c r="C187" s="15"/>
      <c r="D187" s="15"/>
      <c r="E187" s="15"/>
      <c r="F187" s="15"/>
      <c r="G187" s="15"/>
    </row>
    <row r="188" spans="2:7" hidden="1">
      <c r="B188" s="15"/>
      <c r="C188" s="15"/>
      <c r="D188" s="15"/>
      <c r="E188" s="15"/>
      <c r="F188" s="15"/>
      <c r="G188" s="15"/>
    </row>
    <row r="189" spans="2:7" hidden="1">
      <c r="B189" s="15"/>
      <c r="C189" s="15"/>
      <c r="D189" s="15"/>
      <c r="E189" s="15"/>
      <c r="F189" s="15"/>
      <c r="G189" s="15"/>
    </row>
    <row r="190" spans="2:7" hidden="1">
      <c r="B190" s="15"/>
      <c r="C190" s="15"/>
      <c r="D190" s="15"/>
      <c r="E190" s="15"/>
      <c r="F190" s="15"/>
      <c r="G190" s="15"/>
    </row>
    <row r="191" spans="2:7" hidden="1">
      <c r="B191" s="15"/>
      <c r="C191" s="15"/>
      <c r="D191" s="15"/>
      <c r="E191" s="15"/>
      <c r="F191" s="15"/>
      <c r="G191" s="15"/>
    </row>
    <row r="192" spans="2:7" hidden="1">
      <c r="B192" s="15"/>
      <c r="C192" s="15"/>
      <c r="D192" s="15"/>
      <c r="E192" s="15"/>
      <c r="F192" s="15"/>
      <c r="G192" s="15"/>
    </row>
    <row r="193" spans="2:7" hidden="1">
      <c r="B193" s="15"/>
      <c r="C193" s="15"/>
      <c r="D193" s="15"/>
      <c r="E193" s="15"/>
      <c r="F193" s="15"/>
      <c r="G193" s="15"/>
    </row>
    <row r="194" spans="2:7" hidden="1">
      <c r="B194" s="15"/>
      <c r="C194" s="15"/>
      <c r="D194" s="15"/>
      <c r="E194" s="15"/>
      <c r="F194" s="15"/>
      <c r="G194" s="15"/>
    </row>
    <row r="195" spans="2:7" hidden="1">
      <c r="B195" s="15"/>
      <c r="C195" s="15"/>
      <c r="D195" s="15"/>
      <c r="E195" s="15"/>
      <c r="F195" s="15"/>
      <c r="G195" s="15"/>
    </row>
    <row r="196" spans="2:7" hidden="1">
      <c r="B196" s="15"/>
      <c r="C196" s="15"/>
      <c r="D196" s="15"/>
      <c r="E196" s="15"/>
      <c r="F196" s="15"/>
      <c r="G196" s="15"/>
    </row>
    <row r="197" spans="2:7" hidden="1">
      <c r="B197" s="15"/>
      <c r="C197" s="15"/>
      <c r="D197" s="15"/>
      <c r="E197" s="15"/>
      <c r="F197" s="15"/>
      <c r="G197" s="15"/>
    </row>
    <row r="198" spans="2:7" hidden="1">
      <c r="B198" s="15"/>
      <c r="C198" s="15"/>
      <c r="D198" s="15"/>
      <c r="E198" s="15"/>
      <c r="F198" s="15"/>
      <c r="G198" s="15"/>
    </row>
    <row r="199" spans="2:7" hidden="1">
      <c r="B199" s="15"/>
      <c r="C199" s="15"/>
      <c r="D199" s="15"/>
      <c r="E199" s="15"/>
      <c r="F199" s="15"/>
      <c r="G199" s="15"/>
    </row>
    <row r="200" spans="2:7" hidden="1">
      <c r="B200" s="15"/>
      <c r="C200" s="15"/>
      <c r="D200" s="15"/>
      <c r="E200" s="15"/>
      <c r="F200" s="15"/>
      <c r="G200" s="15"/>
    </row>
    <row r="201" spans="2:7" hidden="1">
      <c r="B201" s="15"/>
      <c r="C201" s="15"/>
      <c r="D201" s="15"/>
      <c r="E201" s="15"/>
      <c r="F201" s="15"/>
      <c r="G201" s="15"/>
    </row>
    <row r="202" spans="2:7" hidden="1">
      <c r="B202" s="15"/>
      <c r="C202" s="15"/>
      <c r="D202" s="15"/>
      <c r="E202" s="15"/>
      <c r="F202" s="15"/>
      <c r="G202" s="15"/>
    </row>
    <row r="203" spans="2:7" hidden="1">
      <c r="B203" s="15"/>
      <c r="C203" s="15"/>
      <c r="D203" s="15"/>
      <c r="E203" s="15"/>
      <c r="F203" s="15"/>
      <c r="G203" s="15"/>
    </row>
    <row r="204" spans="2:7" hidden="1">
      <c r="B204" s="15"/>
      <c r="C204" s="15"/>
      <c r="D204" s="15"/>
      <c r="E204" s="15"/>
      <c r="F204" s="15"/>
      <c r="G204" s="15"/>
    </row>
    <row r="205" spans="2:7" hidden="1">
      <c r="B205" s="15"/>
      <c r="C205" s="15"/>
      <c r="D205" s="15"/>
      <c r="E205" s="15"/>
      <c r="F205" s="15"/>
      <c r="G205" s="15"/>
    </row>
    <row r="206" spans="2:7" hidden="1">
      <c r="B206" s="15"/>
      <c r="C206" s="15"/>
      <c r="D206" s="15"/>
      <c r="E206" s="15"/>
      <c r="F206" s="15"/>
      <c r="G206" s="15"/>
    </row>
    <row r="207" spans="2:7" hidden="1">
      <c r="B207" s="15"/>
      <c r="C207" s="15"/>
      <c r="D207" s="15"/>
      <c r="E207" s="15"/>
      <c r="F207" s="15"/>
      <c r="G207" s="15"/>
    </row>
    <row r="208" spans="2:7" hidden="1">
      <c r="B208" s="15"/>
      <c r="C208" s="15"/>
      <c r="D208" s="15"/>
      <c r="E208" s="15"/>
      <c r="F208" s="15"/>
      <c r="G208" s="15"/>
    </row>
    <row r="209" spans="2:7" hidden="1">
      <c r="B209" s="15"/>
      <c r="C209" s="15"/>
      <c r="D209" s="15"/>
      <c r="E209" s="15"/>
      <c r="F209" s="15"/>
      <c r="G209" s="15"/>
    </row>
    <row r="210" spans="2:7" hidden="1">
      <c r="B210" s="15"/>
      <c r="C210" s="15"/>
      <c r="D210" s="15"/>
      <c r="E210" s="15"/>
      <c r="F210" s="15"/>
      <c r="G210" s="15"/>
    </row>
    <row r="211" spans="2:7" hidden="1">
      <c r="B211" s="15"/>
      <c r="C211" s="15"/>
      <c r="D211" s="15"/>
      <c r="E211" s="15"/>
      <c r="F211" s="15"/>
      <c r="G211" s="15"/>
    </row>
    <row r="212" spans="2:7" hidden="1">
      <c r="B212" s="15"/>
      <c r="C212" s="15"/>
      <c r="D212" s="15"/>
      <c r="E212" s="15"/>
      <c r="F212" s="15"/>
      <c r="G212" s="15"/>
    </row>
    <row r="213" spans="2:7" hidden="1">
      <c r="B213" s="15"/>
      <c r="C213" s="15"/>
      <c r="D213" s="15"/>
      <c r="E213" s="15"/>
      <c r="F213" s="15"/>
      <c r="G213" s="15"/>
    </row>
    <row r="214" spans="2:7" hidden="1">
      <c r="B214" s="15"/>
      <c r="C214" s="15"/>
      <c r="D214" s="15"/>
      <c r="E214" s="15"/>
      <c r="F214" s="15"/>
      <c r="G214" s="15"/>
    </row>
    <row r="215" spans="2:7" hidden="1">
      <c r="B215" s="15"/>
      <c r="C215" s="15"/>
      <c r="D215" s="15"/>
      <c r="E215" s="15"/>
      <c r="F215" s="15"/>
      <c r="G215" s="15"/>
    </row>
    <row r="216" spans="2:7" hidden="1">
      <c r="B216" s="15"/>
      <c r="C216" s="15"/>
      <c r="D216" s="15"/>
      <c r="E216" s="15"/>
      <c r="F216" s="15"/>
      <c r="G216" s="15"/>
    </row>
    <row r="217" spans="2:7" hidden="1">
      <c r="B217" s="15"/>
      <c r="C217" s="15"/>
      <c r="D217" s="15"/>
      <c r="E217" s="15"/>
      <c r="F217" s="15"/>
      <c r="G217" s="15"/>
    </row>
    <row r="218" spans="2:7" hidden="1">
      <c r="B218" s="15"/>
      <c r="C218" s="15"/>
      <c r="D218" s="15"/>
      <c r="E218" s="15"/>
      <c r="F218" s="15"/>
      <c r="G218" s="15"/>
    </row>
    <row r="219" spans="2:7" hidden="1">
      <c r="B219" s="15"/>
      <c r="C219" s="15"/>
      <c r="D219" s="15"/>
      <c r="E219" s="15"/>
      <c r="F219" s="15"/>
      <c r="G219" s="15"/>
    </row>
    <row r="220" spans="2:7" hidden="1">
      <c r="B220" s="15"/>
      <c r="C220" s="15"/>
      <c r="D220" s="15"/>
      <c r="E220" s="15"/>
      <c r="F220" s="15"/>
      <c r="G220" s="15"/>
    </row>
    <row r="221" spans="2:7" hidden="1">
      <c r="B221" s="15"/>
      <c r="C221" s="15"/>
      <c r="D221" s="15"/>
      <c r="E221" s="15"/>
      <c r="F221" s="15"/>
      <c r="G221" s="15"/>
    </row>
    <row r="222" spans="2:7" hidden="1">
      <c r="B222" s="15"/>
      <c r="C222" s="15"/>
      <c r="D222" s="15"/>
      <c r="E222" s="15"/>
      <c r="F222" s="15"/>
      <c r="G222" s="15"/>
    </row>
    <row r="223" spans="2:7" hidden="1">
      <c r="B223" s="15"/>
      <c r="C223" s="15"/>
      <c r="D223" s="15"/>
      <c r="E223" s="15"/>
      <c r="F223" s="15"/>
      <c r="G223" s="15"/>
    </row>
    <row r="224" spans="2:7" hidden="1">
      <c r="B224" s="15"/>
      <c r="C224" s="15"/>
      <c r="D224" s="15"/>
      <c r="E224" s="15"/>
      <c r="F224" s="15"/>
      <c r="G224" s="15"/>
    </row>
    <row r="225" spans="2:7" hidden="1">
      <c r="B225" s="15"/>
      <c r="C225" s="15"/>
      <c r="D225" s="15"/>
      <c r="E225" s="15"/>
      <c r="F225" s="15"/>
      <c r="G225" s="15"/>
    </row>
    <row r="226" spans="2:7" hidden="1">
      <c r="B226" s="15"/>
      <c r="C226" s="15"/>
      <c r="D226" s="15"/>
      <c r="E226" s="15"/>
      <c r="F226" s="15"/>
      <c r="G226" s="15"/>
    </row>
    <row r="227" spans="2:7" hidden="1">
      <c r="B227" s="15"/>
      <c r="C227" s="15"/>
      <c r="D227" s="15"/>
      <c r="E227" s="15"/>
      <c r="F227" s="15"/>
      <c r="G227" s="15"/>
    </row>
    <row r="228" spans="2:7" hidden="1">
      <c r="B228" s="15"/>
      <c r="C228" s="15"/>
      <c r="D228" s="15"/>
      <c r="E228" s="15"/>
      <c r="F228" s="15"/>
      <c r="G228" s="15"/>
    </row>
    <row r="229" spans="2:7" hidden="1">
      <c r="B229" s="15"/>
      <c r="C229" s="15"/>
      <c r="D229" s="15"/>
      <c r="E229" s="15"/>
      <c r="F229" s="15"/>
      <c r="G229" s="15"/>
    </row>
    <row r="230" spans="2:7" hidden="1">
      <c r="B230" s="15"/>
      <c r="C230" s="15"/>
      <c r="D230" s="15"/>
      <c r="E230" s="15"/>
      <c r="F230" s="15"/>
      <c r="G230" s="15"/>
    </row>
    <row r="231" spans="2:7" hidden="1">
      <c r="B231" s="15"/>
      <c r="C231" s="15"/>
      <c r="D231" s="15"/>
      <c r="E231" s="15"/>
      <c r="F231" s="15"/>
      <c r="G231" s="15"/>
    </row>
    <row r="232" spans="2:7" hidden="1">
      <c r="B232" s="15"/>
      <c r="C232" s="15"/>
      <c r="D232" s="15"/>
      <c r="E232" s="15"/>
      <c r="F232" s="15"/>
      <c r="G232" s="15"/>
    </row>
    <row r="233" spans="2:7" hidden="1">
      <c r="B233" s="15"/>
      <c r="C233" s="15"/>
      <c r="D233" s="15"/>
      <c r="E233" s="15"/>
      <c r="F233" s="15"/>
      <c r="G233" s="15"/>
    </row>
    <row r="234" spans="2:7" hidden="1">
      <c r="B234" s="15"/>
      <c r="C234" s="15"/>
      <c r="D234" s="15"/>
      <c r="E234" s="15"/>
      <c r="F234" s="15"/>
      <c r="G234" s="15"/>
    </row>
    <row r="235" spans="2:7" hidden="1">
      <c r="B235" s="15"/>
      <c r="C235" s="15"/>
      <c r="D235" s="15"/>
      <c r="E235" s="15"/>
      <c r="F235" s="15"/>
      <c r="G235" s="15"/>
    </row>
    <row r="236" spans="2:7" hidden="1">
      <c r="B236" s="15"/>
      <c r="C236" s="15"/>
      <c r="D236" s="15"/>
      <c r="E236" s="15"/>
      <c r="F236" s="15"/>
      <c r="G236" s="15"/>
    </row>
    <row r="237" spans="2:7" hidden="1">
      <c r="B237" s="15"/>
      <c r="C237" s="15"/>
      <c r="D237" s="15"/>
      <c r="E237" s="15"/>
      <c r="F237" s="15"/>
      <c r="G237" s="15"/>
    </row>
    <row r="238" spans="2:7" hidden="1">
      <c r="B238" s="15"/>
      <c r="C238" s="15"/>
      <c r="D238" s="15"/>
      <c r="E238" s="15"/>
      <c r="F238" s="15"/>
      <c r="G238" s="15"/>
    </row>
    <row r="239" spans="2:7" hidden="1">
      <c r="B239" s="15"/>
      <c r="C239" s="15"/>
      <c r="D239" s="15"/>
      <c r="E239" s="15"/>
      <c r="F239" s="15"/>
      <c r="G239" s="15"/>
    </row>
    <row r="240" spans="2:7" hidden="1">
      <c r="B240" s="15"/>
      <c r="C240" s="15"/>
      <c r="D240" s="15"/>
      <c r="E240" s="15"/>
      <c r="F240" s="15"/>
      <c r="G240" s="15"/>
    </row>
    <row r="241" spans="2:7" hidden="1">
      <c r="B241" s="15"/>
      <c r="C241" s="15"/>
      <c r="D241" s="15"/>
      <c r="E241" s="15"/>
      <c r="F241" s="15"/>
      <c r="G241" s="15"/>
    </row>
    <row r="242" spans="2:7" hidden="1">
      <c r="B242" s="15"/>
      <c r="C242" s="15"/>
      <c r="D242" s="15"/>
      <c r="E242" s="15"/>
      <c r="F242" s="15"/>
      <c r="G242" s="15"/>
    </row>
    <row r="243" spans="2:7" hidden="1">
      <c r="B243" s="15"/>
      <c r="C243" s="15"/>
      <c r="D243" s="15"/>
      <c r="E243" s="15"/>
      <c r="F243" s="15"/>
      <c r="G243" s="15"/>
    </row>
    <row r="244" spans="2:7" hidden="1">
      <c r="B244" s="15"/>
      <c r="C244" s="15"/>
      <c r="D244" s="15"/>
      <c r="E244" s="15"/>
      <c r="F244" s="15"/>
      <c r="G244" s="15"/>
    </row>
    <row r="245" spans="2:7" hidden="1">
      <c r="B245" s="15"/>
      <c r="C245" s="15"/>
      <c r="D245" s="15"/>
      <c r="E245" s="15"/>
      <c r="F245" s="15"/>
      <c r="G245" s="15"/>
    </row>
    <row r="246" spans="2:7" hidden="1">
      <c r="B246" s="15"/>
      <c r="C246" s="15"/>
      <c r="D246" s="15"/>
      <c r="E246" s="15"/>
      <c r="F246" s="15"/>
      <c r="G246" s="15"/>
    </row>
    <row r="247" spans="2:7" hidden="1">
      <c r="B247" s="15"/>
      <c r="C247" s="15"/>
      <c r="D247" s="15"/>
      <c r="E247" s="15"/>
      <c r="F247" s="15"/>
      <c r="G247" s="15"/>
    </row>
    <row r="248" spans="2:7" hidden="1">
      <c r="B248" s="15"/>
      <c r="C248" s="15"/>
      <c r="D248" s="15"/>
      <c r="E248" s="15"/>
      <c r="F248" s="15"/>
      <c r="G248" s="15"/>
    </row>
    <row r="249" spans="2:7" hidden="1">
      <c r="B249" s="15"/>
      <c r="C249" s="15"/>
      <c r="D249" s="15"/>
      <c r="E249" s="15"/>
      <c r="F249" s="15"/>
      <c r="G249" s="15"/>
    </row>
    <row r="250" spans="2:7" hidden="1">
      <c r="B250" s="15"/>
      <c r="C250" s="15"/>
      <c r="D250" s="15"/>
      <c r="E250" s="15"/>
      <c r="F250" s="15"/>
      <c r="G250" s="15"/>
    </row>
    <row r="251" spans="2:7" hidden="1">
      <c r="B251" s="15"/>
      <c r="C251" s="15"/>
      <c r="D251" s="15"/>
      <c r="E251" s="15"/>
      <c r="F251" s="15"/>
      <c r="G251" s="15"/>
    </row>
    <row r="252" spans="2:7" hidden="1">
      <c r="B252" s="15"/>
      <c r="C252" s="15"/>
      <c r="D252" s="15"/>
      <c r="E252" s="15"/>
      <c r="F252" s="15"/>
      <c r="G252" s="15"/>
    </row>
    <row r="253" spans="2:7" hidden="1">
      <c r="B253" s="15"/>
      <c r="C253" s="15"/>
      <c r="D253" s="15"/>
      <c r="E253" s="15"/>
      <c r="F253" s="15"/>
      <c r="G253" s="15"/>
    </row>
    <row r="254" spans="2:7" hidden="1">
      <c r="B254" s="15"/>
      <c r="C254" s="15"/>
      <c r="D254" s="15"/>
      <c r="E254" s="15"/>
      <c r="F254" s="15"/>
      <c r="G254" s="15"/>
    </row>
    <row r="255" spans="2:7" hidden="1">
      <c r="B255" s="15"/>
      <c r="C255" s="15"/>
      <c r="D255" s="15"/>
      <c r="E255" s="15"/>
      <c r="F255" s="15"/>
      <c r="G255" s="15"/>
    </row>
    <row r="256" spans="2:7" hidden="1">
      <c r="B256" s="15"/>
      <c r="C256" s="15"/>
      <c r="D256" s="15"/>
      <c r="E256" s="15"/>
      <c r="F256" s="15"/>
      <c r="G256" s="15"/>
    </row>
    <row r="257" spans="2:7" hidden="1">
      <c r="B257" s="15"/>
      <c r="C257" s="15"/>
      <c r="D257" s="15"/>
      <c r="E257" s="15"/>
      <c r="F257" s="15"/>
      <c r="G257" s="15"/>
    </row>
    <row r="258" spans="2:7" hidden="1">
      <c r="B258" s="15"/>
      <c r="C258" s="15"/>
      <c r="D258" s="15"/>
      <c r="E258" s="15"/>
      <c r="F258" s="15"/>
      <c r="G258" s="15"/>
    </row>
    <row r="259" spans="2:7" hidden="1">
      <c r="B259" s="15"/>
      <c r="C259" s="15"/>
      <c r="D259" s="15"/>
      <c r="E259" s="15"/>
      <c r="F259" s="15"/>
      <c r="G259" s="15"/>
    </row>
    <row r="260" spans="2:7" hidden="1">
      <c r="B260" s="15"/>
      <c r="C260" s="15"/>
      <c r="D260" s="15"/>
      <c r="E260" s="15"/>
      <c r="F260" s="15"/>
      <c r="G260" s="15"/>
    </row>
    <row r="261" spans="2:7" hidden="1">
      <c r="B261" s="15"/>
      <c r="C261" s="15"/>
      <c r="D261" s="15"/>
      <c r="E261" s="15"/>
      <c r="F261" s="15"/>
      <c r="G261" s="15"/>
    </row>
    <row r="262" spans="2:7" hidden="1">
      <c r="B262" s="15"/>
      <c r="C262" s="15"/>
      <c r="D262" s="15"/>
      <c r="E262" s="15"/>
      <c r="F262" s="15"/>
      <c r="G262" s="15"/>
    </row>
    <row r="263" spans="2:7" hidden="1">
      <c r="B263" s="15"/>
      <c r="C263" s="15"/>
      <c r="D263" s="15"/>
      <c r="E263" s="15"/>
      <c r="F263" s="15"/>
      <c r="G263" s="15"/>
    </row>
    <row r="264" spans="2:7" hidden="1">
      <c r="B264" s="15"/>
      <c r="C264" s="15"/>
      <c r="D264" s="15"/>
      <c r="E264" s="15"/>
      <c r="F264" s="15"/>
      <c r="G264" s="15"/>
    </row>
    <row r="265" spans="2:7" hidden="1">
      <c r="B265" s="15"/>
      <c r="C265" s="15"/>
      <c r="D265" s="15"/>
      <c r="E265" s="15"/>
      <c r="F265" s="15"/>
      <c r="G265" s="15"/>
    </row>
    <row r="266" spans="2:7" hidden="1">
      <c r="B266" s="15"/>
      <c r="C266" s="15"/>
      <c r="D266" s="15"/>
      <c r="E266" s="15"/>
      <c r="F266" s="15"/>
      <c r="G266" s="15"/>
    </row>
    <row r="267" spans="2:7" hidden="1">
      <c r="B267" s="15"/>
      <c r="C267" s="15"/>
      <c r="D267" s="15"/>
      <c r="E267" s="15"/>
      <c r="F267" s="15"/>
      <c r="G267" s="15"/>
    </row>
    <row r="268" spans="2:7" hidden="1">
      <c r="B268" s="15"/>
      <c r="C268" s="15"/>
      <c r="D268" s="15"/>
      <c r="E268" s="15"/>
      <c r="F268" s="15"/>
      <c r="G268" s="15"/>
    </row>
    <row r="269" spans="2:7" hidden="1">
      <c r="B269" s="15"/>
      <c r="C269" s="15"/>
      <c r="D269" s="15"/>
      <c r="E269" s="15"/>
      <c r="F269" s="15"/>
      <c r="G269" s="15"/>
    </row>
    <row r="270" spans="2:7" hidden="1">
      <c r="B270" s="15"/>
      <c r="C270" s="15"/>
      <c r="D270" s="15"/>
      <c r="E270" s="15"/>
      <c r="F270" s="15"/>
      <c r="G270" s="15"/>
    </row>
    <row r="271" spans="2:7" hidden="1">
      <c r="B271" s="15"/>
      <c r="C271" s="15"/>
      <c r="D271" s="15"/>
      <c r="E271" s="15"/>
      <c r="F271" s="15"/>
      <c r="G271" s="15"/>
    </row>
    <row r="272" spans="2:7" hidden="1">
      <c r="B272" s="15"/>
      <c r="C272" s="15"/>
      <c r="D272" s="15"/>
      <c r="E272" s="15"/>
      <c r="F272" s="15"/>
      <c r="G272" s="15"/>
    </row>
    <row r="273" spans="2:7" hidden="1">
      <c r="B273" s="15"/>
      <c r="C273" s="15"/>
      <c r="D273" s="15"/>
      <c r="E273" s="15"/>
      <c r="F273" s="15"/>
      <c r="G273" s="15"/>
    </row>
    <row r="274" spans="2:7" hidden="1">
      <c r="B274" s="15"/>
      <c r="C274" s="15"/>
      <c r="D274" s="15"/>
      <c r="E274" s="15"/>
      <c r="F274" s="15"/>
      <c r="G274" s="15"/>
    </row>
    <row r="275" spans="2:7" hidden="1">
      <c r="B275" s="15"/>
      <c r="C275" s="15"/>
      <c r="D275" s="15"/>
      <c r="E275" s="15"/>
      <c r="F275" s="15"/>
      <c r="G275" s="15"/>
    </row>
    <row r="276" spans="2:7" hidden="1">
      <c r="B276" s="15"/>
      <c r="C276" s="15"/>
      <c r="D276" s="15"/>
      <c r="E276" s="15"/>
      <c r="F276" s="15"/>
      <c r="G276" s="15"/>
    </row>
    <row r="277" spans="2:7" hidden="1">
      <c r="B277" s="15"/>
      <c r="C277" s="15"/>
      <c r="D277" s="15"/>
      <c r="E277" s="15"/>
      <c r="F277" s="15"/>
      <c r="G277" s="15"/>
    </row>
    <row r="278" spans="2:7" hidden="1">
      <c r="B278" s="15"/>
      <c r="C278" s="15"/>
      <c r="D278" s="15"/>
      <c r="E278" s="15"/>
      <c r="F278" s="15"/>
      <c r="G278" s="15"/>
    </row>
    <row r="279" spans="2:7" hidden="1">
      <c r="B279" s="15"/>
      <c r="C279" s="15"/>
      <c r="D279" s="15"/>
      <c r="E279" s="15"/>
      <c r="F279" s="15"/>
      <c r="G279" s="15"/>
    </row>
    <row r="280" spans="2:7" hidden="1">
      <c r="B280" s="15"/>
      <c r="C280" s="15"/>
      <c r="D280" s="15"/>
      <c r="E280" s="15"/>
      <c r="F280" s="15"/>
      <c r="G280" s="15"/>
    </row>
    <row r="281" spans="2:7" hidden="1">
      <c r="B281" s="15"/>
      <c r="C281" s="15"/>
      <c r="D281" s="15"/>
      <c r="E281" s="15"/>
      <c r="F281" s="15"/>
      <c r="G281" s="15"/>
    </row>
    <row r="282" spans="2:7" hidden="1">
      <c r="B282" s="15"/>
      <c r="C282" s="15"/>
      <c r="D282" s="15"/>
      <c r="E282" s="15"/>
      <c r="F282" s="15"/>
      <c r="G282" s="15"/>
    </row>
    <row r="283" spans="2:7" hidden="1">
      <c r="B283" s="15"/>
      <c r="C283" s="15"/>
      <c r="D283" s="15"/>
      <c r="E283" s="15"/>
      <c r="F283" s="15"/>
      <c r="G283" s="15"/>
    </row>
    <row r="284" spans="2:7" hidden="1">
      <c r="B284" s="15"/>
      <c r="C284" s="15"/>
      <c r="D284" s="15"/>
      <c r="E284" s="15"/>
      <c r="F284" s="15"/>
      <c r="G284" s="15"/>
    </row>
    <row r="285" spans="2:7" hidden="1">
      <c r="B285" s="15"/>
      <c r="C285" s="15"/>
      <c r="D285" s="15"/>
      <c r="E285" s="15"/>
      <c r="F285" s="15"/>
      <c r="G285" s="15"/>
    </row>
    <row r="286" spans="2:7" hidden="1">
      <c r="B286" s="15"/>
      <c r="C286" s="15"/>
      <c r="D286" s="15"/>
      <c r="E286" s="15"/>
      <c r="F286" s="15"/>
      <c r="G286" s="15"/>
    </row>
    <row r="287" spans="2:7" hidden="1">
      <c r="B287" s="15"/>
      <c r="C287" s="15"/>
      <c r="D287" s="15"/>
      <c r="E287" s="15"/>
      <c r="F287" s="15"/>
      <c r="G287" s="15"/>
    </row>
    <row r="288" spans="2:7" hidden="1">
      <c r="B288" s="15"/>
      <c r="C288" s="15"/>
      <c r="D288" s="15"/>
      <c r="E288" s="15"/>
      <c r="F288" s="15"/>
      <c r="G288" s="15"/>
    </row>
    <row r="289" spans="2:7" hidden="1">
      <c r="B289" s="15"/>
      <c r="C289" s="15"/>
      <c r="D289" s="15"/>
      <c r="E289" s="15"/>
      <c r="F289" s="15"/>
      <c r="G289" s="15"/>
    </row>
    <row r="290" spans="2:7" hidden="1">
      <c r="B290" s="15"/>
      <c r="C290" s="15"/>
      <c r="D290" s="15"/>
      <c r="E290" s="15"/>
      <c r="F290" s="15"/>
      <c r="G290" s="15"/>
    </row>
    <row r="291" spans="2:7" hidden="1">
      <c r="B291" s="15"/>
      <c r="C291" s="15"/>
      <c r="D291" s="15"/>
      <c r="E291" s="15"/>
      <c r="F291" s="15"/>
      <c r="G291" s="15"/>
    </row>
    <row r="292" spans="2:7" hidden="1">
      <c r="B292" s="15"/>
      <c r="C292" s="15"/>
      <c r="D292" s="15"/>
      <c r="E292" s="15"/>
      <c r="F292" s="15"/>
      <c r="G292" s="15"/>
    </row>
    <row r="293" spans="2:7" hidden="1">
      <c r="B293" s="15"/>
      <c r="C293" s="15"/>
      <c r="D293" s="15"/>
      <c r="E293" s="15"/>
      <c r="F293" s="15"/>
      <c r="G293" s="15"/>
    </row>
    <row r="294" spans="2:7" hidden="1">
      <c r="B294" s="15"/>
      <c r="C294" s="15"/>
      <c r="D294" s="15"/>
      <c r="E294" s="15"/>
      <c r="F294" s="15"/>
      <c r="G294" s="15"/>
    </row>
    <row r="295" spans="2:7" hidden="1">
      <c r="B295" s="15"/>
      <c r="C295" s="15"/>
      <c r="D295" s="15"/>
      <c r="E295" s="15"/>
      <c r="F295" s="15"/>
      <c r="G295" s="15"/>
    </row>
    <row r="296" spans="2:7" hidden="1">
      <c r="B296" s="15"/>
      <c r="C296" s="15"/>
      <c r="D296" s="15"/>
      <c r="E296" s="15"/>
      <c r="F296" s="15"/>
      <c r="G296" s="15"/>
    </row>
    <row r="297" spans="2:7" hidden="1">
      <c r="B297" s="15"/>
      <c r="C297" s="15"/>
      <c r="D297" s="15"/>
      <c r="E297" s="15"/>
      <c r="F297" s="15"/>
      <c r="G297" s="15"/>
    </row>
    <row r="298" spans="2:7" hidden="1">
      <c r="B298" s="15"/>
      <c r="C298" s="15"/>
      <c r="D298" s="15"/>
      <c r="E298" s="15"/>
      <c r="F298" s="15"/>
      <c r="G298" s="15"/>
    </row>
    <row r="299" spans="2:7" hidden="1">
      <c r="B299" s="15"/>
      <c r="C299" s="15"/>
      <c r="D299" s="15"/>
      <c r="E299" s="15"/>
      <c r="F299" s="15"/>
      <c r="G299" s="15"/>
    </row>
    <row r="300" spans="2:7" hidden="1">
      <c r="B300" s="15"/>
      <c r="C300" s="15"/>
      <c r="D300" s="15"/>
      <c r="E300" s="15"/>
      <c r="F300" s="15"/>
      <c r="G300" s="15"/>
    </row>
    <row r="301" spans="2:7" hidden="1">
      <c r="B301" s="15"/>
      <c r="C301" s="15"/>
      <c r="D301" s="15"/>
      <c r="E301" s="15"/>
      <c r="F301" s="15"/>
      <c r="G301" s="15"/>
    </row>
    <row r="302" spans="2:7" hidden="1">
      <c r="B302" s="15"/>
      <c r="C302" s="15"/>
      <c r="D302" s="15"/>
      <c r="E302" s="15"/>
      <c r="F302" s="15"/>
      <c r="G302" s="15"/>
    </row>
    <row r="303" spans="2:7" hidden="1">
      <c r="B303" s="15"/>
      <c r="C303" s="15"/>
      <c r="D303" s="15"/>
      <c r="E303" s="15"/>
      <c r="F303" s="15"/>
      <c r="G303" s="15"/>
    </row>
    <row r="304" spans="2:7" hidden="1">
      <c r="B304" s="15"/>
      <c r="C304" s="15"/>
      <c r="D304" s="15"/>
      <c r="E304" s="15"/>
      <c r="F304" s="15"/>
      <c r="G304" s="15"/>
    </row>
    <row r="305" spans="2:7" hidden="1">
      <c r="B305" s="15"/>
      <c r="C305" s="15"/>
      <c r="D305" s="15"/>
      <c r="E305" s="15"/>
      <c r="F305" s="15"/>
      <c r="G305" s="15"/>
    </row>
    <row r="306" spans="2:7" hidden="1">
      <c r="B306" s="15"/>
      <c r="C306" s="15"/>
      <c r="D306" s="15"/>
      <c r="E306" s="15"/>
      <c r="F306" s="15"/>
      <c r="G306" s="15"/>
    </row>
    <row r="307" spans="2:7" hidden="1">
      <c r="B307" s="15"/>
      <c r="C307" s="15"/>
      <c r="D307" s="15"/>
      <c r="E307" s="15"/>
      <c r="F307" s="15"/>
      <c r="G307" s="15"/>
    </row>
    <row r="308" spans="2:7" hidden="1">
      <c r="B308" s="15"/>
      <c r="C308" s="15"/>
      <c r="D308" s="15"/>
      <c r="E308" s="15"/>
      <c r="F308" s="15"/>
      <c r="G308" s="15"/>
    </row>
    <row r="309" spans="2:7" hidden="1">
      <c r="B309" s="15"/>
      <c r="C309" s="15"/>
      <c r="D309" s="15"/>
      <c r="E309" s="15"/>
      <c r="F309" s="15"/>
      <c r="G309" s="15"/>
    </row>
    <row r="310" spans="2:7" hidden="1">
      <c r="B310" s="15"/>
      <c r="C310" s="15"/>
      <c r="D310" s="15"/>
      <c r="E310" s="15"/>
      <c r="F310" s="15"/>
      <c r="G310" s="15"/>
    </row>
    <row r="311" spans="2:7" hidden="1">
      <c r="B311" s="15"/>
      <c r="C311" s="15"/>
      <c r="D311" s="15"/>
      <c r="E311" s="15"/>
      <c r="F311" s="15"/>
      <c r="G311" s="15"/>
    </row>
    <row r="312" spans="2:7" hidden="1">
      <c r="B312" s="15"/>
      <c r="C312" s="15"/>
      <c r="D312" s="15"/>
      <c r="E312" s="15"/>
      <c r="F312" s="15"/>
      <c r="G312" s="15"/>
    </row>
    <row r="313" spans="2:7" hidden="1">
      <c r="B313" s="15"/>
      <c r="C313" s="15"/>
      <c r="D313" s="15"/>
      <c r="E313" s="15"/>
      <c r="F313" s="15"/>
      <c r="G313" s="15"/>
    </row>
    <row r="314" spans="2:7" hidden="1">
      <c r="B314" s="15"/>
      <c r="C314" s="15"/>
      <c r="D314" s="15"/>
      <c r="E314" s="15"/>
      <c r="F314" s="15"/>
      <c r="G314" s="15"/>
    </row>
    <row r="315" spans="2:7" hidden="1">
      <c r="B315" s="15"/>
      <c r="C315" s="15"/>
      <c r="D315" s="15"/>
      <c r="E315" s="15"/>
      <c r="F315" s="15"/>
      <c r="G315" s="15"/>
    </row>
    <row r="316" spans="2:7" hidden="1">
      <c r="B316" s="15"/>
      <c r="C316" s="15"/>
      <c r="D316" s="15"/>
      <c r="E316" s="15"/>
      <c r="F316" s="15"/>
      <c r="G316" s="15"/>
    </row>
    <row r="317" spans="2:7" hidden="1">
      <c r="B317" s="15"/>
      <c r="C317" s="15"/>
      <c r="D317" s="15"/>
      <c r="E317" s="15"/>
      <c r="F317" s="15"/>
      <c r="G317" s="15"/>
    </row>
    <row r="318" spans="2:7" hidden="1">
      <c r="B318" s="15"/>
      <c r="C318" s="15"/>
      <c r="D318" s="15"/>
      <c r="E318" s="15"/>
      <c r="F318" s="15"/>
      <c r="G318" s="15"/>
    </row>
    <row r="319" spans="2:7" hidden="1">
      <c r="B319" s="15"/>
      <c r="C319" s="15"/>
      <c r="D319" s="15"/>
      <c r="E319" s="15"/>
      <c r="F319" s="15"/>
      <c r="G319" s="15"/>
    </row>
    <row r="320" spans="2:7" hidden="1">
      <c r="B320" s="15"/>
      <c r="C320" s="15"/>
      <c r="D320" s="15"/>
      <c r="E320" s="15"/>
      <c r="F320" s="15"/>
      <c r="G320" s="15"/>
    </row>
    <row r="321" spans="2:7" hidden="1">
      <c r="B321" s="15"/>
      <c r="C321" s="15"/>
      <c r="D321" s="15"/>
      <c r="E321" s="15"/>
      <c r="F321" s="15"/>
      <c r="G321" s="15"/>
    </row>
    <row r="322" spans="2:7" hidden="1">
      <c r="B322" s="15"/>
      <c r="C322" s="15"/>
      <c r="D322" s="15"/>
      <c r="E322" s="15"/>
      <c r="F322" s="15"/>
      <c r="G322" s="15"/>
    </row>
    <row r="323" spans="2:7" hidden="1">
      <c r="B323" s="15"/>
      <c r="C323" s="15"/>
      <c r="D323" s="15"/>
      <c r="E323" s="15"/>
      <c r="F323" s="15"/>
      <c r="G323" s="15"/>
    </row>
    <row r="324" spans="2:7" hidden="1">
      <c r="B324" s="15"/>
      <c r="C324" s="15"/>
      <c r="D324" s="15"/>
      <c r="E324" s="15"/>
      <c r="F324" s="15"/>
      <c r="G324" s="15"/>
    </row>
    <row r="325" spans="2:7" hidden="1">
      <c r="B325" s="15"/>
      <c r="C325" s="15"/>
      <c r="D325" s="15"/>
      <c r="E325" s="15"/>
      <c r="F325" s="15"/>
      <c r="G325" s="15"/>
    </row>
    <row r="326" spans="2:7" hidden="1">
      <c r="B326" s="15"/>
      <c r="C326" s="15"/>
      <c r="D326" s="15"/>
      <c r="E326" s="15"/>
      <c r="F326" s="15"/>
      <c r="G326" s="15"/>
    </row>
    <row r="327" spans="2:7" hidden="1">
      <c r="B327" s="15"/>
      <c r="C327" s="15"/>
      <c r="D327" s="15"/>
      <c r="E327" s="15"/>
      <c r="F327" s="15"/>
      <c r="G327" s="15"/>
    </row>
    <row r="328" spans="2:7" hidden="1">
      <c r="B328" s="15"/>
      <c r="C328" s="15"/>
      <c r="D328" s="15"/>
      <c r="E328" s="15"/>
      <c r="F328" s="15"/>
      <c r="G328" s="15"/>
    </row>
    <row r="329" spans="2:7" hidden="1">
      <c r="B329" s="15"/>
      <c r="C329" s="15"/>
      <c r="D329" s="15"/>
      <c r="E329" s="15"/>
      <c r="F329" s="15"/>
      <c r="G329" s="15"/>
    </row>
    <row r="330" spans="2:7" hidden="1">
      <c r="B330" s="15"/>
      <c r="C330" s="15"/>
      <c r="D330" s="15"/>
      <c r="E330" s="15"/>
      <c r="F330" s="15"/>
      <c r="G330" s="15"/>
    </row>
    <row r="331" spans="2:7" hidden="1">
      <c r="B331" s="15"/>
      <c r="C331" s="15"/>
      <c r="D331" s="15"/>
      <c r="E331" s="15"/>
      <c r="F331" s="15"/>
      <c r="G331" s="15"/>
    </row>
    <row r="332" spans="2:7" hidden="1">
      <c r="B332" s="15"/>
      <c r="C332" s="15"/>
      <c r="D332" s="15"/>
      <c r="E332" s="15"/>
      <c r="F332" s="15"/>
      <c r="G332" s="15"/>
    </row>
    <row r="333" spans="2:7" hidden="1">
      <c r="B333" s="15"/>
      <c r="C333" s="15"/>
      <c r="D333" s="15"/>
      <c r="E333" s="15"/>
      <c r="F333" s="15"/>
      <c r="G333" s="15"/>
    </row>
    <row r="334" spans="2:7" hidden="1">
      <c r="B334" s="15"/>
      <c r="C334" s="15"/>
      <c r="D334" s="15"/>
      <c r="E334" s="15"/>
      <c r="F334" s="15"/>
      <c r="G334" s="15"/>
    </row>
    <row r="335" spans="2:7" hidden="1">
      <c r="B335" s="15"/>
      <c r="C335" s="15"/>
      <c r="D335" s="15"/>
      <c r="E335" s="15"/>
      <c r="F335" s="15"/>
      <c r="G335" s="15"/>
    </row>
    <row r="336" spans="2:7" hidden="1">
      <c r="B336" s="15"/>
      <c r="C336" s="15"/>
      <c r="D336" s="15"/>
      <c r="E336" s="15"/>
      <c r="F336" s="15"/>
      <c r="G336" s="15"/>
    </row>
    <row r="337" spans="2:7" hidden="1">
      <c r="B337" s="15"/>
      <c r="C337" s="15"/>
      <c r="D337" s="15"/>
      <c r="E337" s="15"/>
      <c r="F337" s="15"/>
      <c r="G337" s="15"/>
    </row>
    <row r="338" spans="2:7" hidden="1">
      <c r="B338" s="15"/>
      <c r="C338" s="15"/>
      <c r="D338" s="15"/>
      <c r="E338" s="15"/>
      <c r="F338" s="15"/>
      <c r="G338" s="15"/>
    </row>
    <row r="339" spans="2:7" hidden="1">
      <c r="B339" s="15"/>
      <c r="C339" s="15"/>
      <c r="D339" s="15"/>
      <c r="E339" s="15"/>
      <c r="F339" s="15"/>
      <c r="G339" s="15"/>
    </row>
    <row r="340" spans="2:7" hidden="1">
      <c r="B340" s="15"/>
      <c r="C340" s="15"/>
      <c r="D340" s="15"/>
      <c r="E340" s="15"/>
      <c r="F340" s="15"/>
      <c r="G340" s="15"/>
    </row>
    <row r="341" spans="2:7" hidden="1">
      <c r="B341" s="15"/>
      <c r="C341" s="15"/>
      <c r="D341" s="15"/>
      <c r="E341" s="15"/>
      <c r="F341" s="15"/>
      <c r="G341" s="15"/>
    </row>
    <row r="342" spans="2:7" hidden="1">
      <c r="B342" s="15"/>
      <c r="C342" s="15"/>
      <c r="D342" s="15"/>
      <c r="E342" s="15"/>
      <c r="F342" s="15"/>
      <c r="G342" s="15"/>
    </row>
    <row r="343" spans="2:7" hidden="1">
      <c r="B343" s="15"/>
      <c r="C343" s="15"/>
      <c r="D343" s="15"/>
      <c r="E343" s="15"/>
      <c r="F343" s="15"/>
      <c r="G343" s="15"/>
    </row>
    <row r="344" spans="2:7" hidden="1">
      <c r="B344" s="15"/>
      <c r="C344" s="15"/>
      <c r="D344" s="15"/>
      <c r="E344" s="15"/>
      <c r="F344" s="15"/>
      <c r="G344" s="15"/>
    </row>
    <row r="345" spans="2:7" hidden="1">
      <c r="B345" s="15"/>
      <c r="C345" s="15"/>
      <c r="D345" s="15"/>
      <c r="E345" s="15"/>
      <c r="F345" s="15"/>
      <c r="G345" s="15"/>
    </row>
    <row r="346" spans="2:7" hidden="1">
      <c r="B346" s="15"/>
      <c r="C346" s="15"/>
      <c r="D346" s="15"/>
      <c r="E346" s="15"/>
      <c r="F346" s="15"/>
      <c r="G346" s="15"/>
    </row>
    <row r="347" spans="2:7" hidden="1">
      <c r="B347" s="15"/>
      <c r="C347" s="15"/>
      <c r="D347" s="15"/>
      <c r="E347" s="15"/>
      <c r="F347" s="15"/>
      <c r="G347" s="15"/>
    </row>
    <row r="348" spans="2:7" hidden="1">
      <c r="B348" s="15"/>
      <c r="C348" s="15"/>
      <c r="D348" s="15"/>
      <c r="E348" s="15"/>
      <c r="F348" s="15"/>
      <c r="G348" s="15"/>
    </row>
    <row r="349" spans="2:7" hidden="1">
      <c r="B349" s="15"/>
      <c r="C349" s="15"/>
      <c r="D349" s="15"/>
      <c r="E349" s="15"/>
      <c r="F349" s="15"/>
      <c r="G349" s="15"/>
    </row>
    <row r="350" spans="2:7" hidden="1">
      <c r="B350" s="15"/>
      <c r="C350" s="15"/>
      <c r="D350" s="15"/>
      <c r="E350" s="15"/>
      <c r="F350" s="15"/>
      <c r="G350" s="15"/>
    </row>
    <row r="351" spans="2:7" hidden="1">
      <c r="B351" s="15"/>
      <c r="C351" s="15"/>
      <c r="D351" s="15"/>
      <c r="E351" s="15"/>
      <c r="F351" s="15"/>
      <c r="G351" s="15"/>
    </row>
    <row r="352" spans="2:7" hidden="1">
      <c r="B352" s="15"/>
      <c r="C352" s="15"/>
      <c r="D352" s="15"/>
      <c r="E352" s="15"/>
      <c r="F352" s="15"/>
      <c r="G352" s="15"/>
    </row>
    <row r="353" spans="2:7" hidden="1">
      <c r="B353" s="15"/>
      <c r="C353" s="15"/>
      <c r="D353" s="15"/>
      <c r="E353" s="15"/>
      <c r="F353" s="15"/>
      <c r="G353" s="15"/>
    </row>
    <row r="354" spans="2:7" hidden="1">
      <c r="B354" s="15"/>
      <c r="C354" s="15"/>
      <c r="D354" s="15"/>
      <c r="E354" s="15"/>
      <c r="F354" s="15"/>
      <c r="G354" s="15"/>
    </row>
    <row r="355" spans="2:7" hidden="1">
      <c r="B355" s="15"/>
      <c r="C355" s="15"/>
      <c r="D355" s="15"/>
      <c r="E355" s="15"/>
      <c r="F355" s="15"/>
      <c r="G355" s="15"/>
    </row>
    <row r="356" spans="2:7" hidden="1">
      <c r="B356" s="15"/>
      <c r="C356" s="15"/>
      <c r="D356" s="15"/>
      <c r="E356" s="15"/>
      <c r="F356" s="15"/>
      <c r="G356" s="15"/>
    </row>
    <row r="357" spans="2:7" hidden="1">
      <c r="B357" s="15"/>
      <c r="C357" s="15"/>
      <c r="D357" s="15"/>
      <c r="E357" s="15"/>
      <c r="F357" s="15"/>
      <c r="G357" s="15"/>
    </row>
    <row r="358" spans="2:7" hidden="1">
      <c r="B358" s="15"/>
      <c r="C358" s="15"/>
      <c r="D358" s="15"/>
      <c r="E358" s="15"/>
      <c r="F358" s="15"/>
      <c r="G358" s="15"/>
    </row>
    <row r="359" spans="2:7" hidden="1">
      <c r="B359" s="15"/>
      <c r="C359" s="15"/>
      <c r="D359" s="15"/>
      <c r="E359" s="15"/>
      <c r="F359" s="15"/>
      <c r="G359" s="15"/>
    </row>
    <row r="360" spans="2:7" hidden="1">
      <c r="B360" s="15"/>
      <c r="C360" s="15"/>
      <c r="D360" s="15"/>
      <c r="E360" s="15"/>
      <c r="F360" s="15"/>
      <c r="G360" s="15"/>
    </row>
    <row r="361" spans="2:7" hidden="1">
      <c r="B361" s="15"/>
      <c r="C361" s="15"/>
      <c r="D361" s="15"/>
      <c r="E361" s="15"/>
      <c r="F361" s="15"/>
      <c r="G361" s="15"/>
    </row>
    <row r="362" spans="2:7" hidden="1">
      <c r="B362" s="15"/>
      <c r="C362" s="15"/>
      <c r="D362" s="15"/>
      <c r="E362" s="15"/>
      <c r="F362" s="15"/>
      <c r="G362" s="15"/>
    </row>
    <row r="363" spans="2:7" hidden="1">
      <c r="B363" s="15"/>
      <c r="C363" s="15"/>
      <c r="D363" s="15"/>
      <c r="E363" s="15"/>
      <c r="F363" s="15"/>
      <c r="G363" s="15"/>
    </row>
    <row r="364" spans="2:7" hidden="1">
      <c r="B364" s="15"/>
      <c r="C364" s="15"/>
      <c r="D364" s="15"/>
      <c r="E364" s="15"/>
      <c r="F364" s="15"/>
      <c r="G364" s="15"/>
    </row>
    <row r="365" spans="2:7" hidden="1">
      <c r="B365" s="15"/>
      <c r="C365" s="15"/>
      <c r="D365" s="15"/>
      <c r="E365" s="15"/>
      <c r="F365" s="15"/>
      <c r="G365" s="15"/>
    </row>
    <row r="366" spans="2:7" hidden="1">
      <c r="B366" s="15"/>
      <c r="C366" s="15"/>
      <c r="D366" s="15"/>
      <c r="E366" s="15"/>
      <c r="F366" s="15"/>
      <c r="G366" s="15"/>
    </row>
    <row r="367" spans="2:7" hidden="1">
      <c r="B367" s="15"/>
      <c r="C367" s="15"/>
      <c r="D367" s="15"/>
      <c r="E367" s="15"/>
      <c r="F367" s="15"/>
      <c r="G367" s="15"/>
    </row>
    <row r="368" spans="2:7" hidden="1">
      <c r="B368" s="15"/>
      <c r="C368" s="15"/>
      <c r="D368" s="15"/>
      <c r="E368" s="15"/>
      <c r="F368" s="15"/>
      <c r="G368" s="15"/>
    </row>
    <row r="369" spans="2:7" hidden="1">
      <c r="B369" s="15"/>
      <c r="C369" s="15"/>
      <c r="D369" s="15"/>
      <c r="E369" s="15"/>
      <c r="F369" s="15"/>
      <c r="G369" s="15"/>
    </row>
    <row r="370" spans="2:7" hidden="1">
      <c r="B370" s="15"/>
      <c r="C370" s="15"/>
      <c r="D370" s="15"/>
      <c r="E370" s="15"/>
      <c r="F370" s="15"/>
      <c r="G370" s="15"/>
    </row>
    <row r="371" spans="2:7" hidden="1">
      <c r="B371" s="15"/>
      <c r="C371" s="15"/>
      <c r="D371" s="15"/>
      <c r="E371" s="15"/>
      <c r="F371" s="15"/>
      <c r="G371" s="15"/>
    </row>
    <row r="372" spans="2:7" hidden="1">
      <c r="B372" s="15"/>
      <c r="C372" s="15"/>
      <c r="D372" s="15"/>
      <c r="E372" s="15"/>
      <c r="F372" s="15"/>
      <c r="G372" s="15"/>
    </row>
    <row r="373" spans="2:7" hidden="1">
      <c r="B373" s="15"/>
      <c r="C373" s="15"/>
      <c r="D373" s="15"/>
      <c r="E373" s="15"/>
      <c r="F373" s="15"/>
      <c r="G373" s="15"/>
    </row>
    <row r="374" spans="2:7" hidden="1">
      <c r="B374" s="15"/>
      <c r="C374" s="15"/>
      <c r="D374" s="15"/>
      <c r="E374" s="15"/>
      <c r="F374" s="15"/>
      <c r="G374" s="15"/>
    </row>
    <row r="375" spans="2:7" hidden="1">
      <c r="B375" s="15"/>
      <c r="C375" s="15"/>
      <c r="D375" s="15"/>
      <c r="E375" s="15"/>
      <c r="F375" s="15"/>
      <c r="G375" s="15"/>
    </row>
    <row r="376" spans="2:7" hidden="1">
      <c r="B376" s="15"/>
      <c r="C376" s="15"/>
      <c r="D376" s="15"/>
      <c r="E376" s="15"/>
      <c r="F376" s="15"/>
      <c r="G376" s="15"/>
    </row>
    <row r="377" spans="2:7" hidden="1">
      <c r="B377" s="15"/>
      <c r="C377" s="15"/>
      <c r="D377" s="15"/>
      <c r="E377" s="15"/>
      <c r="F377" s="15"/>
      <c r="G377" s="15"/>
    </row>
    <row r="378" spans="2:7" hidden="1">
      <c r="B378" s="15"/>
      <c r="C378" s="15"/>
      <c r="D378" s="15"/>
      <c r="E378" s="15"/>
      <c r="F378" s="15"/>
      <c r="G378" s="15"/>
    </row>
    <row r="379" spans="2:7" hidden="1">
      <c r="B379" s="15"/>
      <c r="C379" s="15"/>
      <c r="D379" s="15"/>
      <c r="E379" s="15"/>
      <c r="F379" s="15"/>
      <c r="G379" s="15"/>
    </row>
    <row r="380" spans="2:7" hidden="1">
      <c r="B380" s="15"/>
      <c r="C380" s="15"/>
      <c r="D380" s="15"/>
      <c r="E380" s="15"/>
      <c r="F380" s="15"/>
      <c r="G380" s="15"/>
    </row>
    <row r="381" spans="2:7" hidden="1">
      <c r="B381" s="15"/>
      <c r="C381" s="15"/>
      <c r="D381" s="15"/>
      <c r="E381" s="15"/>
      <c r="F381" s="15"/>
      <c r="G381" s="15"/>
    </row>
    <row r="382" spans="2:7" hidden="1">
      <c r="B382" s="15"/>
      <c r="C382" s="15"/>
      <c r="D382" s="15"/>
      <c r="E382" s="15"/>
      <c r="F382" s="15"/>
      <c r="G382" s="15"/>
    </row>
    <row r="383" spans="2:7" hidden="1">
      <c r="B383" s="15"/>
      <c r="C383" s="15"/>
      <c r="D383" s="15"/>
      <c r="E383" s="15"/>
      <c r="F383" s="15"/>
      <c r="G383" s="15"/>
    </row>
    <row r="384" spans="2:7" hidden="1">
      <c r="B384" s="15"/>
      <c r="C384" s="15"/>
      <c r="D384" s="15"/>
      <c r="E384" s="15"/>
      <c r="F384" s="15"/>
      <c r="G384" s="15"/>
    </row>
    <row r="385" spans="2:7" hidden="1">
      <c r="B385" s="15"/>
      <c r="C385" s="15"/>
      <c r="D385" s="15"/>
      <c r="E385" s="15"/>
      <c r="F385" s="15"/>
      <c r="G385" s="15"/>
    </row>
    <row r="386" spans="2:7" hidden="1">
      <c r="B386" s="15"/>
      <c r="C386" s="15"/>
      <c r="D386" s="15"/>
      <c r="E386" s="15"/>
      <c r="F386" s="15"/>
      <c r="G386" s="15"/>
    </row>
    <row r="387" spans="2:7" hidden="1">
      <c r="B387" s="15"/>
      <c r="C387" s="15"/>
      <c r="D387" s="15"/>
      <c r="E387" s="15"/>
      <c r="F387" s="15"/>
      <c r="G387" s="15"/>
    </row>
    <row r="388" spans="2:7" hidden="1">
      <c r="B388" s="15"/>
      <c r="C388" s="15"/>
      <c r="D388" s="15"/>
      <c r="E388" s="15"/>
      <c r="F388" s="15"/>
      <c r="G388" s="15"/>
    </row>
    <row r="389" spans="2:7" hidden="1">
      <c r="B389" s="15"/>
      <c r="C389" s="15"/>
      <c r="D389" s="15"/>
      <c r="E389" s="15"/>
      <c r="F389" s="15"/>
      <c r="G389" s="15"/>
    </row>
    <row r="390" spans="2:7" hidden="1">
      <c r="B390" s="15"/>
      <c r="C390" s="15"/>
      <c r="D390" s="15"/>
      <c r="E390" s="15"/>
      <c r="F390" s="15"/>
      <c r="G390" s="15"/>
    </row>
    <row r="391" spans="2:7" hidden="1">
      <c r="B391" s="15"/>
      <c r="C391" s="15"/>
      <c r="D391" s="15"/>
      <c r="E391" s="15"/>
      <c r="F391" s="15"/>
      <c r="G391" s="15"/>
    </row>
    <row r="392" spans="2:7" hidden="1">
      <c r="B392" s="15"/>
      <c r="C392" s="15"/>
      <c r="D392" s="15"/>
      <c r="E392" s="15"/>
      <c r="F392" s="15"/>
      <c r="G392" s="15"/>
    </row>
    <row r="393" spans="2:7" hidden="1">
      <c r="B393" s="15"/>
      <c r="C393" s="15"/>
      <c r="D393" s="15"/>
      <c r="E393" s="15"/>
      <c r="F393" s="15"/>
      <c r="G393" s="15"/>
    </row>
    <row r="394" spans="2:7" hidden="1">
      <c r="B394" s="15"/>
      <c r="C394" s="15"/>
      <c r="D394" s="15"/>
      <c r="E394" s="15"/>
      <c r="F394" s="15"/>
      <c r="G394" s="15"/>
    </row>
    <row r="395" spans="2:7" hidden="1">
      <c r="B395" s="15"/>
      <c r="C395" s="15"/>
      <c r="D395" s="15"/>
      <c r="E395" s="15"/>
      <c r="F395" s="15"/>
      <c r="G395" s="15"/>
    </row>
    <row r="396" spans="2:7" hidden="1">
      <c r="B396" s="15"/>
      <c r="C396" s="15"/>
      <c r="D396" s="15"/>
      <c r="E396" s="15"/>
      <c r="F396" s="15"/>
      <c r="G396" s="15"/>
    </row>
    <row r="397" spans="2:7" hidden="1">
      <c r="B397" s="15"/>
      <c r="C397" s="15"/>
      <c r="D397" s="15"/>
      <c r="E397" s="15"/>
      <c r="F397" s="15"/>
      <c r="G397" s="15"/>
    </row>
    <row r="398" spans="2:7" hidden="1">
      <c r="B398" s="15"/>
      <c r="C398" s="15"/>
      <c r="D398" s="15"/>
      <c r="E398" s="15"/>
      <c r="F398" s="15"/>
      <c r="G398" s="15"/>
    </row>
    <row r="399" spans="2:7" hidden="1">
      <c r="B399" s="15"/>
      <c r="C399" s="15"/>
      <c r="D399" s="15"/>
      <c r="E399" s="15"/>
      <c r="F399" s="15"/>
      <c r="G399" s="15"/>
    </row>
    <row r="400" spans="2:7" hidden="1">
      <c r="B400" s="15"/>
      <c r="C400" s="15"/>
      <c r="D400" s="15"/>
      <c r="E400" s="15"/>
      <c r="F400" s="15"/>
      <c r="G400" s="15"/>
    </row>
    <row r="401" spans="2:7" hidden="1">
      <c r="B401" s="15"/>
      <c r="C401" s="15"/>
      <c r="D401" s="15"/>
      <c r="E401" s="15"/>
      <c r="F401" s="15"/>
      <c r="G401" s="15"/>
    </row>
    <row r="402" spans="2:7" hidden="1">
      <c r="B402" s="15"/>
      <c r="C402" s="15"/>
      <c r="D402" s="15"/>
      <c r="E402" s="15"/>
      <c r="F402" s="15"/>
      <c r="G402" s="15"/>
    </row>
    <row r="403" spans="2:7" hidden="1">
      <c r="B403" s="15"/>
      <c r="C403" s="15"/>
      <c r="D403" s="15"/>
      <c r="E403" s="15"/>
      <c r="F403" s="15"/>
      <c r="G403" s="15"/>
    </row>
    <row r="404" spans="2:7" hidden="1">
      <c r="B404" s="15"/>
      <c r="C404" s="15"/>
      <c r="D404" s="15"/>
      <c r="E404" s="15"/>
      <c r="F404" s="15"/>
      <c r="G404" s="15"/>
    </row>
    <row r="405" spans="2:7" hidden="1">
      <c r="B405" s="15"/>
      <c r="C405" s="15"/>
      <c r="D405" s="15"/>
      <c r="E405" s="15"/>
      <c r="F405" s="15"/>
      <c r="G405" s="15"/>
    </row>
    <row r="406" spans="2:7" hidden="1">
      <c r="B406" s="15"/>
      <c r="C406" s="15"/>
      <c r="D406" s="15"/>
      <c r="E406" s="15"/>
      <c r="F406" s="15"/>
      <c r="G406" s="15"/>
    </row>
    <row r="407" spans="2:7" hidden="1">
      <c r="B407" s="15"/>
      <c r="C407" s="15"/>
      <c r="D407" s="15"/>
      <c r="E407" s="15"/>
      <c r="F407" s="15"/>
      <c r="G407" s="15"/>
    </row>
    <row r="408" spans="2:7" hidden="1">
      <c r="B408" s="15"/>
      <c r="C408" s="15"/>
      <c r="D408" s="15"/>
      <c r="E408" s="15"/>
      <c r="F408" s="15"/>
      <c r="G408" s="15"/>
    </row>
    <row r="409" spans="2:7" hidden="1">
      <c r="B409" s="15"/>
      <c r="C409" s="15"/>
      <c r="D409" s="15"/>
      <c r="E409" s="15"/>
      <c r="F409" s="15"/>
      <c r="G409" s="15"/>
    </row>
    <row r="410" spans="2:7" hidden="1">
      <c r="B410" s="15"/>
      <c r="C410" s="15"/>
      <c r="D410" s="15"/>
      <c r="E410" s="15"/>
      <c r="F410" s="15"/>
      <c r="G410" s="15"/>
    </row>
    <row r="411" spans="2:7" hidden="1">
      <c r="B411" s="15"/>
      <c r="C411" s="15"/>
      <c r="D411" s="15"/>
      <c r="E411" s="15"/>
      <c r="F411" s="15"/>
      <c r="G411" s="15"/>
    </row>
    <row r="412" spans="2:7" hidden="1">
      <c r="B412" s="15"/>
      <c r="C412" s="15"/>
      <c r="D412" s="15"/>
      <c r="E412" s="15"/>
      <c r="F412" s="15"/>
      <c r="G412" s="15"/>
    </row>
    <row r="413" spans="2:7" hidden="1">
      <c r="B413" s="15"/>
      <c r="C413" s="15"/>
      <c r="D413" s="15"/>
      <c r="E413" s="15"/>
      <c r="F413" s="15"/>
      <c r="G413" s="15"/>
    </row>
    <row r="414" spans="2:7" hidden="1">
      <c r="B414" s="15"/>
      <c r="C414" s="15"/>
      <c r="D414" s="15"/>
      <c r="E414" s="15"/>
      <c r="F414" s="15"/>
      <c r="G414" s="15"/>
    </row>
    <row r="415" spans="2:7" hidden="1">
      <c r="B415" s="15"/>
      <c r="C415" s="15"/>
      <c r="D415" s="15"/>
      <c r="E415" s="15"/>
      <c r="F415" s="15"/>
      <c r="G415" s="15"/>
    </row>
    <row r="416" spans="2:7" hidden="1">
      <c r="B416" s="15"/>
      <c r="C416" s="15"/>
      <c r="D416" s="15"/>
      <c r="E416" s="15"/>
      <c r="F416" s="15"/>
      <c r="G416" s="15"/>
    </row>
    <row r="417" spans="2:7" hidden="1">
      <c r="B417" s="15"/>
      <c r="C417" s="15"/>
      <c r="D417" s="15"/>
      <c r="E417" s="15"/>
      <c r="F417" s="15"/>
      <c r="G417" s="15"/>
    </row>
    <row r="418" spans="2:7" hidden="1">
      <c r="B418" s="15"/>
      <c r="C418" s="15"/>
      <c r="D418" s="15"/>
      <c r="E418" s="15"/>
      <c r="F418" s="15"/>
      <c r="G418" s="15"/>
    </row>
    <row r="419" spans="2:7" hidden="1">
      <c r="B419" s="15"/>
      <c r="C419" s="15"/>
      <c r="D419" s="15"/>
      <c r="E419" s="15"/>
      <c r="F419" s="15"/>
      <c r="G419" s="15"/>
    </row>
    <row r="420" spans="2:7" hidden="1">
      <c r="B420" s="15"/>
      <c r="C420" s="15"/>
      <c r="D420" s="15"/>
      <c r="E420" s="15"/>
      <c r="F420" s="15"/>
      <c r="G420" s="15"/>
    </row>
    <row r="421" spans="2:7" hidden="1">
      <c r="B421" s="15"/>
      <c r="C421" s="15"/>
      <c r="D421" s="15"/>
      <c r="E421" s="15"/>
      <c r="F421" s="15"/>
      <c r="G421" s="15"/>
    </row>
    <row r="422" spans="2:7" hidden="1">
      <c r="B422" s="15"/>
      <c r="C422" s="15"/>
      <c r="D422" s="15"/>
      <c r="E422" s="15"/>
      <c r="F422" s="15"/>
      <c r="G422" s="15"/>
    </row>
    <row r="423" spans="2:7" hidden="1">
      <c r="B423" s="15"/>
      <c r="C423" s="15"/>
      <c r="D423" s="15"/>
      <c r="E423" s="15"/>
      <c r="F423" s="15"/>
      <c r="G423" s="15"/>
    </row>
    <row r="424" spans="2:7" hidden="1">
      <c r="B424" s="15"/>
      <c r="C424" s="15"/>
      <c r="D424" s="15"/>
      <c r="E424" s="15"/>
      <c r="F424" s="15"/>
      <c r="G424" s="15"/>
    </row>
    <row r="425" spans="2:7" hidden="1">
      <c r="B425" s="15"/>
      <c r="C425" s="15"/>
      <c r="D425" s="15"/>
      <c r="E425" s="15"/>
      <c r="F425" s="15"/>
      <c r="G425" s="15"/>
    </row>
    <row r="426" spans="2:7" hidden="1">
      <c r="B426" s="15"/>
      <c r="C426" s="15"/>
      <c r="D426" s="15"/>
      <c r="E426" s="15"/>
      <c r="F426" s="15"/>
      <c r="G426" s="15"/>
    </row>
    <row r="427" spans="2:7" hidden="1">
      <c r="B427" s="15"/>
      <c r="C427" s="15"/>
      <c r="D427" s="15"/>
      <c r="E427" s="15"/>
      <c r="F427" s="15"/>
      <c r="G427" s="15"/>
    </row>
    <row r="428" spans="2:7" hidden="1">
      <c r="B428" s="15"/>
      <c r="C428" s="15"/>
      <c r="D428" s="15"/>
      <c r="E428" s="15"/>
      <c r="F428" s="15"/>
      <c r="G428" s="15"/>
    </row>
    <row r="429" spans="2:7" hidden="1">
      <c r="B429" s="15"/>
      <c r="C429" s="15"/>
      <c r="D429" s="15"/>
      <c r="E429" s="15"/>
      <c r="F429" s="15"/>
      <c r="G429" s="15"/>
    </row>
    <row r="430" spans="2:7" hidden="1">
      <c r="B430" s="15"/>
      <c r="C430" s="15"/>
      <c r="D430" s="15"/>
      <c r="E430" s="15"/>
      <c r="F430" s="15"/>
      <c r="G430" s="15"/>
    </row>
    <row r="431" spans="2:7" hidden="1">
      <c r="B431" s="15"/>
      <c r="C431" s="15"/>
      <c r="D431" s="15"/>
      <c r="E431" s="15"/>
      <c r="F431" s="15"/>
      <c r="G431" s="15"/>
    </row>
    <row r="432" spans="2:7" hidden="1">
      <c r="B432" s="15"/>
      <c r="C432" s="15"/>
      <c r="D432" s="15"/>
      <c r="E432" s="15"/>
      <c r="F432" s="15"/>
      <c r="G432" s="15"/>
    </row>
    <row r="433" spans="2:7" hidden="1">
      <c r="B433" s="15"/>
      <c r="C433" s="15"/>
      <c r="D433" s="15"/>
      <c r="E433" s="15"/>
      <c r="F433" s="15"/>
      <c r="G433" s="15"/>
    </row>
    <row r="434" spans="2:7" hidden="1">
      <c r="B434" s="15"/>
      <c r="C434" s="15"/>
      <c r="D434" s="15"/>
      <c r="E434" s="15"/>
      <c r="F434" s="15"/>
      <c r="G434" s="15"/>
    </row>
    <row r="435" spans="2:7" hidden="1">
      <c r="B435" s="15"/>
      <c r="C435" s="15"/>
      <c r="D435" s="15"/>
      <c r="E435" s="15"/>
      <c r="F435" s="15"/>
      <c r="G435" s="15"/>
    </row>
    <row r="436" spans="2:7" hidden="1">
      <c r="B436" s="15"/>
      <c r="C436" s="15"/>
      <c r="D436" s="15"/>
      <c r="E436" s="15"/>
      <c r="F436" s="15"/>
      <c r="G436" s="15"/>
    </row>
    <row r="437" spans="2:7" hidden="1">
      <c r="B437" s="15"/>
      <c r="C437" s="15"/>
      <c r="D437" s="15"/>
      <c r="E437" s="15"/>
      <c r="F437" s="15"/>
      <c r="G437" s="15"/>
    </row>
    <row r="438" spans="2:7" hidden="1">
      <c r="B438" s="15"/>
      <c r="C438" s="15"/>
      <c r="D438" s="15"/>
      <c r="E438" s="15"/>
      <c r="F438" s="15"/>
      <c r="G438" s="15"/>
    </row>
    <row r="439" spans="2:7" hidden="1">
      <c r="B439" s="15"/>
      <c r="C439" s="15"/>
      <c r="D439" s="15"/>
      <c r="E439" s="15"/>
      <c r="F439" s="15"/>
      <c r="G439" s="15"/>
    </row>
    <row r="440" spans="2:7" hidden="1">
      <c r="B440" s="15"/>
      <c r="C440" s="15"/>
      <c r="D440" s="15"/>
      <c r="E440" s="15"/>
      <c r="F440" s="15"/>
      <c r="G440" s="15"/>
    </row>
    <row r="441" spans="2:7" hidden="1">
      <c r="B441" s="15"/>
      <c r="C441" s="15"/>
      <c r="D441" s="15"/>
      <c r="E441" s="15"/>
      <c r="F441" s="15"/>
      <c r="G441" s="15"/>
    </row>
    <row r="442" spans="2:7" hidden="1">
      <c r="B442" s="15"/>
      <c r="C442" s="15"/>
      <c r="D442" s="15"/>
      <c r="E442" s="15"/>
      <c r="F442" s="15"/>
      <c r="G442" s="15"/>
    </row>
    <row r="443" spans="2:7" hidden="1">
      <c r="B443" s="15"/>
      <c r="C443" s="15"/>
      <c r="D443" s="15"/>
      <c r="E443" s="15"/>
      <c r="F443" s="15"/>
      <c r="G443" s="15"/>
    </row>
    <row r="444" spans="2:7" hidden="1">
      <c r="B444" s="15"/>
      <c r="C444" s="15"/>
      <c r="D444" s="15"/>
      <c r="E444" s="15"/>
      <c r="F444" s="15"/>
      <c r="G444" s="15"/>
    </row>
    <row r="445" spans="2:7" hidden="1">
      <c r="B445" s="15"/>
      <c r="C445" s="15"/>
      <c r="D445" s="15"/>
      <c r="E445" s="15"/>
      <c r="F445" s="15"/>
      <c r="G445" s="15"/>
    </row>
    <row r="446" spans="2:7" hidden="1">
      <c r="B446" s="15"/>
      <c r="C446" s="15"/>
      <c r="D446" s="15"/>
      <c r="E446" s="15"/>
      <c r="F446" s="15"/>
      <c r="G446" s="15"/>
    </row>
    <row r="447" spans="2:7" hidden="1">
      <c r="B447" s="15"/>
      <c r="C447" s="15"/>
      <c r="D447" s="15"/>
      <c r="E447" s="15"/>
      <c r="F447" s="15"/>
      <c r="G447" s="15"/>
    </row>
    <row r="448" spans="2:7" hidden="1">
      <c r="B448" s="15"/>
      <c r="C448" s="15"/>
      <c r="D448" s="15"/>
      <c r="E448" s="15"/>
      <c r="F448" s="15"/>
      <c r="G448" s="15"/>
    </row>
    <row r="449" spans="2:7" hidden="1">
      <c r="B449" s="15"/>
      <c r="C449" s="15"/>
      <c r="D449" s="15"/>
      <c r="E449" s="15"/>
      <c r="F449" s="15"/>
      <c r="G449" s="15"/>
    </row>
    <row r="450" spans="2:7" hidden="1">
      <c r="B450" s="15"/>
      <c r="C450" s="15"/>
      <c r="D450" s="15"/>
      <c r="E450" s="15"/>
      <c r="F450" s="15"/>
      <c r="G450" s="15"/>
    </row>
    <row r="451" spans="2:7" hidden="1">
      <c r="B451" s="15"/>
      <c r="C451" s="15"/>
      <c r="D451" s="15"/>
      <c r="E451" s="15"/>
      <c r="F451" s="15"/>
      <c r="G451" s="15"/>
    </row>
    <row r="452" spans="2:7" hidden="1">
      <c r="B452" s="15"/>
      <c r="C452" s="15"/>
      <c r="D452" s="15"/>
      <c r="E452" s="15"/>
      <c r="F452" s="15"/>
      <c r="G452" s="15"/>
    </row>
    <row r="453" spans="2:7" hidden="1">
      <c r="B453" s="15"/>
      <c r="C453" s="15"/>
      <c r="D453" s="15"/>
      <c r="E453" s="15"/>
      <c r="F453" s="15"/>
      <c r="G453" s="15"/>
    </row>
    <row r="454" spans="2:7" hidden="1">
      <c r="B454" s="15"/>
      <c r="C454" s="15"/>
      <c r="D454" s="15"/>
      <c r="E454" s="15"/>
      <c r="F454" s="15"/>
      <c r="G454" s="15"/>
    </row>
    <row r="455" spans="2:7" hidden="1">
      <c r="B455" s="15"/>
      <c r="C455" s="15"/>
      <c r="D455" s="15"/>
      <c r="E455" s="15"/>
      <c r="F455" s="15"/>
      <c r="G455" s="15"/>
    </row>
    <row r="456" spans="2:7" hidden="1">
      <c r="B456" s="15"/>
      <c r="C456" s="15"/>
      <c r="D456" s="15"/>
      <c r="E456" s="15"/>
      <c r="F456" s="15"/>
      <c r="G456" s="15"/>
    </row>
    <row r="457" spans="2:7" hidden="1">
      <c r="B457" s="15"/>
      <c r="C457" s="15"/>
      <c r="D457" s="15"/>
      <c r="E457" s="15"/>
      <c r="F457" s="15"/>
      <c r="G457" s="15"/>
    </row>
    <row r="458" spans="2:7" hidden="1">
      <c r="B458" s="15"/>
      <c r="C458" s="15"/>
      <c r="D458" s="15"/>
      <c r="E458" s="15"/>
      <c r="F458" s="15"/>
      <c r="G458" s="15"/>
    </row>
    <row r="459" spans="2:7" hidden="1">
      <c r="B459" s="15"/>
      <c r="C459" s="15"/>
      <c r="D459" s="15"/>
      <c r="E459" s="15"/>
      <c r="F459" s="15"/>
      <c r="G459" s="15"/>
    </row>
    <row r="460" spans="2:7" hidden="1">
      <c r="B460" s="15"/>
      <c r="C460" s="15"/>
      <c r="D460" s="15"/>
      <c r="E460" s="15"/>
      <c r="F460" s="15"/>
      <c r="G460" s="15"/>
    </row>
    <row r="461" spans="2:7" hidden="1">
      <c r="B461" s="15"/>
      <c r="C461" s="15"/>
      <c r="D461" s="15"/>
      <c r="E461" s="15"/>
      <c r="F461" s="15"/>
      <c r="G461" s="15"/>
    </row>
    <row r="462" spans="2:7" hidden="1">
      <c r="B462" s="15"/>
      <c r="C462" s="15"/>
      <c r="D462" s="15"/>
      <c r="E462" s="15"/>
      <c r="F462" s="15"/>
      <c r="G462" s="15"/>
    </row>
    <row r="463" spans="2:7" hidden="1">
      <c r="B463" s="15"/>
      <c r="C463" s="15"/>
      <c r="D463" s="15"/>
      <c r="E463" s="15"/>
      <c r="F463" s="15"/>
      <c r="G463" s="15"/>
    </row>
    <row r="464" spans="2:7" hidden="1">
      <c r="B464" s="15"/>
      <c r="C464" s="15"/>
      <c r="D464" s="15"/>
      <c r="E464" s="15"/>
      <c r="F464" s="15"/>
      <c r="G464" s="15"/>
    </row>
    <row r="465" spans="2:7" hidden="1">
      <c r="B465" s="15"/>
      <c r="C465" s="15"/>
      <c r="D465" s="15"/>
      <c r="E465" s="15"/>
      <c r="F465" s="15"/>
      <c r="G465" s="15"/>
    </row>
    <row r="466" spans="2:7" hidden="1">
      <c r="B466" s="15"/>
      <c r="C466" s="15"/>
      <c r="D466" s="15"/>
      <c r="E466" s="15"/>
      <c r="F466" s="15"/>
      <c r="G466" s="15"/>
    </row>
    <row r="467" spans="2:7" hidden="1">
      <c r="B467" s="15"/>
      <c r="C467" s="15"/>
      <c r="D467" s="15"/>
      <c r="E467" s="15"/>
      <c r="F467" s="15"/>
      <c r="G467" s="15"/>
    </row>
    <row r="468" spans="2:7" hidden="1">
      <c r="B468" s="15"/>
      <c r="C468" s="15"/>
      <c r="D468" s="15"/>
      <c r="E468" s="15"/>
      <c r="F468" s="15"/>
      <c r="G468" s="15"/>
    </row>
    <row r="469" spans="2:7" hidden="1">
      <c r="B469" s="15"/>
      <c r="C469" s="15"/>
      <c r="D469" s="15"/>
      <c r="E469" s="15"/>
      <c r="F469" s="15"/>
      <c r="G469" s="15"/>
    </row>
    <row r="470" spans="2:7" hidden="1">
      <c r="B470" s="15"/>
      <c r="C470" s="15"/>
      <c r="D470" s="15"/>
      <c r="E470" s="15"/>
      <c r="F470" s="15"/>
      <c r="G470" s="15"/>
    </row>
    <row r="471" spans="2:7" hidden="1">
      <c r="B471" s="15"/>
      <c r="C471" s="15"/>
      <c r="D471" s="15"/>
      <c r="E471" s="15"/>
      <c r="F471" s="15"/>
      <c r="G471" s="15"/>
    </row>
    <row r="472" spans="2:7" hidden="1">
      <c r="B472" s="15"/>
      <c r="C472" s="15"/>
      <c r="D472" s="15"/>
      <c r="E472" s="15"/>
      <c r="F472" s="15"/>
      <c r="G472" s="15"/>
    </row>
    <row r="473" spans="2:7" hidden="1">
      <c r="B473" s="15"/>
      <c r="C473" s="15"/>
      <c r="D473" s="15"/>
      <c r="E473" s="15"/>
      <c r="F473" s="15"/>
      <c r="G473" s="15"/>
    </row>
    <row r="474" spans="2:7" hidden="1">
      <c r="B474" s="15"/>
      <c r="C474" s="15"/>
      <c r="D474" s="15"/>
      <c r="E474" s="15"/>
      <c r="F474" s="15"/>
      <c r="G474" s="15"/>
    </row>
    <row r="475" spans="2:7" hidden="1">
      <c r="B475" s="15"/>
      <c r="C475" s="15"/>
      <c r="D475" s="15"/>
      <c r="E475" s="15"/>
      <c r="F475" s="15"/>
      <c r="G475" s="15"/>
    </row>
    <row r="476" spans="2:7" hidden="1">
      <c r="B476" s="15"/>
      <c r="C476" s="15"/>
      <c r="D476" s="15"/>
      <c r="E476" s="15"/>
      <c r="F476" s="15"/>
      <c r="G476" s="15"/>
    </row>
    <row r="477" spans="2:7" hidden="1">
      <c r="B477" s="15"/>
      <c r="C477" s="15"/>
      <c r="D477" s="15"/>
      <c r="E477" s="15"/>
      <c r="F477" s="15"/>
      <c r="G477" s="15"/>
    </row>
    <row r="478" spans="2:7" hidden="1">
      <c r="B478" s="15"/>
      <c r="C478" s="15"/>
      <c r="D478" s="15"/>
      <c r="E478" s="15"/>
      <c r="F478" s="15"/>
      <c r="G478" s="15"/>
    </row>
    <row r="479" spans="2:7" hidden="1">
      <c r="B479" s="15"/>
      <c r="C479" s="15"/>
      <c r="D479" s="15"/>
      <c r="E479" s="15"/>
      <c r="F479" s="15"/>
      <c r="G479" s="15"/>
    </row>
    <row r="480" spans="2:7" hidden="1">
      <c r="B480" s="15"/>
      <c r="C480" s="15"/>
      <c r="D480" s="15"/>
      <c r="E480" s="15"/>
      <c r="F480" s="15"/>
      <c r="G480" s="15"/>
    </row>
    <row r="481" spans="2:7" hidden="1">
      <c r="B481" s="15"/>
      <c r="C481" s="15"/>
      <c r="D481" s="15"/>
      <c r="E481" s="15"/>
      <c r="F481" s="15"/>
      <c r="G481" s="15"/>
    </row>
    <row r="482" spans="2:7" hidden="1">
      <c r="B482" s="15"/>
      <c r="C482" s="15"/>
      <c r="D482" s="15"/>
      <c r="E482" s="15"/>
      <c r="F482" s="15"/>
      <c r="G482" s="15"/>
    </row>
    <row r="483" spans="2:7" hidden="1">
      <c r="B483" s="15"/>
      <c r="C483" s="15"/>
      <c r="D483" s="15"/>
      <c r="E483" s="15"/>
      <c r="F483" s="15"/>
      <c r="G483" s="15"/>
    </row>
    <row r="484" spans="2:7" hidden="1">
      <c r="B484" s="15"/>
      <c r="C484" s="15"/>
      <c r="D484" s="15"/>
      <c r="E484" s="15"/>
      <c r="F484" s="15"/>
      <c r="G484" s="15"/>
    </row>
    <row r="485" spans="2:7" hidden="1">
      <c r="B485" s="15"/>
      <c r="C485" s="15"/>
      <c r="D485" s="15"/>
      <c r="E485" s="15"/>
      <c r="F485" s="15"/>
      <c r="G485" s="15"/>
    </row>
    <row r="486" spans="2:7" hidden="1">
      <c r="B486" s="15"/>
      <c r="C486" s="15"/>
      <c r="D486" s="15"/>
      <c r="E486" s="15"/>
      <c r="F486" s="15"/>
      <c r="G486" s="15"/>
    </row>
    <row r="487" spans="2:7" hidden="1">
      <c r="B487" s="15"/>
      <c r="C487" s="15"/>
      <c r="D487" s="15"/>
      <c r="E487" s="15"/>
      <c r="F487" s="15"/>
      <c r="G487" s="15"/>
    </row>
    <row r="488" spans="2:7" hidden="1">
      <c r="B488" s="15"/>
      <c r="C488" s="15"/>
      <c r="D488" s="15"/>
      <c r="E488" s="15"/>
      <c r="F488" s="15"/>
      <c r="G488" s="15"/>
    </row>
    <row r="489" spans="2:7" hidden="1">
      <c r="B489" s="15"/>
      <c r="C489" s="15"/>
      <c r="D489" s="15"/>
      <c r="E489" s="15"/>
      <c r="F489" s="15"/>
      <c r="G489" s="15"/>
    </row>
    <row r="490" spans="2:7" hidden="1">
      <c r="B490" s="15"/>
      <c r="C490" s="15"/>
      <c r="D490" s="15"/>
      <c r="E490" s="15"/>
      <c r="F490" s="15"/>
      <c r="G490" s="15"/>
    </row>
    <row r="491" spans="2:7" hidden="1">
      <c r="B491" s="15"/>
      <c r="C491" s="15"/>
      <c r="D491" s="15"/>
      <c r="E491" s="15"/>
      <c r="F491" s="15"/>
      <c r="G491" s="15"/>
    </row>
    <row r="492" spans="2:7" hidden="1">
      <c r="B492" s="15"/>
      <c r="C492" s="15"/>
      <c r="D492" s="15"/>
      <c r="E492" s="15"/>
      <c r="F492" s="15"/>
      <c r="G492" s="15"/>
    </row>
    <row r="493" spans="2:7" hidden="1">
      <c r="B493" s="15"/>
      <c r="C493" s="15"/>
      <c r="D493" s="15"/>
      <c r="E493" s="15"/>
      <c r="F493" s="15"/>
      <c r="G493" s="15"/>
    </row>
    <row r="494" spans="2:7" hidden="1">
      <c r="B494" s="15"/>
      <c r="C494" s="15"/>
      <c r="D494" s="15"/>
      <c r="E494" s="15"/>
      <c r="F494" s="15"/>
      <c r="G494" s="15"/>
    </row>
    <row r="495" spans="2:7" hidden="1">
      <c r="B495" s="15"/>
      <c r="C495" s="15"/>
      <c r="D495" s="15"/>
      <c r="E495" s="15"/>
      <c r="F495" s="15"/>
      <c r="G495" s="15"/>
    </row>
    <row r="496" spans="2:7" hidden="1">
      <c r="B496" s="15"/>
      <c r="C496" s="15"/>
      <c r="D496" s="15"/>
      <c r="E496" s="15"/>
      <c r="F496" s="15"/>
      <c r="G496" s="15"/>
    </row>
    <row r="497" spans="2:7" hidden="1">
      <c r="B497" s="15"/>
      <c r="C497" s="15"/>
      <c r="D497" s="15"/>
      <c r="E497" s="15"/>
      <c r="F497" s="15"/>
      <c r="G497" s="15"/>
    </row>
    <row r="498" spans="2:7" hidden="1">
      <c r="B498" s="15"/>
      <c r="C498" s="15"/>
      <c r="D498" s="15"/>
      <c r="E498" s="15"/>
      <c r="F498" s="15"/>
      <c r="G498" s="15"/>
    </row>
    <row r="499" spans="2:7" hidden="1">
      <c r="B499" s="15"/>
      <c r="C499" s="15"/>
      <c r="D499" s="15"/>
      <c r="E499" s="15"/>
      <c r="F499" s="15"/>
      <c r="G499" s="15"/>
    </row>
    <row r="500" spans="2:7" hidden="1">
      <c r="B500" s="15"/>
      <c r="C500" s="15"/>
      <c r="D500" s="15"/>
      <c r="E500" s="15"/>
      <c r="F500" s="15"/>
      <c r="G500" s="15"/>
    </row>
    <row r="501" spans="2:7" hidden="1">
      <c r="B501" s="15"/>
      <c r="C501" s="15"/>
      <c r="D501" s="15"/>
      <c r="E501" s="15"/>
      <c r="F501" s="15"/>
      <c r="G501" s="15"/>
    </row>
    <row r="502" spans="2:7" hidden="1">
      <c r="B502" s="15"/>
      <c r="C502" s="15"/>
      <c r="D502" s="15"/>
      <c r="E502" s="15"/>
      <c r="F502" s="15"/>
      <c r="G502" s="15"/>
    </row>
    <row r="503" spans="2:7" hidden="1">
      <c r="B503" s="15"/>
      <c r="C503" s="15"/>
      <c r="D503" s="15"/>
      <c r="E503" s="15"/>
      <c r="F503" s="15"/>
      <c r="G503" s="15"/>
    </row>
    <row r="504" spans="2:7" hidden="1">
      <c r="B504" s="15"/>
      <c r="C504" s="15"/>
      <c r="D504" s="15"/>
      <c r="E504" s="15"/>
      <c r="F504" s="15"/>
      <c r="G504" s="15"/>
    </row>
    <row r="505" spans="2:7" hidden="1">
      <c r="B505" s="15"/>
      <c r="C505" s="15"/>
      <c r="D505" s="15"/>
      <c r="E505" s="15"/>
      <c r="F505" s="15"/>
      <c r="G505" s="15"/>
    </row>
    <row r="506" spans="2:7" hidden="1">
      <c r="B506" s="15"/>
      <c r="C506" s="15"/>
      <c r="D506" s="15"/>
      <c r="E506" s="15"/>
      <c r="F506" s="15"/>
      <c r="G506" s="15"/>
    </row>
    <row r="507" spans="2:7" hidden="1">
      <c r="B507" s="15"/>
      <c r="C507" s="15"/>
      <c r="D507" s="15"/>
      <c r="E507" s="15"/>
      <c r="F507" s="15"/>
      <c r="G507" s="15"/>
    </row>
    <row r="508" spans="2:7" hidden="1">
      <c r="B508" s="15"/>
      <c r="C508" s="15"/>
      <c r="D508" s="15"/>
      <c r="E508" s="15"/>
      <c r="F508" s="15"/>
      <c r="G508" s="15"/>
    </row>
    <row r="509" spans="2:7" hidden="1">
      <c r="B509" s="15"/>
      <c r="C509" s="15"/>
      <c r="D509" s="15"/>
      <c r="E509" s="15"/>
      <c r="F509" s="15"/>
      <c r="G509" s="15"/>
    </row>
    <row r="510" spans="2:7" hidden="1">
      <c r="B510" s="15"/>
      <c r="C510" s="15"/>
      <c r="D510" s="15"/>
      <c r="E510" s="15"/>
      <c r="F510" s="15"/>
      <c r="G510" s="15"/>
    </row>
    <row r="511" spans="2:7" hidden="1">
      <c r="B511" s="15"/>
      <c r="C511" s="15"/>
      <c r="D511" s="15"/>
      <c r="E511" s="15"/>
      <c r="F511" s="15"/>
      <c r="G511" s="15"/>
    </row>
    <row r="512" spans="2:7" hidden="1">
      <c r="B512" s="15"/>
      <c r="C512" s="15"/>
      <c r="D512" s="15"/>
      <c r="E512" s="15"/>
      <c r="F512" s="15"/>
      <c r="G512" s="15"/>
    </row>
    <row r="513" spans="2:7" hidden="1">
      <c r="B513" s="15"/>
      <c r="C513" s="15"/>
      <c r="D513" s="15"/>
      <c r="E513" s="15"/>
      <c r="F513" s="15"/>
      <c r="G513" s="15"/>
    </row>
    <row r="514" spans="2:7" hidden="1">
      <c r="B514" s="15"/>
      <c r="C514" s="15"/>
      <c r="D514" s="15"/>
      <c r="E514" s="15"/>
      <c r="F514" s="15"/>
      <c r="G514" s="15"/>
    </row>
    <row r="515" spans="2:7" hidden="1">
      <c r="B515" s="15"/>
      <c r="C515" s="15"/>
      <c r="D515" s="15"/>
      <c r="E515" s="15"/>
      <c r="F515" s="15"/>
      <c r="G515" s="15"/>
    </row>
    <row r="516" spans="2:7" hidden="1">
      <c r="B516" s="15"/>
      <c r="C516" s="15"/>
      <c r="D516" s="15"/>
      <c r="E516" s="15"/>
      <c r="F516" s="15"/>
      <c r="G516" s="15"/>
    </row>
    <row r="517" spans="2:7" hidden="1">
      <c r="B517" s="15"/>
      <c r="C517" s="15"/>
      <c r="D517" s="15"/>
      <c r="E517" s="15"/>
      <c r="F517" s="15"/>
      <c r="G517" s="15"/>
    </row>
    <row r="518" spans="2:7" hidden="1">
      <c r="B518" s="15"/>
      <c r="C518" s="15"/>
      <c r="D518" s="15"/>
      <c r="E518" s="15"/>
      <c r="F518" s="15"/>
      <c r="G518" s="15"/>
    </row>
    <row r="519" spans="2:7" hidden="1">
      <c r="B519" s="15"/>
      <c r="C519" s="15"/>
      <c r="D519" s="15"/>
      <c r="E519" s="15"/>
      <c r="F519" s="15"/>
      <c r="G519" s="15"/>
    </row>
    <row r="520" spans="2:7" hidden="1">
      <c r="B520" s="15"/>
      <c r="C520" s="15"/>
      <c r="D520" s="15"/>
      <c r="E520" s="15"/>
      <c r="F520" s="15"/>
      <c r="G520" s="15"/>
    </row>
    <row r="521" spans="2:7" hidden="1">
      <c r="B521" s="15"/>
      <c r="C521" s="15"/>
      <c r="D521" s="15"/>
      <c r="E521" s="15"/>
      <c r="F521" s="15"/>
      <c r="G521" s="15"/>
    </row>
    <row r="522" spans="2:7" hidden="1">
      <c r="B522" s="15"/>
      <c r="C522" s="15"/>
      <c r="D522" s="15"/>
      <c r="E522" s="15"/>
      <c r="F522" s="15"/>
      <c r="G522" s="15"/>
    </row>
    <row r="523" spans="2:7" hidden="1">
      <c r="B523" s="15"/>
      <c r="C523" s="15"/>
      <c r="D523" s="15"/>
      <c r="E523" s="15"/>
      <c r="F523" s="15"/>
      <c r="G523" s="15"/>
    </row>
    <row r="524" spans="2:7" hidden="1">
      <c r="B524" s="15"/>
      <c r="C524" s="15"/>
      <c r="D524" s="15"/>
      <c r="E524" s="15"/>
      <c r="F524" s="15"/>
      <c r="G524" s="15"/>
    </row>
    <row r="525" spans="2:7" hidden="1">
      <c r="B525" s="15"/>
      <c r="C525" s="15"/>
      <c r="D525" s="15"/>
      <c r="E525" s="15"/>
      <c r="F525" s="15"/>
      <c r="G525" s="15"/>
    </row>
    <row r="526" spans="2:7" hidden="1">
      <c r="B526" s="15"/>
      <c r="C526" s="15"/>
      <c r="D526" s="15"/>
      <c r="E526" s="15"/>
      <c r="F526" s="15"/>
      <c r="G526" s="15"/>
    </row>
    <row r="527" spans="2:7" hidden="1">
      <c r="B527" s="15"/>
      <c r="C527" s="15"/>
      <c r="D527" s="15"/>
      <c r="E527" s="15"/>
      <c r="F527" s="15"/>
      <c r="G527" s="15"/>
    </row>
    <row r="528" spans="2:7" hidden="1">
      <c r="B528" s="15"/>
      <c r="C528" s="15"/>
      <c r="D528" s="15"/>
      <c r="E528" s="15"/>
      <c r="F528" s="15"/>
      <c r="G528" s="15"/>
    </row>
    <row r="529" spans="2:7" hidden="1">
      <c r="B529" s="15"/>
      <c r="C529" s="15"/>
      <c r="D529" s="15"/>
      <c r="E529" s="15"/>
      <c r="F529" s="15"/>
      <c r="G529" s="15"/>
    </row>
    <row r="530" spans="2:7" hidden="1">
      <c r="B530" s="15"/>
      <c r="C530" s="15"/>
      <c r="D530" s="15"/>
      <c r="E530" s="15"/>
      <c r="F530" s="15"/>
      <c r="G530" s="15"/>
    </row>
    <row r="531" spans="2:7" hidden="1">
      <c r="B531" s="15"/>
      <c r="C531" s="15"/>
      <c r="D531" s="15"/>
      <c r="E531" s="15"/>
      <c r="F531" s="15"/>
      <c r="G531" s="15"/>
    </row>
    <row r="532" spans="2:7" hidden="1">
      <c r="B532" s="15"/>
      <c r="C532" s="15"/>
      <c r="D532" s="15"/>
      <c r="E532" s="15"/>
      <c r="F532" s="15"/>
      <c r="G532" s="15"/>
    </row>
    <row r="533" spans="2:7" hidden="1">
      <c r="B533" s="15"/>
      <c r="C533" s="15"/>
      <c r="D533" s="15"/>
      <c r="E533" s="15"/>
      <c r="F533" s="15"/>
      <c r="G533" s="15"/>
    </row>
    <row r="534" spans="2:7" hidden="1">
      <c r="B534" s="15"/>
      <c r="C534" s="15"/>
      <c r="D534" s="15"/>
      <c r="E534" s="15"/>
      <c r="F534" s="15"/>
      <c r="G534" s="15"/>
    </row>
    <row r="535" spans="2:7" hidden="1">
      <c r="B535" s="15"/>
      <c r="C535" s="15"/>
      <c r="D535" s="15"/>
      <c r="E535" s="15"/>
      <c r="F535" s="15"/>
      <c r="G535" s="15"/>
    </row>
    <row r="536" spans="2:7" hidden="1">
      <c r="B536" s="15"/>
      <c r="C536" s="15"/>
      <c r="D536" s="15"/>
      <c r="E536" s="15"/>
      <c r="F536" s="15"/>
      <c r="G536" s="15"/>
    </row>
    <row r="537" spans="2:7" hidden="1">
      <c r="B537" s="15"/>
      <c r="C537" s="15"/>
      <c r="D537" s="15"/>
      <c r="E537" s="15"/>
      <c r="F537" s="15"/>
      <c r="G537" s="15"/>
    </row>
    <row r="538" spans="2:7" hidden="1">
      <c r="B538" s="15"/>
      <c r="C538" s="15"/>
      <c r="D538" s="15"/>
      <c r="E538" s="15"/>
      <c r="F538" s="15"/>
      <c r="G538" s="15"/>
    </row>
    <row r="539" spans="2:7" hidden="1">
      <c r="B539" s="15"/>
      <c r="C539" s="15"/>
      <c r="D539" s="15"/>
      <c r="E539" s="15"/>
      <c r="F539" s="15"/>
      <c r="G539" s="15"/>
    </row>
    <row r="540" spans="2:7" hidden="1">
      <c r="B540" s="15"/>
      <c r="C540" s="15"/>
      <c r="D540" s="15"/>
      <c r="E540" s="15"/>
      <c r="F540" s="15"/>
      <c r="G540" s="15"/>
    </row>
    <row r="541" spans="2:7" hidden="1">
      <c r="B541" s="15"/>
      <c r="C541" s="15"/>
      <c r="D541" s="15"/>
      <c r="E541" s="15"/>
      <c r="F541" s="15"/>
      <c r="G541" s="15"/>
    </row>
    <row r="542" spans="2:7" hidden="1">
      <c r="B542" s="15"/>
      <c r="C542" s="15"/>
      <c r="D542" s="15"/>
      <c r="E542" s="15"/>
      <c r="F542" s="15"/>
      <c r="G542" s="15"/>
    </row>
    <row r="543" spans="2:7" hidden="1">
      <c r="B543" s="15"/>
      <c r="C543" s="15"/>
      <c r="D543" s="15"/>
      <c r="E543" s="15"/>
      <c r="F543" s="15"/>
      <c r="G543" s="15"/>
    </row>
    <row r="544" spans="2:7" hidden="1">
      <c r="B544" s="15"/>
      <c r="C544" s="15"/>
      <c r="D544" s="15"/>
      <c r="E544" s="15"/>
      <c r="F544" s="15"/>
      <c r="G544" s="15"/>
    </row>
    <row r="545" spans="2:7" hidden="1">
      <c r="B545" s="15"/>
      <c r="C545" s="15"/>
      <c r="D545" s="15"/>
      <c r="E545" s="15"/>
      <c r="F545" s="15"/>
      <c r="G545" s="15"/>
    </row>
    <row r="546" spans="2:7" hidden="1">
      <c r="B546" s="15"/>
      <c r="C546" s="15"/>
      <c r="D546" s="15"/>
      <c r="E546" s="15"/>
      <c r="F546" s="15"/>
      <c r="G546" s="15"/>
    </row>
    <row r="547" spans="2:7" hidden="1">
      <c r="B547" s="15"/>
      <c r="C547" s="15"/>
      <c r="D547" s="15"/>
      <c r="E547" s="15"/>
      <c r="F547" s="15"/>
      <c r="G547" s="15"/>
    </row>
    <row r="548" spans="2:7" hidden="1">
      <c r="B548" s="15"/>
      <c r="C548" s="15"/>
      <c r="D548" s="15"/>
      <c r="E548" s="15"/>
      <c r="F548" s="15"/>
      <c r="G548" s="15"/>
    </row>
    <row r="549" spans="2:7" hidden="1">
      <c r="B549" s="15"/>
      <c r="C549" s="15"/>
      <c r="D549" s="15"/>
      <c r="E549" s="15"/>
      <c r="F549" s="15"/>
      <c r="G549" s="15"/>
    </row>
    <row r="550" spans="2:7" hidden="1">
      <c r="B550" s="15"/>
      <c r="C550" s="15"/>
      <c r="D550" s="15"/>
      <c r="E550" s="15"/>
      <c r="F550" s="15"/>
      <c r="G550" s="15"/>
    </row>
    <row r="551" spans="2:7" hidden="1">
      <c r="B551" s="15"/>
      <c r="C551" s="15"/>
      <c r="D551" s="15"/>
      <c r="E551" s="15"/>
      <c r="F551" s="15"/>
      <c r="G551" s="15"/>
    </row>
    <row r="552" spans="2:7" hidden="1">
      <c r="B552" s="15"/>
      <c r="C552" s="15"/>
      <c r="D552" s="15"/>
      <c r="E552" s="15"/>
      <c r="F552" s="15"/>
      <c r="G552" s="15"/>
    </row>
    <row r="553" spans="2:7" hidden="1">
      <c r="B553" s="15"/>
      <c r="C553" s="15"/>
      <c r="D553" s="15"/>
      <c r="E553" s="15"/>
      <c r="F553" s="15"/>
      <c r="G553" s="15"/>
    </row>
    <row r="554" spans="2:7" hidden="1">
      <c r="B554" s="15"/>
      <c r="C554" s="15"/>
      <c r="D554" s="15"/>
      <c r="E554" s="15"/>
      <c r="F554" s="15"/>
      <c r="G554" s="15"/>
    </row>
    <row r="555" spans="2:7" hidden="1">
      <c r="B555" s="15"/>
      <c r="C555" s="15"/>
      <c r="D555" s="15"/>
      <c r="E555" s="15"/>
      <c r="F555" s="15"/>
      <c r="G555" s="15"/>
    </row>
    <row r="556" spans="2:7" hidden="1">
      <c r="B556" s="15"/>
      <c r="C556" s="15"/>
      <c r="D556" s="15"/>
      <c r="E556" s="15"/>
      <c r="F556" s="15"/>
      <c r="G556" s="15"/>
    </row>
    <row r="557" spans="2:7" hidden="1">
      <c r="B557" s="15"/>
      <c r="C557" s="15"/>
      <c r="D557" s="15"/>
      <c r="E557" s="15"/>
      <c r="F557" s="15"/>
      <c r="G557" s="15"/>
    </row>
    <row r="558" spans="2:7" hidden="1">
      <c r="B558" s="15"/>
      <c r="C558" s="15"/>
      <c r="D558" s="15"/>
      <c r="E558" s="15"/>
      <c r="F558" s="15"/>
      <c r="G558" s="15"/>
    </row>
    <row r="559" spans="2:7" hidden="1">
      <c r="B559" s="15"/>
      <c r="C559" s="15"/>
      <c r="D559" s="15"/>
      <c r="E559" s="15"/>
      <c r="F559" s="15"/>
      <c r="G559" s="15"/>
    </row>
    <row r="560" spans="2:7" hidden="1">
      <c r="B560" s="15"/>
      <c r="C560" s="15"/>
      <c r="D560" s="15"/>
      <c r="E560" s="15"/>
      <c r="F560" s="15"/>
      <c r="G560" s="15"/>
    </row>
    <row r="561" spans="2:7" hidden="1">
      <c r="B561" s="15"/>
      <c r="C561" s="15"/>
      <c r="D561" s="15"/>
      <c r="E561" s="15"/>
      <c r="F561" s="15"/>
      <c r="G561" s="15"/>
    </row>
    <row r="562" spans="2:7" hidden="1">
      <c r="B562" s="15"/>
      <c r="C562" s="15"/>
      <c r="D562" s="15"/>
      <c r="E562" s="15"/>
      <c r="F562" s="15"/>
      <c r="G562" s="15"/>
    </row>
    <row r="563" spans="2:7" hidden="1">
      <c r="B563" s="15"/>
      <c r="C563" s="15"/>
      <c r="D563" s="15"/>
      <c r="E563" s="15"/>
      <c r="F563" s="15"/>
      <c r="G563" s="15"/>
    </row>
    <row r="564" spans="2:7" hidden="1">
      <c r="B564" s="15"/>
      <c r="C564" s="15"/>
      <c r="D564" s="15"/>
      <c r="E564" s="15"/>
      <c r="F564" s="15"/>
      <c r="G564" s="15"/>
    </row>
    <row r="565" spans="2:7" hidden="1">
      <c r="B565" s="15"/>
      <c r="C565" s="15"/>
      <c r="D565" s="15"/>
      <c r="E565" s="15"/>
      <c r="F565" s="15"/>
      <c r="G565" s="15"/>
    </row>
    <row r="566" spans="2:7" hidden="1">
      <c r="B566" s="15"/>
      <c r="C566" s="15"/>
      <c r="D566" s="15"/>
      <c r="E566" s="15"/>
      <c r="F566" s="15"/>
      <c r="G566" s="15"/>
    </row>
    <row r="567" spans="2:7" hidden="1">
      <c r="B567" s="15"/>
      <c r="C567" s="15"/>
      <c r="D567" s="15"/>
      <c r="E567" s="15"/>
      <c r="F567" s="15"/>
      <c r="G567" s="15"/>
    </row>
    <row r="568" spans="2:7" hidden="1">
      <c r="B568" s="15"/>
      <c r="C568" s="15"/>
      <c r="D568" s="15"/>
      <c r="E568" s="15"/>
      <c r="F568" s="15"/>
      <c r="G568" s="15"/>
    </row>
    <row r="10000" spans="52:52" hidden="1">
      <c r="AZ10000"/>
    </row>
  </sheetData>
  <mergeCells count="1">
    <mergeCell ref="A5:J5"/>
  </mergeCells>
  <dataValidations count="1">
    <dataValidation allowBlank="1" showInputMessage="1" showErrorMessage="1" sqref="B1:B4 A5:AY1048576 BA5:XFD1048576 AZ5:AZ9999 AZ10001:AZ1048576" xr:uid="{00000000-0002-0000-0A00-000000000000}"/>
  </dataValidations>
  <pageMargins left="0" right="0" top="0.5" bottom="0.5" header="0" footer="0.25"/>
  <pageSetup paperSize="9" scale="80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7" style="12" bestFit="1" customWidth="1"/>
    <col min="2" max="2" width="12.42578125" style="12" customWidth="1"/>
    <col min="3" max="3" width="13" style="12" customWidth="1"/>
    <col min="4" max="4" width="10.7109375" style="13" customWidth="1"/>
    <col min="5" max="5" width="11.140625" style="13" customWidth="1"/>
    <col min="6" max="6" width="15.140625" style="13" customWidth="1"/>
    <col min="7" max="7" width="10.7109375" style="13" customWidth="1"/>
    <col min="8" max="8" width="11.5703125" style="13" customWidth="1"/>
    <col min="9" max="9" width="13.85546875" style="13" customWidth="1"/>
    <col min="10" max="10" width="15.5703125" style="13" customWidth="1"/>
    <col min="11" max="11" width="14.7109375" style="13" customWidth="1"/>
    <col min="12" max="12" width="11.7109375" style="13" customWidth="1"/>
    <col min="13" max="13" width="14.7109375" style="13" customWidth="1"/>
    <col min="14" max="14" width="22.7109375" style="13" customWidth="1"/>
    <col min="15" max="15" width="26.85546875" style="13" customWidth="1"/>
    <col min="16" max="16" width="25.42578125" style="13" customWidth="1"/>
    <col min="17" max="17" width="7.5703125" style="13" hidden="1"/>
    <col min="18" max="18" width="6.7109375" style="13" hidden="1"/>
    <col min="19" max="19" width="7.7109375" style="13" hidden="1"/>
    <col min="20" max="20" width="7.140625" style="13" hidden="1"/>
    <col min="21" max="21" width="6" style="13" hidden="1"/>
    <col min="22" max="22" width="7.85546875" style="13" hidden="1"/>
    <col min="23" max="23" width="8.140625" style="13" hidden="1"/>
    <col min="24" max="24" width="6.28515625" style="13" hidden="1"/>
    <col min="25" max="25" width="8" style="13" hidden="1"/>
    <col min="26" max="26" width="8.7109375" style="13" hidden="1"/>
    <col min="27" max="27" width="10" style="13" hidden="1"/>
    <col min="28" max="28" width="9.5703125" style="13" hidden="1"/>
    <col min="29" max="29" width="6.140625" style="13" hidden="1"/>
    <col min="30" max="31" width="5.7109375" style="13" hidden="1"/>
    <col min="32" max="32" width="6.85546875" style="13" hidden="1"/>
    <col min="33" max="33" width="6.42578125" style="13" hidden="1"/>
    <col min="34" max="34" width="6.7109375" style="13" hidden="1"/>
    <col min="35" max="48" width="9.140625" style="13" hidden="1"/>
    <col min="49" max="52" width="0" style="13" hidden="1"/>
    <col min="53" max="16384" width="9.140625" style="13" hidden="1"/>
  </cols>
  <sheetData>
    <row r="1" spans="1:23" s="1" customFormat="1">
      <c r="A1" s="2" t="s">
        <v>0</v>
      </c>
      <c r="B1" s="61" t="s">
        <v>3309</v>
      </c>
    </row>
    <row r="2" spans="1:23" s="1" customFormat="1">
      <c r="A2" s="2" t="s">
        <v>1</v>
      </c>
      <c r="B2" s="9" t="s">
        <v>2578</v>
      </c>
    </row>
    <row r="3" spans="1:23" s="1" customFormat="1">
      <c r="A3" s="2" t="s">
        <v>2</v>
      </c>
      <c r="B3" s="20" t="s">
        <v>2579</v>
      </c>
    </row>
    <row r="4" spans="1:23" s="1" customFormat="1">
      <c r="A4" s="2" t="s">
        <v>3</v>
      </c>
      <c r="B4" s="62">
        <v>1161</v>
      </c>
    </row>
    <row r="5" spans="1:23" ht="18.75">
      <c r="A5" s="82" t="s">
        <v>114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4"/>
    </row>
    <row r="6" spans="1:23" s="15" customFormat="1">
      <c r="A6" s="32" t="s">
        <v>92</v>
      </c>
      <c r="B6" s="33" t="s">
        <v>46</v>
      </c>
      <c r="C6" s="35" t="s">
        <v>115</v>
      </c>
      <c r="D6" s="33" t="s">
        <v>48</v>
      </c>
      <c r="E6" s="33" t="s">
        <v>49</v>
      </c>
      <c r="F6" s="33" t="s">
        <v>67</v>
      </c>
      <c r="G6" s="33" t="s">
        <v>68</v>
      </c>
      <c r="H6" s="33" t="s">
        <v>50</v>
      </c>
      <c r="I6" s="33" t="s">
        <v>51</v>
      </c>
      <c r="J6" s="33" t="s">
        <v>52</v>
      </c>
      <c r="K6" s="33" t="s">
        <v>155</v>
      </c>
      <c r="L6" s="33" t="s">
        <v>156</v>
      </c>
      <c r="M6" s="33" t="s">
        <v>53</v>
      </c>
      <c r="N6" s="33" t="s">
        <v>69</v>
      </c>
      <c r="O6" s="33" t="s">
        <v>54</v>
      </c>
      <c r="P6" s="34" t="s">
        <v>151</v>
      </c>
      <c r="Q6" s="13"/>
      <c r="R6" s="13"/>
      <c r="S6" s="13"/>
      <c r="T6" s="13"/>
      <c r="U6" s="13"/>
      <c r="V6" s="13"/>
      <c r="W6" s="13"/>
    </row>
    <row r="7" spans="1:23" s="15" customFormat="1">
      <c r="A7" s="99" t="s">
        <v>3310</v>
      </c>
      <c r="B7" s="100" t="s">
        <v>3310</v>
      </c>
      <c r="C7" s="100" t="s">
        <v>3310</v>
      </c>
      <c r="D7" s="100" t="s">
        <v>3310</v>
      </c>
      <c r="E7" s="100" t="s">
        <v>3310</v>
      </c>
      <c r="F7" s="21" t="s">
        <v>70</v>
      </c>
      <c r="G7" s="21" t="s">
        <v>71</v>
      </c>
      <c r="H7" s="100" t="s">
        <v>3310</v>
      </c>
      <c r="I7" s="21" t="s">
        <v>7</v>
      </c>
      <c r="J7" s="21" t="s">
        <v>7</v>
      </c>
      <c r="K7" s="21" t="s">
        <v>152</v>
      </c>
      <c r="L7" s="100" t="s">
        <v>3310</v>
      </c>
      <c r="M7" s="21" t="s">
        <v>6</v>
      </c>
      <c r="N7" s="21" t="s">
        <v>7</v>
      </c>
      <c r="O7" s="21" t="s">
        <v>7</v>
      </c>
      <c r="P7" s="22" t="s">
        <v>7</v>
      </c>
      <c r="Q7" s="13"/>
      <c r="R7" s="13"/>
      <c r="S7" s="13"/>
      <c r="T7" s="13"/>
      <c r="U7" s="13"/>
      <c r="V7" s="13"/>
      <c r="W7" s="13"/>
    </row>
    <row r="8" spans="1:23" s="17" customFormat="1" ht="20.25">
      <c r="A8" s="101" t="s">
        <v>3310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5" t="s">
        <v>63</v>
      </c>
      <c r="L8" s="5" t="s">
        <v>72</v>
      </c>
      <c r="M8" s="5" t="s">
        <v>73</v>
      </c>
      <c r="N8" s="5" t="s">
        <v>74</v>
      </c>
      <c r="O8" s="5" t="s">
        <v>75</v>
      </c>
      <c r="P8" s="24" t="s">
        <v>76</v>
      </c>
      <c r="Q8" s="13"/>
      <c r="R8" s="13"/>
      <c r="S8" s="13"/>
      <c r="T8" s="13"/>
      <c r="U8" s="13"/>
      <c r="V8" s="13"/>
      <c r="W8" s="13"/>
    </row>
    <row r="9" spans="1:23" s="17" customFormat="1" ht="20.25">
      <c r="A9" s="18" t="s">
        <v>116</v>
      </c>
      <c r="B9" s="102" t="s">
        <v>3310</v>
      </c>
      <c r="C9" s="102" t="s">
        <v>3310</v>
      </c>
      <c r="D9" s="102" t="s">
        <v>3310</v>
      </c>
      <c r="E9" s="102" t="s">
        <v>3310</v>
      </c>
      <c r="F9" s="102" t="s">
        <v>3310</v>
      </c>
      <c r="G9" s="102" t="s">
        <v>3310</v>
      </c>
      <c r="H9" s="102" t="s">
        <v>3310</v>
      </c>
      <c r="I9" s="102" t="s">
        <v>3310</v>
      </c>
      <c r="J9" s="102" t="s">
        <v>3310</v>
      </c>
      <c r="K9" s="53">
        <v>0</v>
      </c>
      <c r="L9" s="102" t="s">
        <v>3310</v>
      </c>
      <c r="M9" s="53">
        <v>0</v>
      </c>
      <c r="N9" s="102" t="s">
        <v>3310</v>
      </c>
      <c r="O9" s="54">
        <v>0</v>
      </c>
      <c r="P9" s="54">
        <v>0</v>
      </c>
      <c r="Q9" s="13"/>
      <c r="R9" s="13"/>
      <c r="S9" s="13"/>
      <c r="T9" s="13"/>
      <c r="U9" s="13"/>
      <c r="V9" s="13"/>
      <c r="W9" s="13"/>
    </row>
    <row r="10" spans="1:23">
      <c r="A10" s="57" t="s">
        <v>172</v>
      </c>
      <c r="B10" s="106" t="s">
        <v>3310</v>
      </c>
      <c r="C10" s="106" t="s">
        <v>3310</v>
      </c>
      <c r="D10" s="107" t="s">
        <v>3310</v>
      </c>
      <c r="E10" s="107" t="s">
        <v>3310</v>
      </c>
      <c r="F10" s="107" t="s">
        <v>3310</v>
      </c>
      <c r="G10" s="59">
        <v>0</v>
      </c>
      <c r="H10" s="107" t="s">
        <v>3310</v>
      </c>
      <c r="I10" s="107" t="s">
        <v>3310</v>
      </c>
      <c r="J10" s="58">
        <v>0</v>
      </c>
      <c r="K10" s="59">
        <v>0</v>
      </c>
      <c r="L10" s="107" t="s">
        <v>3310</v>
      </c>
      <c r="M10" s="59">
        <v>0</v>
      </c>
      <c r="N10" s="107" t="s">
        <v>3310</v>
      </c>
      <c r="O10" s="58">
        <v>0</v>
      </c>
      <c r="P10" s="58">
        <v>0</v>
      </c>
    </row>
    <row r="11" spans="1:23">
      <c r="A11" s="57" t="s">
        <v>1879</v>
      </c>
      <c r="B11" s="106" t="s">
        <v>3310</v>
      </c>
      <c r="C11" s="106" t="s">
        <v>3310</v>
      </c>
      <c r="D11" s="107" t="s">
        <v>3310</v>
      </c>
      <c r="E11" s="107" t="s">
        <v>3310</v>
      </c>
      <c r="F11" s="107" t="s">
        <v>3310</v>
      </c>
      <c r="G11" s="59">
        <v>0</v>
      </c>
      <c r="H11" s="107" t="s">
        <v>3310</v>
      </c>
      <c r="I11" s="107" t="s">
        <v>3310</v>
      </c>
      <c r="J11" s="58">
        <v>0</v>
      </c>
      <c r="K11" s="59">
        <v>0</v>
      </c>
      <c r="L11" s="107" t="s">
        <v>3310</v>
      </c>
      <c r="M11" s="59">
        <v>0</v>
      </c>
      <c r="N11" s="107" t="s">
        <v>3310</v>
      </c>
      <c r="O11" s="58">
        <v>0</v>
      </c>
      <c r="P11" s="58">
        <v>0</v>
      </c>
    </row>
    <row r="12" spans="1:23">
      <c r="A12" t="s">
        <v>179</v>
      </c>
      <c r="B12" t="s">
        <v>179</v>
      </c>
      <c r="C12" s="106" t="s">
        <v>3310</v>
      </c>
      <c r="D12" t="s">
        <v>179</v>
      </c>
      <c r="E12" s="107" t="s">
        <v>3310</v>
      </c>
      <c r="F12" s="107" t="s">
        <v>3310</v>
      </c>
      <c r="G12" s="55">
        <v>0</v>
      </c>
      <c r="H12" t="s">
        <v>179</v>
      </c>
      <c r="I12" s="56">
        <v>0</v>
      </c>
      <c r="J12" s="56">
        <v>0</v>
      </c>
      <c r="K12" s="55">
        <v>0</v>
      </c>
      <c r="L12" s="55">
        <v>0</v>
      </c>
      <c r="M12" s="55">
        <v>0</v>
      </c>
      <c r="N12" s="56">
        <v>0</v>
      </c>
      <c r="O12" s="56">
        <v>0</v>
      </c>
      <c r="P12" s="56">
        <v>0</v>
      </c>
    </row>
    <row r="13" spans="1:23">
      <c r="A13" s="57" t="s">
        <v>1880</v>
      </c>
      <c r="B13" s="106" t="s">
        <v>3310</v>
      </c>
      <c r="C13" s="106" t="s">
        <v>3310</v>
      </c>
      <c r="D13" s="107" t="s">
        <v>3310</v>
      </c>
      <c r="E13" s="107" t="s">
        <v>3310</v>
      </c>
      <c r="F13" s="107" t="s">
        <v>3310</v>
      </c>
      <c r="G13" s="59">
        <v>0</v>
      </c>
      <c r="H13" s="107" t="s">
        <v>3310</v>
      </c>
      <c r="I13" s="107" t="s">
        <v>3310</v>
      </c>
      <c r="J13" s="58">
        <v>0</v>
      </c>
      <c r="K13" s="59">
        <v>0</v>
      </c>
      <c r="L13" s="107" t="s">
        <v>3310</v>
      </c>
      <c r="M13" s="59">
        <v>0</v>
      </c>
      <c r="N13" s="107" t="s">
        <v>3310</v>
      </c>
      <c r="O13" s="58">
        <v>0</v>
      </c>
      <c r="P13" s="58">
        <v>0</v>
      </c>
    </row>
    <row r="14" spans="1:23">
      <c r="A14" t="s">
        <v>179</v>
      </c>
      <c r="B14" t="s">
        <v>179</v>
      </c>
      <c r="C14" s="106" t="s">
        <v>3310</v>
      </c>
      <c r="D14" t="s">
        <v>179</v>
      </c>
      <c r="E14" s="107" t="s">
        <v>3310</v>
      </c>
      <c r="F14" s="107" t="s">
        <v>3310</v>
      </c>
      <c r="G14" s="55">
        <v>0</v>
      </c>
      <c r="H14" t="s">
        <v>179</v>
      </c>
      <c r="I14" s="56">
        <v>0</v>
      </c>
      <c r="J14" s="56">
        <v>0</v>
      </c>
      <c r="K14" s="55">
        <v>0</v>
      </c>
      <c r="L14" s="55">
        <v>0</v>
      </c>
      <c r="M14" s="55">
        <v>0</v>
      </c>
      <c r="N14" s="56">
        <v>0</v>
      </c>
      <c r="O14" s="56">
        <v>0</v>
      </c>
      <c r="P14" s="56">
        <v>0</v>
      </c>
    </row>
    <row r="15" spans="1:23">
      <c r="A15" s="57" t="s">
        <v>1881</v>
      </c>
      <c r="B15" s="106" t="s">
        <v>3310</v>
      </c>
      <c r="C15" s="106" t="s">
        <v>3310</v>
      </c>
      <c r="D15" s="107" t="s">
        <v>3310</v>
      </c>
      <c r="E15" s="107" t="s">
        <v>3310</v>
      </c>
      <c r="F15" s="107" t="s">
        <v>3310</v>
      </c>
      <c r="G15" s="59">
        <v>0</v>
      </c>
      <c r="H15" s="107" t="s">
        <v>3310</v>
      </c>
      <c r="I15" s="107" t="s">
        <v>3310</v>
      </c>
      <c r="J15" s="58">
        <v>0</v>
      </c>
      <c r="K15" s="59">
        <v>0</v>
      </c>
      <c r="L15" s="107" t="s">
        <v>3310</v>
      </c>
      <c r="M15" s="59">
        <v>0</v>
      </c>
      <c r="N15" s="107" t="s">
        <v>3310</v>
      </c>
      <c r="O15" s="58">
        <v>0</v>
      </c>
      <c r="P15" s="58">
        <v>0</v>
      </c>
    </row>
    <row r="16" spans="1:23">
      <c r="A16" s="57" t="s">
        <v>1882</v>
      </c>
      <c r="B16" s="106" t="s">
        <v>3310</v>
      </c>
      <c r="C16" s="106" t="s">
        <v>3310</v>
      </c>
      <c r="D16" s="107" t="s">
        <v>3310</v>
      </c>
      <c r="E16" s="107" t="s">
        <v>3310</v>
      </c>
      <c r="F16" s="107" t="s">
        <v>3310</v>
      </c>
      <c r="G16" s="59">
        <v>0</v>
      </c>
      <c r="H16" s="107" t="s">
        <v>3310</v>
      </c>
      <c r="I16" s="107" t="s">
        <v>3310</v>
      </c>
      <c r="J16" s="58">
        <v>0</v>
      </c>
      <c r="K16" s="59">
        <v>0</v>
      </c>
      <c r="L16" s="107" t="s">
        <v>3310</v>
      </c>
      <c r="M16" s="59">
        <v>0</v>
      </c>
      <c r="N16" s="107" t="s">
        <v>3310</v>
      </c>
      <c r="O16" s="58">
        <v>0</v>
      </c>
      <c r="P16" s="58">
        <v>0</v>
      </c>
    </row>
    <row r="17" spans="1:16">
      <c r="A17" t="s">
        <v>179</v>
      </c>
      <c r="B17" t="s">
        <v>179</v>
      </c>
      <c r="C17" s="106" t="s">
        <v>3310</v>
      </c>
      <c r="D17" t="s">
        <v>179</v>
      </c>
      <c r="E17" s="107" t="s">
        <v>3310</v>
      </c>
      <c r="F17" s="107" t="s">
        <v>3310</v>
      </c>
      <c r="G17" s="55">
        <v>0</v>
      </c>
      <c r="H17" t="s">
        <v>179</v>
      </c>
      <c r="I17" s="56">
        <v>0</v>
      </c>
      <c r="J17" s="56">
        <v>0</v>
      </c>
      <c r="K17" s="55">
        <v>0</v>
      </c>
      <c r="L17" s="55">
        <v>0</v>
      </c>
      <c r="M17" s="55">
        <v>0</v>
      </c>
      <c r="N17" s="56">
        <v>0</v>
      </c>
      <c r="O17" s="56">
        <v>0</v>
      </c>
      <c r="P17" s="56">
        <v>0</v>
      </c>
    </row>
    <row r="18" spans="1:16">
      <c r="A18" s="57" t="s">
        <v>1883</v>
      </c>
      <c r="B18" s="106" t="s">
        <v>3310</v>
      </c>
      <c r="C18" s="106" t="s">
        <v>3310</v>
      </c>
      <c r="D18" s="107" t="s">
        <v>3310</v>
      </c>
      <c r="E18" s="107" t="s">
        <v>3310</v>
      </c>
      <c r="F18" s="107" t="s">
        <v>3310</v>
      </c>
      <c r="G18" s="59">
        <v>0</v>
      </c>
      <c r="H18" s="107" t="s">
        <v>3310</v>
      </c>
      <c r="I18" s="107" t="s">
        <v>3310</v>
      </c>
      <c r="J18" s="58">
        <v>0</v>
      </c>
      <c r="K18" s="59">
        <v>0</v>
      </c>
      <c r="L18" s="107" t="s">
        <v>3310</v>
      </c>
      <c r="M18" s="59">
        <v>0</v>
      </c>
      <c r="N18" s="107" t="s">
        <v>3310</v>
      </c>
      <c r="O18" s="58">
        <v>0</v>
      </c>
      <c r="P18" s="58">
        <v>0</v>
      </c>
    </row>
    <row r="19" spans="1:16">
      <c r="A19" t="s">
        <v>179</v>
      </c>
      <c r="B19" t="s">
        <v>179</v>
      </c>
      <c r="C19" s="106" t="s">
        <v>3310</v>
      </c>
      <c r="D19" t="s">
        <v>179</v>
      </c>
      <c r="E19" s="107" t="s">
        <v>3310</v>
      </c>
      <c r="F19" s="107" t="s">
        <v>3310</v>
      </c>
      <c r="G19" s="55">
        <v>0</v>
      </c>
      <c r="H19" t="s">
        <v>179</v>
      </c>
      <c r="I19" s="56">
        <v>0</v>
      </c>
      <c r="J19" s="56">
        <v>0</v>
      </c>
      <c r="K19" s="55">
        <v>0</v>
      </c>
      <c r="L19" s="55">
        <v>0</v>
      </c>
      <c r="M19" s="55">
        <v>0</v>
      </c>
      <c r="N19" s="56">
        <v>0</v>
      </c>
      <c r="O19" s="56">
        <v>0</v>
      </c>
      <c r="P19" s="56">
        <v>0</v>
      </c>
    </row>
    <row r="20" spans="1:16">
      <c r="A20" s="57" t="s">
        <v>1884</v>
      </c>
      <c r="B20" s="106" t="s">
        <v>3310</v>
      </c>
      <c r="C20" s="106" t="s">
        <v>3310</v>
      </c>
      <c r="D20" s="107" t="s">
        <v>3310</v>
      </c>
      <c r="E20" s="107" t="s">
        <v>3310</v>
      </c>
      <c r="F20" s="107" t="s">
        <v>3310</v>
      </c>
      <c r="G20" s="59">
        <v>0</v>
      </c>
      <c r="H20" s="107" t="s">
        <v>3310</v>
      </c>
      <c r="I20" s="107" t="s">
        <v>3310</v>
      </c>
      <c r="J20" s="58">
        <v>0</v>
      </c>
      <c r="K20" s="59">
        <v>0</v>
      </c>
      <c r="L20" s="107" t="s">
        <v>3310</v>
      </c>
      <c r="M20" s="59">
        <v>0</v>
      </c>
      <c r="N20" s="107" t="s">
        <v>3310</v>
      </c>
      <c r="O20" s="58">
        <v>0</v>
      </c>
      <c r="P20" s="58">
        <v>0</v>
      </c>
    </row>
    <row r="21" spans="1:16">
      <c r="A21" t="s">
        <v>179</v>
      </c>
      <c r="B21" t="s">
        <v>179</v>
      </c>
      <c r="C21" s="106" t="s">
        <v>3310</v>
      </c>
      <c r="D21" t="s">
        <v>179</v>
      </c>
      <c r="E21" s="107" t="s">
        <v>3310</v>
      </c>
      <c r="F21" s="107" t="s">
        <v>3310</v>
      </c>
      <c r="G21" s="55">
        <v>0</v>
      </c>
      <c r="H21" t="s">
        <v>179</v>
      </c>
      <c r="I21" s="56">
        <v>0</v>
      </c>
      <c r="J21" s="56">
        <v>0</v>
      </c>
      <c r="K21" s="55">
        <v>0</v>
      </c>
      <c r="L21" s="55">
        <v>0</v>
      </c>
      <c r="M21" s="55">
        <v>0</v>
      </c>
      <c r="N21" s="56">
        <v>0</v>
      </c>
      <c r="O21" s="56">
        <v>0</v>
      </c>
      <c r="P21" s="56">
        <v>0</v>
      </c>
    </row>
    <row r="22" spans="1:16">
      <c r="A22" s="57" t="s">
        <v>1885</v>
      </c>
      <c r="B22" s="106" t="s">
        <v>3310</v>
      </c>
      <c r="C22" s="106" t="s">
        <v>3310</v>
      </c>
      <c r="D22" s="107" t="s">
        <v>3310</v>
      </c>
      <c r="E22" s="107" t="s">
        <v>3310</v>
      </c>
      <c r="F22" s="107" t="s">
        <v>3310</v>
      </c>
      <c r="G22" s="59">
        <v>0</v>
      </c>
      <c r="H22" s="107" t="s">
        <v>3310</v>
      </c>
      <c r="I22" s="107" t="s">
        <v>3310</v>
      </c>
      <c r="J22" s="58">
        <v>0</v>
      </c>
      <c r="K22" s="59">
        <v>0</v>
      </c>
      <c r="L22" s="107" t="s">
        <v>3310</v>
      </c>
      <c r="M22" s="59">
        <v>0</v>
      </c>
      <c r="N22" s="107" t="s">
        <v>3310</v>
      </c>
      <c r="O22" s="58">
        <v>0</v>
      </c>
      <c r="P22" s="58">
        <v>0</v>
      </c>
    </row>
    <row r="23" spans="1:16">
      <c r="A23" t="s">
        <v>179</v>
      </c>
      <c r="B23" t="s">
        <v>179</v>
      </c>
      <c r="C23" s="106" t="s">
        <v>3310</v>
      </c>
      <c r="D23" t="s">
        <v>179</v>
      </c>
      <c r="E23" s="107" t="s">
        <v>3310</v>
      </c>
      <c r="F23" s="107" t="s">
        <v>3310</v>
      </c>
      <c r="G23" s="55">
        <v>0</v>
      </c>
      <c r="H23" t="s">
        <v>179</v>
      </c>
      <c r="I23" s="56">
        <v>0</v>
      </c>
      <c r="J23" s="56">
        <v>0</v>
      </c>
      <c r="K23" s="55">
        <v>0</v>
      </c>
      <c r="L23" s="55">
        <v>0</v>
      </c>
      <c r="M23" s="55">
        <v>0</v>
      </c>
      <c r="N23" s="56">
        <v>0</v>
      </c>
      <c r="O23" s="56">
        <v>0</v>
      </c>
      <c r="P23" s="56">
        <v>0</v>
      </c>
    </row>
    <row r="24" spans="1:16">
      <c r="A24" s="57" t="s">
        <v>187</v>
      </c>
      <c r="B24" s="106" t="s">
        <v>3310</v>
      </c>
      <c r="C24" s="106" t="s">
        <v>3310</v>
      </c>
      <c r="D24" s="107" t="s">
        <v>3310</v>
      </c>
      <c r="E24" s="107" t="s">
        <v>3310</v>
      </c>
      <c r="F24" s="107" t="s">
        <v>3310</v>
      </c>
      <c r="G24" s="59">
        <v>0</v>
      </c>
      <c r="H24" s="107" t="s">
        <v>3310</v>
      </c>
      <c r="I24" s="107" t="s">
        <v>3310</v>
      </c>
      <c r="J24" s="58">
        <v>0</v>
      </c>
      <c r="K24" s="59">
        <v>0</v>
      </c>
      <c r="L24" s="107" t="s">
        <v>3310</v>
      </c>
      <c r="M24" s="59">
        <v>0</v>
      </c>
      <c r="N24" s="107" t="s">
        <v>3310</v>
      </c>
      <c r="O24" s="58">
        <v>0</v>
      </c>
      <c r="P24" s="58">
        <v>0</v>
      </c>
    </row>
    <row r="25" spans="1:16">
      <c r="A25" s="57" t="s">
        <v>1879</v>
      </c>
      <c r="B25" s="106" t="s">
        <v>3310</v>
      </c>
      <c r="C25" s="106" t="s">
        <v>3310</v>
      </c>
      <c r="D25" s="107" t="s">
        <v>3310</v>
      </c>
      <c r="E25" s="107" t="s">
        <v>3310</v>
      </c>
      <c r="F25" s="107" t="s">
        <v>3310</v>
      </c>
      <c r="G25" s="59">
        <v>0</v>
      </c>
      <c r="H25" s="107" t="s">
        <v>3310</v>
      </c>
      <c r="I25" s="107" t="s">
        <v>3310</v>
      </c>
      <c r="J25" s="58">
        <v>0</v>
      </c>
      <c r="K25" s="59">
        <v>0</v>
      </c>
      <c r="L25" s="107" t="s">
        <v>3310</v>
      </c>
      <c r="M25" s="59">
        <v>0</v>
      </c>
      <c r="N25" s="107" t="s">
        <v>3310</v>
      </c>
      <c r="O25" s="58">
        <v>0</v>
      </c>
      <c r="P25" s="58">
        <v>0</v>
      </c>
    </row>
    <row r="26" spans="1:16">
      <c r="A26" t="s">
        <v>179</v>
      </c>
      <c r="B26" t="s">
        <v>179</v>
      </c>
      <c r="C26" s="106" t="s">
        <v>3310</v>
      </c>
      <c r="D26" t="s">
        <v>179</v>
      </c>
      <c r="E26" s="107" t="s">
        <v>3310</v>
      </c>
      <c r="F26" s="107" t="s">
        <v>3310</v>
      </c>
      <c r="G26" s="55">
        <v>0</v>
      </c>
      <c r="H26" t="s">
        <v>179</v>
      </c>
      <c r="I26" s="56">
        <v>0</v>
      </c>
      <c r="J26" s="56">
        <v>0</v>
      </c>
      <c r="K26" s="55">
        <v>0</v>
      </c>
      <c r="L26" s="55">
        <v>0</v>
      </c>
      <c r="M26" s="55">
        <v>0</v>
      </c>
      <c r="N26" s="56">
        <v>0</v>
      </c>
      <c r="O26" s="56">
        <v>0</v>
      </c>
      <c r="P26" s="56">
        <v>0</v>
      </c>
    </row>
    <row r="27" spans="1:16">
      <c r="A27" s="57" t="s">
        <v>1880</v>
      </c>
      <c r="B27" s="106" t="s">
        <v>3310</v>
      </c>
      <c r="C27" s="106" t="s">
        <v>3310</v>
      </c>
      <c r="D27" s="107" t="s">
        <v>3310</v>
      </c>
      <c r="E27" s="107" t="s">
        <v>3310</v>
      </c>
      <c r="F27" s="107" t="s">
        <v>3310</v>
      </c>
      <c r="G27" s="59">
        <v>0</v>
      </c>
      <c r="H27" s="107" t="s">
        <v>3310</v>
      </c>
      <c r="I27" s="107" t="s">
        <v>3310</v>
      </c>
      <c r="J27" s="58">
        <v>0</v>
      </c>
      <c r="K27" s="59">
        <v>0</v>
      </c>
      <c r="L27" s="107" t="s">
        <v>3310</v>
      </c>
      <c r="M27" s="59">
        <v>0</v>
      </c>
      <c r="N27" s="107" t="s">
        <v>3310</v>
      </c>
      <c r="O27" s="58">
        <v>0</v>
      </c>
      <c r="P27" s="58">
        <v>0</v>
      </c>
    </row>
    <row r="28" spans="1:16">
      <c r="A28" t="s">
        <v>179</v>
      </c>
      <c r="B28" t="s">
        <v>179</v>
      </c>
      <c r="C28" s="106" t="s">
        <v>3310</v>
      </c>
      <c r="D28" t="s">
        <v>179</v>
      </c>
      <c r="E28" s="107" t="s">
        <v>3310</v>
      </c>
      <c r="F28" s="107" t="s">
        <v>3310</v>
      </c>
      <c r="G28" s="55">
        <v>0</v>
      </c>
      <c r="H28" t="s">
        <v>179</v>
      </c>
      <c r="I28" s="56">
        <v>0</v>
      </c>
      <c r="J28" s="56">
        <v>0</v>
      </c>
      <c r="K28" s="55">
        <v>0</v>
      </c>
      <c r="L28" s="55">
        <v>0</v>
      </c>
      <c r="M28" s="55">
        <v>0</v>
      </c>
      <c r="N28" s="56">
        <v>0</v>
      </c>
      <c r="O28" s="56">
        <v>0</v>
      </c>
      <c r="P28" s="56">
        <v>0</v>
      </c>
    </row>
    <row r="29" spans="1:16">
      <c r="A29" s="57" t="s">
        <v>1881</v>
      </c>
      <c r="B29" s="106" t="s">
        <v>3310</v>
      </c>
      <c r="C29" s="106" t="s">
        <v>3310</v>
      </c>
      <c r="D29" s="107" t="s">
        <v>3310</v>
      </c>
      <c r="E29" s="107" t="s">
        <v>3310</v>
      </c>
      <c r="F29" s="107" t="s">
        <v>3310</v>
      </c>
      <c r="G29" s="59">
        <v>0</v>
      </c>
      <c r="H29" s="107" t="s">
        <v>3310</v>
      </c>
      <c r="I29" s="107" t="s">
        <v>3310</v>
      </c>
      <c r="J29" s="58">
        <v>0</v>
      </c>
      <c r="K29" s="59">
        <v>0</v>
      </c>
      <c r="L29" s="107" t="s">
        <v>3310</v>
      </c>
      <c r="M29" s="59">
        <v>0</v>
      </c>
      <c r="N29" s="107" t="s">
        <v>3310</v>
      </c>
      <c r="O29" s="58">
        <v>0</v>
      </c>
      <c r="P29" s="58">
        <v>0</v>
      </c>
    </row>
    <row r="30" spans="1:16">
      <c r="A30" s="57" t="s">
        <v>1882</v>
      </c>
      <c r="B30" s="106" t="s">
        <v>3310</v>
      </c>
      <c r="C30" s="106" t="s">
        <v>3310</v>
      </c>
      <c r="D30" s="107" t="s">
        <v>3310</v>
      </c>
      <c r="E30" s="107" t="s">
        <v>3310</v>
      </c>
      <c r="F30" s="107" t="s">
        <v>3310</v>
      </c>
      <c r="G30" s="59">
        <v>0</v>
      </c>
      <c r="H30" s="107" t="s">
        <v>3310</v>
      </c>
      <c r="I30" s="107" t="s">
        <v>3310</v>
      </c>
      <c r="J30" s="58">
        <v>0</v>
      </c>
      <c r="K30" s="59">
        <v>0</v>
      </c>
      <c r="L30" s="107" t="s">
        <v>3310</v>
      </c>
      <c r="M30" s="59">
        <v>0</v>
      </c>
      <c r="N30" s="107" t="s">
        <v>3310</v>
      </c>
      <c r="O30" s="58">
        <v>0</v>
      </c>
      <c r="P30" s="58">
        <v>0</v>
      </c>
    </row>
    <row r="31" spans="1:16">
      <c r="A31" t="s">
        <v>179</v>
      </c>
      <c r="B31" t="s">
        <v>179</v>
      </c>
      <c r="C31" s="106" t="s">
        <v>3310</v>
      </c>
      <c r="D31" t="s">
        <v>179</v>
      </c>
      <c r="E31" s="107" t="s">
        <v>3310</v>
      </c>
      <c r="F31" s="107" t="s">
        <v>3310</v>
      </c>
      <c r="G31" s="55">
        <v>0</v>
      </c>
      <c r="H31" t="s">
        <v>179</v>
      </c>
      <c r="I31" s="56">
        <v>0</v>
      </c>
      <c r="J31" s="56">
        <v>0</v>
      </c>
      <c r="K31" s="55">
        <v>0</v>
      </c>
      <c r="L31" s="55">
        <v>0</v>
      </c>
      <c r="M31" s="55">
        <v>0</v>
      </c>
      <c r="N31" s="56">
        <v>0</v>
      </c>
      <c r="O31" s="56">
        <v>0</v>
      </c>
      <c r="P31" s="56">
        <v>0</v>
      </c>
    </row>
    <row r="32" spans="1:16">
      <c r="A32" s="57" t="s">
        <v>1883</v>
      </c>
      <c r="B32" s="106" t="s">
        <v>3310</v>
      </c>
      <c r="C32" s="106" t="s">
        <v>3310</v>
      </c>
      <c r="D32" s="107" t="s">
        <v>3310</v>
      </c>
      <c r="E32" s="107" t="s">
        <v>3310</v>
      </c>
      <c r="F32" s="107" t="s">
        <v>3310</v>
      </c>
      <c r="G32" s="59">
        <v>0</v>
      </c>
      <c r="H32" s="107" t="s">
        <v>3310</v>
      </c>
      <c r="I32" s="107" t="s">
        <v>3310</v>
      </c>
      <c r="J32" s="58">
        <v>0</v>
      </c>
      <c r="K32" s="59">
        <v>0</v>
      </c>
      <c r="L32" s="107" t="s">
        <v>3310</v>
      </c>
      <c r="M32" s="59">
        <v>0</v>
      </c>
      <c r="N32" s="107" t="s">
        <v>3310</v>
      </c>
      <c r="O32" s="58">
        <v>0</v>
      </c>
      <c r="P32" s="58">
        <v>0</v>
      </c>
    </row>
    <row r="33" spans="1:16">
      <c r="A33" t="s">
        <v>179</v>
      </c>
      <c r="B33" t="s">
        <v>179</v>
      </c>
      <c r="C33" s="106" t="s">
        <v>3310</v>
      </c>
      <c r="D33" t="s">
        <v>179</v>
      </c>
      <c r="E33" s="107" t="s">
        <v>3310</v>
      </c>
      <c r="F33" s="107" t="s">
        <v>3310</v>
      </c>
      <c r="G33" s="55">
        <v>0</v>
      </c>
      <c r="H33" t="s">
        <v>179</v>
      </c>
      <c r="I33" s="56">
        <v>0</v>
      </c>
      <c r="J33" s="56">
        <v>0</v>
      </c>
      <c r="K33" s="55">
        <v>0</v>
      </c>
      <c r="L33" s="55">
        <v>0</v>
      </c>
      <c r="M33" s="55">
        <v>0</v>
      </c>
      <c r="N33" s="56">
        <v>0</v>
      </c>
      <c r="O33" s="56">
        <v>0</v>
      </c>
      <c r="P33" s="56">
        <v>0</v>
      </c>
    </row>
    <row r="34" spans="1:16">
      <c r="A34" s="57" t="s">
        <v>1884</v>
      </c>
      <c r="B34" s="106" t="s">
        <v>3310</v>
      </c>
      <c r="C34" s="106" t="s">
        <v>3310</v>
      </c>
      <c r="D34" s="107" t="s">
        <v>3310</v>
      </c>
      <c r="E34" s="107" t="s">
        <v>3310</v>
      </c>
      <c r="F34" s="107" t="s">
        <v>3310</v>
      </c>
      <c r="G34" s="59">
        <v>0</v>
      </c>
      <c r="H34" s="107" t="s">
        <v>3310</v>
      </c>
      <c r="I34" s="107" t="s">
        <v>3310</v>
      </c>
      <c r="J34" s="58">
        <v>0</v>
      </c>
      <c r="K34" s="59">
        <v>0</v>
      </c>
      <c r="L34" s="107" t="s">
        <v>3310</v>
      </c>
      <c r="M34" s="59">
        <v>0</v>
      </c>
      <c r="N34" s="107" t="s">
        <v>3310</v>
      </c>
      <c r="O34" s="58">
        <v>0</v>
      </c>
      <c r="P34" s="58">
        <v>0</v>
      </c>
    </row>
    <row r="35" spans="1:16">
      <c r="A35" t="s">
        <v>179</v>
      </c>
      <c r="B35" t="s">
        <v>179</v>
      </c>
      <c r="C35" s="106" t="s">
        <v>3310</v>
      </c>
      <c r="D35" t="s">
        <v>179</v>
      </c>
      <c r="E35" s="107" t="s">
        <v>3310</v>
      </c>
      <c r="F35" s="107" t="s">
        <v>3310</v>
      </c>
      <c r="G35" s="55">
        <v>0</v>
      </c>
      <c r="H35" t="s">
        <v>179</v>
      </c>
      <c r="I35" s="56">
        <v>0</v>
      </c>
      <c r="J35" s="56">
        <v>0</v>
      </c>
      <c r="K35" s="55">
        <v>0</v>
      </c>
      <c r="L35" s="55">
        <v>0</v>
      </c>
      <c r="M35" s="55">
        <v>0</v>
      </c>
      <c r="N35" s="56">
        <v>0</v>
      </c>
      <c r="O35" s="56">
        <v>0</v>
      </c>
      <c r="P35" s="56">
        <v>0</v>
      </c>
    </row>
    <row r="36" spans="1:16">
      <c r="A36" s="57" t="s">
        <v>1885</v>
      </c>
      <c r="B36" s="106" t="s">
        <v>3310</v>
      </c>
      <c r="C36" s="106" t="s">
        <v>3310</v>
      </c>
      <c r="D36" s="107" t="s">
        <v>3310</v>
      </c>
      <c r="E36" s="107" t="s">
        <v>3310</v>
      </c>
      <c r="F36" s="107" t="s">
        <v>3310</v>
      </c>
      <c r="G36" s="59">
        <v>0</v>
      </c>
      <c r="H36" s="107" t="s">
        <v>3310</v>
      </c>
      <c r="I36" s="107" t="s">
        <v>3310</v>
      </c>
      <c r="J36" s="58">
        <v>0</v>
      </c>
      <c r="K36" s="59">
        <v>0</v>
      </c>
      <c r="L36" s="107" t="s">
        <v>3310</v>
      </c>
      <c r="M36" s="59">
        <v>0</v>
      </c>
      <c r="N36" s="107" t="s">
        <v>3310</v>
      </c>
      <c r="O36" s="58">
        <v>0</v>
      </c>
      <c r="P36" s="58">
        <v>0</v>
      </c>
    </row>
    <row r="37" spans="1:16">
      <c r="A37" t="s">
        <v>179</v>
      </c>
      <c r="B37" t="s">
        <v>179</v>
      </c>
      <c r="C37" s="106" t="s">
        <v>3310</v>
      </c>
      <c r="D37" t="s">
        <v>179</v>
      </c>
      <c r="E37" s="107" t="s">
        <v>3310</v>
      </c>
      <c r="F37" s="107" t="s">
        <v>3310</v>
      </c>
      <c r="G37" s="55">
        <v>0</v>
      </c>
      <c r="H37" t="s">
        <v>179</v>
      </c>
      <c r="I37" s="56">
        <v>0</v>
      </c>
      <c r="J37" s="56">
        <v>0</v>
      </c>
      <c r="K37" s="55">
        <v>0</v>
      </c>
      <c r="L37" s="55">
        <v>0</v>
      </c>
      <c r="M37" s="55">
        <v>0</v>
      </c>
      <c r="N37" s="56">
        <v>0</v>
      </c>
      <c r="O37" s="56">
        <v>0</v>
      </c>
      <c r="P37" s="56">
        <v>0</v>
      </c>
    </row>
    <row r="38" spans="1:16">
      <c r="A38" t="s">
        <v>189</v>
      </c>
      <c r="B38" s="106" t="s">
        <v>3310</v>
      </c>
      <c r="C38" s="106" t="s">
        <v>3310</v>
      </c>
      <c r="D38" s="107" t="s">
        <v>3310</v>
      </c>
      <c r="E38" s="107" t="s">
        <v>3310</v>
      </c>
      <c r="F38" s="107" t="s">
        <v>3310</v>
      </c>
      <c r="G38" s="107" t="s">
        <v>3310</v>
      </c>
      <c r="H38" s="107" t="s">
        <v>3310</v>
      </c>
      <c r="I38" s="107" t="s">
        <v>3310</v>
      </c>
      <c r="J38" s="107" t="s">
        <v>3310</v>
      </c>
      <c r="K38" s="107" t="s">
        <v>3310</v>
      </c>
      <c r="L38" s="107" t="s">
        <v>3310</v>
      </c>
      <c r="M38" s="107" t="s">
        <v>3310</v>
      </c>
      <c r="N38" s="107" t="s">
        <v>3310</v>
      </c>
      <c r="O38" s="107" t="s">
        <v>3310</v>
      </c>
      <c r="P38" s="107" t="s">
        <v>3310</v>
      </c>
    </row>
    <row r="39" spans="1:16">
      <c r="A39" t="s">
        <v>300</v>
      </c>
      <c r="B39" s="106" t="s">
        <v>3310</v>
      </c>
      <c r="C39" s="106" t="s">
        <v>3310</v>
      </c>
      <c r="D39" s="107" t="s">
        <v>3310</v>
      </c>
      <c r="E39" s="107" t="s">
        <v>3310</v>
      </c>
      <c r="F39" s="107" t="s">
        <v>3310</v>
      </c>
      <c r="G39" s="107" t="s">
        <v>3310</v>
      </c>
      <c r="H39" s="107" t="s">
        <v>3310</v>
      </c>
      <c r="I39" s="107" t="s">
        <v>3310</v>
      </c>
      <c r="J39" s="107" t="s">
        <v>3310</v>
      </c>
      <c r="K39" s="107" t="s">
        <v>3310</v>
      </c>
      <c r="L39" s="107" t="s">
        <v>3310</v>
      </c>
      <c r="M39" s="107" t="s">
        <v>3310</v>
      </c>
      <c r="N39" s="107" t="s">
        <v>3310</v>
      </c>
      <c r="O39" s="107" t="s">
        <v>3310</v>
      </c>
      <c r="P39" s="107" t="s">
        <v>3310</v>
      </c>
    </row>
    <row r="40" spans="1:16">
      <c r="A40" t="s">
        <v>301</v>
      </c>
      <c r="B40" s="106" t="s">
        <v>3310</v>
      </c>
      <c r="C40" s="106" t="s">
        <v>3310</v>
      </c>
      <c r="D40" s="107" t="s">
        <v>3310</v>
      </c>
      <c r="E40" s="107" t="s">
        <v>3310</v>
      </c>
      <c r="F40" s="107" t="s">
        <v>3310</v>
      </c>
      <c r="G40" s="107" t="s">
        <v>3310</v>
      </c>
      <c r="H40" s="107" t="s">
        <v>3310</v>
      </c>
      <c r="I40" s="107" t="s">
        <v>3310</v>
      </c>
      <c r="J40" s="107" t="s">
        <v>3310</v>
      </c>
      <c r="K40" s="107" t="s">
        <v>3310</v>
      </c>
      <c r="L40" s="107" t="s">
        <v>3310</v>
      </c>
      <c r="M40" s="107" t="s">
        <v>3310</v>
      </c>
      <c r="N40" s="107" t="s">
        <v>3310</v>
      </c>
      <c r="O40" s="107" t="s">
        <v>3310</v>
      </c>
      <c r="P40" s="107" t="s">
        <v>3310</v>
      </c>
    </row>
    <row r="41" spans="1:16">
      <c r="A41" t="s">
        <v>302</v>
      </c>
      <c r="B41" s="106" t="s">
        <v>3310</v>
      </c>
      <c r="C41" s="106" t="s">
        <v>3310</v>
      </c>
      <c r="D41" s="107" t="s">
        <v>3310</v>
      </c>
      <c r="E41" s="107" t="s">
        <v>3310</v>
      </c>
      <c r="F41" s="107" t="s">
        <v>3310</v>
      </c>
      <c r="G41" s="107" t="s">
        <v>3310</v>
      </c>
      <c r="H41" s="107" t="s">
        <v>3310</v>
      </c>
      <c r="I41" s="107" t="s">
        <v>3310</v>
      </c>
      <c r="J41" s="107" t="s">
        <v>3310</v>
      </c>
      <c r="K41" s="107" t="s">
        <v>3310</v>
      </c>
      <c r="L41" s="107" t="s">
        <v>3310</v>
      </c>
      <c r="M41" s="107" t="s">
        <v>3310</v>
      </c>
      <c r="N41" s="107" t="s">
        <v>3310</v>
      </c>
      <c r="O41" s="107" t="s">
        <v>3310</v>
      </c>
      <c r="P41" s="107" t="s">
        <v>3310</v>
      </c>
    </row>
    <row r="10000" spans="52:52" hidden="1">
      <c r="AZ10000"/>
    </row>
  </sheetData>
  <mergeCells count="1">
    <mergeCell ref="A5:P5"/>
  </mergeCells>
  <dataValidations count="1">
    <dataValidation allowBlank="1" showInputMessage="1" showErrorMessage="1" sqref="B1:B4 A5:AY1048576 BA5:XFD1048576 AZ5:AZ9999 AZ10001:AZ1048576" xr:uid="{00000000-0002-0000-0B00-000000000000}"/>
  </dataValidations>
  <pageMargins left="0" right="0" top="0.5" bottom="0.5" header="0" footer="0.25"/>
  <pageSetup paperSize="9" scale="54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2.85546875" style="12" customWidth="1"/>
    <col min="2" max="2" width="12.42578125" style="12" customWidth="1"/>
    <col min="3" max="3" width="10.7109375" style="13" customWidth="1"/>
    <col min="4" max="4" width="11.140625" style="13" customWidth="1"/>
    <col min="5" max="5" width="15.140625" style="13" customWidth="1"/>
    <col min="6" max="6" width="10.7109375" style="13" customWidth="1"/>
    <col min="7" max="7" width="11.5703125" style="13" customWidth="1"/>
    <col min="8" max="8" width="13.85546875" style="13" customWidth="1"/>
    <col min="9" max="9" width="15.5703125" style="13" customWidth="1"/>
    <col min="10" max="10" width="14.7109375" style="13" customWidth="1"/>
    <col min="11" max="11" width="11.7109375" style="13" customWidth="1"/>
    <col min="12" max="12" width="14.7109375" style="13" customWidth="1"/>
    <col min="13" max="13" width="22.7109375" style="13" customWidth="1"/>
    <col min="14" max="14" width="26.85546875" style="13" customWidth="1"/>
    <col min="15" max="15" width="25.42578125" style="13" customWidth="1"/>
    <col min="16" max="16" width="7.5703125" style="15" hidden="1"/>
    <col min="17" max="17" width="6.7109375" style="15" hidden="1"/>
    <col min="18" max="18" width="7.7109375" style="15" hidden="1"/>
    <col min="19" max="19" width="7.140625" style="15" hidden="1"/>
    <col min="20" max="20" width="6" style="15" hidden="1"/>
    <col min="21" max="21" width="7.85546875" style="15" hidden="1"/>
    <col min="22" max="22" width="8.140625" style="15" hidden="1"/>
    <col min="23" max="23" width="6.28515625" style="15" hidden="1"/>
    <col min="24" max="24" width="8" style="15" hidden="1"/>
    <col min="25" max="25" width="8.7109375" style="15" hidden="1"/>
    <col min="26" max="26" width="10" style="15" hidden="1"/>
    <col min="27" max="27" width="9.5703125" style="15" hidden="1"/>
    <col min="28" max="28" width="6.140625" style="15" hidden="1"/>
    <col min="29" max="30" width="5.7109375" style="15" hidden="1"/>
    <col min="31" max="31" width="6.85546875" style="15" hidden="1"/>
    <col min="32" max="32" width="6.42578125" style="15" hidden="1"/>
    <col min="33" max="33" width="6.7109375" style="15" hidden="1"/>
    <col min="34" max="34" width="7.28515625" style="15" hidden="1"/>
    <col min="35" max="47" width="9.140625" style="13" hidden="1"/>
    <col min="48" max="52" width="0" style="13" hidden="1"/>
    <col min="53" max="16384" width="9.140625" style="13" hidden="1"/>
  </cols>
  <sheetData>
    <row r="1" spans="1:34" s="1" customFormat="1">
      <c r="A1" s="2" t="s">
        <v>0</v>
      </c>
      <c r="B1" s="61" t="s">
        <v>3309</v>
      </c>
    </row>
    <row r="2" spans="1:34" s="1" customFormat="1">
      <c r="A2" s="2" t="s">
        <v>1</v>
      </c>
      <c r="B2" s="9" t="s">
        <v>2578</v>
      </c>
    </row>
    <row r="3" spans="1:34" s="1" customFormat="1">
      <c r="A3" s="2" t="s">
        <v>2</v>
      </c>
      <c r="B3" s="20" t="s">
        <v>2579</v>
      </c>
    </row>
    <row r="4" spans="1:34" s="1" customFormat="1">
      <c r="A4" s="2" t="s">
        <v>3</v>
      </c>
      <c r="B4" s="62">
        <v>1161</v>
      </c>
    </row>
    <row r="5" spans="1:34" ht="18.75">
      <c r="A5" s="82" t="s">
        <v>65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4"/>
    </row>
    <row r="6" spans="1:34" s="15" customFormat="1">
      <c r="A6" s="32" t="s">
        <v>92</v>
      </c>
      <c r="B6" s="33" t="s">
        <v>46</v>
      </c>
      <c r="C6" s="33" t="s">
        <v>48</v>
      </c>
      <c r="D6" s="33" t="s">
        <v>49</v>
      </c>
      <c r="E6" s="33" t="s">
        <v>67</v>
      </c>
      <c r="F6" s="33" t="s">
        <v>68</v>
      </c>
      <c r="G6" s="33" t="s">
        <v>50</v>
      </c>
      <c r="H6" s="33" t="s">
        <v>51</v>
      </c>
      <c r="I6" s="33" t="s">
        <v>52</v>
      </c>
      <c r="J6" s="33" t="s">
        <v>155</v>
      </c>
      <c r="K6" s="33" t="s">
        <v>156</v>
      </c>
      <c r="L6" s="33" t="s">
        <v>5</v>
      </c>
      <c r="M6" s="33" t="s">
        <v>69</v>
      </c>
      <c r="N6" s="33" t="s">
        <v>54</v>
      </c>
      <c r="O6" s="34" t="s">
        <v>151</v>
      </c>
    </row>
    <row r="7" spans="1:34" s="15" customFormat="1">
      <c r="A7" s="99" t="s">
        <v>3310</v>
      </c>
      <c r="B7" s="100" t="s">
        <v>3310</v>
      </c>
      <c r="C7" s="100" t="s">
        <v>3310</v>
      </c>
      <c r="D7" s="100" t="s">
        <v>3310</v>
      </c>
      <c r="E7" s="21" t="s">
        <v>70</v>
      </c>
      <c r="F7" s="21" t="s">
        <v>71</v>
      </c>
      <c r="G7" s="100" t="s">
        <v>3310</v>
      </c>
      <c r="H7" s="21" t="s">
        <v>7</v>
      </c>
      <c r="I7" s="21" t="s">
        <v>7</v>
      </c>
      <c r="J7" s="21" t="s">
        <v>152</v>
      </c>
      <c r="K7" s="100" t="s">
        <v>3310</v>
      </c>
      <c r="L7" s="21" t="s">
        <v>6</v>
      </c>
      <c r="M7" s="21" t="s">
        <v>7</v>
      </c>
      <c r="N7" s="21" t="s">
        <v>7</v>
      </c>
      <c r="O7" s="22" t="s">
        <v>7</v>
      </c>
    </row>
    <row r="8" spans="1:34" s="17" customFormat="1" ht="20.25">
      <c r="A8" s="101" t="s">
        <v>3310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5" t="s">
        <v>63</v>
      </c>
      <c r="L8" s="5" t="s">
        <v>72</v>
      </c>
      <c r="M8" s="5" t="s">
        <v>73</v>
      </c>
      <c r="N8" s="24" t="s">
        <v>74</v>
      </c>
      <c r="O8" s="24" t="s">
        <v>75</v>
      </c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</row>
    <row r="9" spans="1:34" s="17" customFormat="1" ht="20.25">
      <c r="A9" s="18" t="s">
        <v>77</v>
      </c>
      <c r="B9" s="102" t="s">
        <v>3310</v>
      </c>
      <c r="C9" s="102" t="s">
        <v>3310</v>
      </c>
      <c r="D9" s="102" t="s">
        <v>3310</v>
      </c>
      <c r="E9" s="102" t="s">
        <v>3310</v>
      </c>
      <c r="F9" s="102" t="s">
        <v>3310</v>
      </c>
      <c r="G9" s="102" t="s">
        <v>3310</v>
      </c>
      <c r="H9" s="102" t="s">
        <v>3310</v>
      </c>
      <c r="I9" s="102" t="s">
        <v>3310</v>
      </c>
      <c r="J9" s="53">
        <v>0</v>
      </c>
      <c r="K9" s="102" t="s">
        <v>3310</v>
      </c>
      <c r="L9" s="53">
        <v>0</v>
      </c>
      <c r="M9" s="102" t="s">
        <v>3310</v>
      </c>
      <c r="N9" s="54">
        <v>0</v>
      </c>
      <c r="O9" s="54">
        <v>0</v>
      </c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</row>
    <row r="10" spans="1:34">
      <c r="A10" s="57" t="s">
        <v>172</v>
      </c>
      <c r="B10" s="106" t="s">
        <v>3310</v>
      </c>
      <c r="C10" s="107" t="s">
        <v>3310</v>
      </c>
      <c r="D10" s="107" t="s">
        <v>3310</v>
      </c>
      <c r="E10" s="107" t="s">
        <v>3310</v>
      </c>
      <c r="F10" s="59">
        <v>0</v>
      </c>
      <c r="G10" s="107" t="s">
        <v>3310</v>
      </c>
      <c r="H10" s="107" t="s">
        <v>3310</v>
      </c>
      <c r="I10" s="58">
        <v>0</v>
      </c>
      <c r="J10" s="59">
        <v>0</v>
      </c>
      <c r="K10" s="107" t="s">
        <v>3310</v>
      </c>
      <c r="L10" s="59">
        <v>0</v>
      </c>
      <c r="M10" s="107" t="s">
        <v>3310</v>
      </c>
      <c r="N10" s="58">
        <v>0</v>
      </c>
      <c r="O10" s="58">
        <v>0</v>
      </c>
    </row>
    <row r="11" spans="1:34">
      <c r="A11" s="57" t="s">
        <v>1886</v>
      </c>
      <c r="B11" s="106" t="s">
        <v>3310</v>
      </c>
      <c r="C11" s="107" t="s">
        <v>3310</v>
      </c>
      <c r="D11" s="107" t="s">
        <v>3310</v>
      </c>
      <c r="E11" s="107" t="s">
        <v>3310</v>
      </c>
      <c r="F11" s="59">
        <v>0</v>
      </c>
      <c r="G11" s="107" t="s">
        <v>3310</v>
      </c>
      <c r="H11" s="107" t="s">
        <v>3310</v>
      </c>
      <c r="I11" s="58">
        <v>0</v>
      </c>
      <c r="J11" s="59">
        <v>0</v>
      </c>
      <c r="K11" s="107" t="s">
        <v>3310</v>
      </c>
      <c r="L11" s="59">
        <v>0</v>
      </c>
      <c r="M11" s="107" t="s">
        <v>3310</v>
      </c>
      <c r="N11" s="58">
        <v>0</v>
      </c>
      <c r="O11" s="58">
        <v>0</v>
      </c>
    </row>
    <row r="12" spans="1:34">
      <c r="A12" t="s">
        <v>179</v>
      </c>
      <c r="B12" t="s">
        <v>179</v>
      </c>
      <c r="C12" t="s">
        <v>179</v>
      </c>
      <c r="D12" s="107" t="s">
        <v>3310</v>
      </c>
      <c r="E12" s="107" t="s">
        <v>3310</v>
      </c>
      <c r="F12" s="55">
        <v>0</v>
      </c>
      <c r="G12" t="s">
        <v>179</v>
      </c>
      <c r="H12" s="56">
        <v>0</v>
      </c>
      <c r="I12" s="56">
        <v>0</v>
      </c>
      <c r="J12" s="55">
        <v>0</v>
      </c>
      <c r="K12" s="55">
        <v>0</v>
      </c>
      <c r="L12" s="55">
        <v>0</v>
      </c>
      <c r="M12" s="56">
        <v>0</v>
      </c>
      <c r="N12" s="56">
        <v>0</v>
      </c>
      <c r="O12" s="56">
        <v>0</v>
      </c>
    </row>
    <row r="13" spans="1:34">
      <c r="A13" s="57" t="s">
        <v>1887</v>
      </c>
      <c r="B13" s="106" t="s">
        <v>3310</v>
      </c>
      <c r="C13" s="107" t="s">
        <v>3310</v>
      </c>
      <c r="D13" s="107" t="s">
        <v>3310</v>
      </c>
      <c r="E13" s="107" t="s">
        <v>3310</v>
      </c>
      <c r="F13" s="59">
        <v>0</v>
      </c>
      <c r="G13" s="107" t="s">
        <v>3310</v>
      </c>
      <c r="H13" s="107" t="s">
        <v>3310</v>
      </c>
      <c r="I13" s="58">
        <v>0</v>
      </c>
      <c r="J13" s="59">
        <v>0</v>
      </c>
      <c r="K13" s="107" t="s">
        <v>3310</v>
      </c>
      <c r="L13" s="59">
        <v>0</v>
      </c>
      <c r="M13" s="107" t="s">
        <v>3310</v>
      </c>
      <c r="N13" s="58">
        <v>0</v>
      </c>
      <c r="O13" s="58">
        <v>0</v>
      </c>
    </row>
    <row r="14" spans="1:34">
      <c r="A14" t="s">
        <v>179</v>
      </c>
      <c r="B14" t="s">
        <v>179</v>
      </c>
      <c r="C14" t="s">
        <v>179</v>
      </c>
      <c r="D14" s="107" t="s">
        <v>3310</v>
      </c>
      <c r="E14" s="107" t="s">
        <v>3310</v>
      </c>
      <c r="F14" s="55">
        <v>0</v>
      </c>
      <c r="G14" t="s">
        <v>179</v>
      </c>
      <c r="H14" s="56">
        <v>0</v>
      </c>
      <c r="I14" s="56">
        <v>0</v>
      </c>
      <c r="J14" s="55">
        <v>0</v>
      </c>
      <c r="K14" s="55">
        <v>0</v>
      </c>
      <c r="L14" s="55">
        <v>0</v>
      </c>
      <c r="M14" s="56">
        <v>0</v>
      </c>
      <c r="N14" s="56">
        <v>0</v>
      </c>
      <c r="O14" s="56">
        <v>0</v>
      </c>
    </row>
    <row r="15" spans="1:34">
      <c r="A15" s="57" t="s">
        <v>1888</v>
      </c>
      <c r="B15" s="106" t="s">
        <v>3310</v>
      </c>
      <c r="C15" s="107" t="s">
        <v>3310</v>
      </c>
      <c r="D15" s="107" t="s">
        <v>3310</v>
      </c>
      <c r="E15" s="107" t="s">
        <v>3310</v>
      </c>
      <c r="F15" s="59">
        <v>0</v>
      </c>
      <c r="G15" s="107" t="s">
        <v>3310</v>
      </c>
      <c r="H15" s="107" t="s">
        <v>3310</v>
      </c>
      <c r="I15" s="58">
        <v>0</v>
      </c>
      <c r="J15" s="59">
        <v>0</v>
      </c>
      <c r="K15" s="107" t="s">
        <v>3310</v>
      </c>
      <c r="L15" s="59">
        <v>0</v>
      </c>
      <c r="M15" s="107" t="s">
        <v>3310</v>
      </c>
      <c r="N15" s="58">
        <v>0</v>
      </c>
      <c r="O15" s="58">
        <v>0</v>
      </c>
    </row>
    <row r="16" spans="1:34">
      <c r="A16" t="s">
        <v>179</v>
      </c>
      <c r="B16" t="s">
        <v>179</v>
      </c>
      <c r="C16" t="s">
        <v>179</v>
      </c>
      <c r="D16" s="107" t="s">
        <v>3310</v>
      </c>
      <c r="E16" s="107" t="s">
        <v>3310</v>
      </c>
      <c r="F16" s="55">
        <v>0</v>
      </c>
      <c r="G16" t="s">
        <v>179</v>
      </c>
      <c r="H16" s="56">
        <v>0</v>
      </c>
      <c r="I16" s="56">
        <v>0</v>
      </c>
      <c r="J16" s="55">
        <v>0</v>
      </c>
      <c r="K16" s="55">
        <v>0</v>
      </c>
      <c r="L16" s="55">
        <v>0</v>
      </c>
      <c r="M16" s="56">
        <v>0</v>
      </c>
      <c r="N16" s="56">
        <v>0</v>
      </c>
      <c r="O16" s="56">
        <v>0</v>
      </c>
    </row>
    <row r="17" spans="1:15">
      <c r="A17" s="57" t="s">
        <v>1889</v>
      </c>
      <c r="B17" s="106" t="s">
        <v>3310</v>
      </c>
      <c r="C17" s="107" t="s">
        <v>3310</v>
      </c>
      <c r="D17" s="107" t="s">
        <v>3310</v>
      </c>
      <c r="E17" s="107" t="s">
        <v>3310</v>
      </c>
      <c r="F17" s="59">
        <v>0</v>
      </c>
      <c r="G17" s="107" t="s">
        <v>3310</v>
      </c>
      <c r="H17" s="107" t="s">
        <v>3310</v>
      </c>
      <c r="I17" s="58">
        <v>0</v>
      </c>
      <c r="J17" s="59">
        <v>0</v>
      </c>
      <c r="K17" s="107" t="s">
        <v>3310</v>
      </c>
      <c r="L17" s="59">
        <v>0</v>
      </c>
      <c r="M17" s="107" t="s">
        <v>3310</v>
      </c>
      <c r="N17" s="58">
        <v>0</v>
      </c>
      <c r="O17" s="58">
        <v>0</v>
      </c>
    </row>
    <row r="18" spans="1:15">
      <c r="A18" t="s">
        <v>179</v>
      </c>
      <c r="B18" t="s">
        <v>179</v>
      </c>
      <c r="C18" t="s">
        <v>179</v>
      </c>
      <c r="D18" s="107" t="s">
        <v>3310</v>
      </c>
      <c r="E18" s="107" t="s">
        <v>3310</v>
      </c>
      <c r="F18" s="55">
        <v>0</v>
      </c>
      <c r="G18" t="s">
        <v>179</v>
      </c>
      <c r="H18" s="56">
        <v>0</v>
      </c>
      <c r="I18" s="56">
        <v>0</v>
      </c>
      <c r="J18" s="55">
        <v>0</v>
      </c>
      <c r="K18" s="55">
        <v>0</v>
      </c>
      <c r="L18" s="55">
        <v>0</v>
      </c>
      <c r="M18" s="56">
        <v>0</v>
      </c>
      <c r="N18" s="56">
        <v>0</v>
      </c>
      <c r="O18" s="56">
        <v>0</v>
      </c>
    </row>
    <row r="19" spans="1:15">
      <c r="A19" s="57" t="s">
        <v>1890</v>
      </c>
      <c r="B19" s="106" t="s">
        <v>3310</v>
      </c>
      <c r="C19" s="107" t="s">
        <v>3310</v>
      </c>
      <c r="D19" s="107" t="s">
        <v>3310</v>
      </c>
      <c r="E19" s="107" t="s">
        <v>3310</v>
      </c>
      <c r="F19" s="59">
        <v>0</v>
      </c>
      <c r="G19" s="107" t="s">
        <v>3310</v>
      </c>
      <c r="H19" s="107" t="s">
        <v>3310</v>
      </c>
      <c r="I19" s="58">
        <v>0</v>
      </c>
      <c r="J19" s="59">
        <v>0</v>
      </c>
      <c r="K19" s="107" t="s">
        <v>3310</v>
      </c>
      <c r="L19" s="59">
        <v>0</v>
      </c>
      <c r="M19" s="107" t="s">
        <v>3310</v>
      </c>
      <c r="N19" s="58">
        <v>0</v>
      </c>
      <c r="O19" s="58">
        <v>0</v>
      </c>
    </row>
    <row r="20" spans="1:15">
      <c r="A20" s="57" t="s">
        <v>1891</v>
      </c>
      <c r="B20" s="106" t="s">
        <v>3310</v>
      </c>
      <c r="C20" s="107" t="s">
        <v>3310</v>
      </c>
      <c r="D20" s="107" t="s">
        <v>3310</v>
      </c>
      <c r="E20" s="107" t="s">
        <v>3310</v>
      </c>
      <c r="F20" s="59">
        <v>0</v>
      </c>
      <c r="G20" s="107" t="s">
        <v>3310</v>
      </c>
      <c r="H20" s="107" t="s">
        <v>3310</v>
      </c>
      <c r="I20" s="58">
        <v>0</v>
      </c>
      <c r="J20" s="59">
        <v>0</v>
      </c>
      <c r="K20" s="107" t="s">
        <v>3310</v>
      </c>
      <c r="L20" s="59">
        <v>0</v>
      </c>
      <c r="M20" s="107" t="s">
        <v>3310</v>
      </c>
      <c r="N20" s="58">
        <v>0</v>
      </c>
      <c r="O20" s="58">
        <v>0</v>
      </c>
    </row>
    <row r="21" spans="1:15">
      <c r="A21" t="s">
        <v>179</v>
      </c>
      <c r="B21" t="s">
        <v>179</v>
      </c>
      <c r="C21" t="s">
        <v>179</v>
      </c>
      <c r="D21" s="107" t="s">
        <v>3310</v>
      </c>
      <c r="E21" s="107" t="s">
        <v>3310</v>
      </c>
      <c r="F21" s="55">
        <v>0</v>
      </c>
      <c r="G21" t="s">
        <v>179</v>
      </c>
      <c r="H21" s="56">
        <v>0</v>
      </c>
      <c r="I21" s="56">
        <v>0</v>
      </c>
      <c r="J21" s="55">
        <v>0</v>
      </c>
      <c r="K21" s="55">
        <v>0</v>
      </c>
      <c r="L21" s="55">
        <v>0</v>
      </c>
      <c r="M21" s="56">
        <v>0</v>
      </c>
      <c r="N21" s="56">
        <v>0</v>
      </c>
      <c r="O21" s="56">
        <v>0</v>
      </c>
    </row>
    <row r="22" spans="1:15">
      <c r="A22" s="57" t="s">
        <v>1892</v>
      </c>
      <c r="B22" s="106" t="s">
        <v>3310</v>
      </c>
      <c r="C22" s="107" t="s">
        <v>3310</v>
      </c>
      <c r="D22" s="107" t="s">
        <v>3310</v>
      </c>
      <c r="E22" s="107" t="s">
        <v>3310</v>
      </c>
      <c r="F22" s="59">
        <v>0</v>
      </c>
      <c r="G22" s="107" t="s">
        <v>3310</v>
      </c>
      <c r="H22" s="107" t="s">
        <v>3310</v>
      </c>
      <c r="I22" s="58">
        <v>0</v>
      </c>
      <c r="J22" s="59">
        <v>0</v>
      </c>
      <c r="K22" s="107" t="s">
        <v>3310</v>
      </c>
      <c r="L22" s="59">
        <v>0</v>
      </c>
      <c r="M22" s="107" t="s">
        <v>3310</v>
      </c>
      <c r="N22" s="58">
        <v>0</v>
      </c>
      <c r="O22" s="58">
        <v>0</v>
      </c>
    </row>
    <row r="23" spans="1:15">
      <c r="A23" t="s">
        <v>179</v>
      </c>
      <c r="B23" t="s">
        <v>179</v>
      </c>
      <c r="C23" t="s">
        <v>179</v>
      </c>
      <c r="D23" s="107" t="s">
        <v>3310</v>
      </c>
      <c r="E23" s="107" t="s">
        <v>3310</v>
      </c>
      <c r="F23" s="55">
        <v>0</v>
      </c>
      <c r="G23" t="s">
        <v>179</v>
      </c>
      <c r="H23" s="56">
        <v>0</v>
      </c>
      <c r="I23" s="56">
        <v>0</v>
      </c>
      <c r="J23" s="55">
        <v>0</v>
      </c>
      <c r="K23" s="55">
        <v>0</v>
      </c>
      <c r="L23" s="55">
        <v>0</v>
      </c>
      <c r="M23" s="56">
        <v>0</v>
      </c>
      <c r="N23" s="56">
        <v>0</v>
      </c>
      <c r="O23" s="56">
        <v>0</v>
      </c>
    </row>
    <row r="24" spans="1:15">
      <c r="A24" s="57" t="s">
        <v>1893</v>
      </c>
      <c r="B24" s="106" t="s">
        <v>3310</v>
      </c>
      <c r="C24" s="107" t="s">
        <v>3310</v>
      </c>
      <c r="D24" s="107" t="s">
        <v>3310</v>
      </c>
      <c r="E24" s="107" t="s">
        <v>3310</v>
      </c>
      <c r="F24" s="59">
        <v>0</v>
      </c>
      <c r="G24" s="107" t="s">
        <v>3310</v>
      </c>
      <c r="H24" s="107" t="s">
        <v>3310</v>
      </c>
      <c r="I24" s="58">
        <v>0</v>
      </c>
      <c r="J24" s="59">
        <v>0</v>
      </c>
      <c r="K24" s="107" t="s">
        <v>3310</v>
      </c>
      <c r="L24" s="59">
        <v>0</v>
      </c>
      <c r="M24" s="107" t="s">
        <v>3310</v>
      </c>
      <c r="N24" s="58">
        <v>0</v>
      </c>
      <c r="O24" s="58">
        <v>0</v>
      </c>
    </row>
    <row r="25" spans="1:15">
      <c r="A25" t="s">
        <v>179</v>
      </c>
      <c r="B25" t="s">
        <v>179</v>
      </c>
      <c r="C25" t="s">
        <v>179</v>
      </c>
      <c r="D25" s="107" t="s">
        <v>3310</v>
      </c>
      <c r="E25" s="107" t="s">
        <v>3310</v>
      </c>
      <c r="F25" s="55">
        <v>0</v>
      </c>
      <c r="G25" t="s">
        <v>179</v>
      </c>
      <c r="H25" s="56">
        <v>0</v>
      </c>
      <c r="I25" s="56">
        <v>0</v>
      </c>
      <c r="J25" s="55">
        <v>0</v>
      </c>
      <c r="K25" s="55">
        <v>0</v>
      </c>
      <c r="L25" s="55">
        <v>0</v>
      </c>
      <c r="M25" s="56">
        <v>0</v>
      </c>
      <c r="N25" s="56">
        <v>0</v>
      </c>
      <c r="O25" s="56">
        <v>0</v>
      </c>
    </row>
    <row r="26" spans="1:15">
      <c r="A26" s="57" t="s">
        <v>816</v>
      </c>
      <c r="B26" s="106" t="s">
        <v>3310</v>
      </c>
      <c r="C26" s="107" t="s">
        <v>3310</v>
      </c>
      <c r="D26" s="107" t="s">
        <v>3310</v>
      </c>
      <c r="E26" s="107" t="s">
        <v>3310</v>
      </c>
      <c r="F26" s="59">
        <v>0</v>
      </c>
      <c r="G26" s="107" t="s">
        <v>3310</v>
      </c>
      <c r="H26" s="107" t="s">
        <v>3310</v>
      </c>
      <c r="I26" s="58">
        <v>0</v>
      </c>
      <c r="J26" s="59">
        <v>0</v>
      </c>
      <c r="K26" s="107" t="s">
        <v>3310</v>
      </c>
      <c r="L26" s="59">
        <v>0</v>
      </c>
      <c r="M26" s="107" t="s">
        <v>3310</v>
      </c>
      <c r="N26" s="58">
        <v>0</v>
      </c>
      <c r="O26" s="58">
        <v>0</v>
      </c>
    </row>
    <row r="27" spans="1:15">
      <c r="A27" t="s">
        <v>179</v>
      </c>
      <c r="B27" t="s">
        <v>179</v>
      </c>
      <c r="C27" t="s">
        <v>179</v>
      </c>
      <c r="D27" s="107" t="s">
        <v>3310</v>
      </c>
      <c r="E27" s="107" t="s">
        <v>3310</v>
      </c>
      <c r="F27" s="55">
        <v>0</v>
      </c>
      <c r="G27" t="s">
        <v>179</v>
      </c>
      <c r="H27" s="56">
        <v>0</v>
      </c>
      <c r="I27" s="56">
        <v>0</v>
      </c>
      <c r="J27" s="55">
        <v>0</v>
      </c>
      <c r="K27" s="55">
        <v>0</v>
      </c>
      <c r="L27" s="55">
        <v>0</v>
      </c>
      <c r="M27" s="56">
        <v>0</v>
      </c>
      <c r="N27" s="56">
        <v>0</v>
      </c>
      <c r="O27" s="56">
        <v>0</v>
      </c>
    </row>
    <row r="28" spans="1:15">
      <c r="A28" s="57" t="s">
        <v>187</v>
      </c>
      <c r="B28" s="106" t="s">
        <v>3310</v>
      </c>
      <c r="C28" s="107" t="s">
        <v>3310</v>
      </c>
      <c r="D28" s="107" t="s">
        <v>3310</v>
      </c>
      <c r="E28" s="107" t="s">
        <v>3310</v>
      </c>
      <c r="F28" s="59">
        <v>0</v>
      </c>
      <c r="G28" s="107" t="s">
        <v>3310</v>
      </c>
      <c r="H28" s="107" t="s">
        <v>3310</v>
      </c>
      <c r="I28" s="58">
        <v>0</v>
      </c>
      <c r="J28" s="59">
        <v>0</v>
      </c>
      <c r="K28" s="107" t="s">
        <v>3310</v>
      </c>
      <c r="L28" s="59">
        <v>0</v>
      </c>
      <c r="M28" s="107" t="s">
        <v>3310</v>
      </c>
      <c r="N28" s="58">
        <v>0</v>
      </c>
      <c r="O28" s="58">
        <v>0</v>
      </c>
    </row>
    <row r="29" spans="1:15">
      <c r="A29" s="57" t="s">
        <v>292</v>
      </c>
      <c r="B29" s="106" t="s">
        <v>3310</v>
      </c>
      <c r="C29" s="107" t="s">
        <v>3310</v>
      </c>
      <c r="D29" s="107" t="s">
        <v>3310</v>
      </c>
      <c r="E29" s="107" t="s">
        <v>3310</v>
      </c>
      <c r="F29" s="59">
        <v>0</v>
      </c>
      <c r="G29" s="107" t="s">
        <v>3310</v>
      </c>
      <c r="H29" s="107" t="s">
        <v>3310</v>
      </c>
      <c r="I29" s="58">
        <v>0</v>
      </c>
      <c r="J29" s="59">
        <v>0</v>
      </c>
      <c r="K29" s="107" t="s">
        <v>3310</v>
      </c>
      <c r="L29" s="59">
        <v>0</v>
      </c>
      <c r="M29" s="107" t="s">
        <v>3310</v>
      </c>
      <c r="N29" s="58">
        <v>0</v>
      </c>
      <c r="O29" s="58">
        <v>0</v>
      </c>
    </row>
    <row r="30" spans="1:15">
      <c r="A30" t="s">
        <v>179</v>
      </c>
      <c r="B30" t="s">
        <v>179</v>
      </c>
      <c r="C30" t="s">
        <v>179</v>
      </c>
      <c r="D30" s="107" t="s">
        <v>3310</v>
      </c>
      <c r="E30" s="107" t="s">
        <v>3310</v>
      </c>
      <c r="F30" s="55">
        <v>0</v>
      </c>
      <c r="G30" t="s">
        <v>179</v>
      </c>
      <c r="H30" s="56">
        <v>0</v>
      </c>
      <c r="I30" s="56">
        <v>0</v>
      </c>
      <c r="J30" s="55">
        <v>0</v>
      </c>
      <c r="K30" s="55">
        <v>0</v>
      </c>
      <c r="L30" s="55">
        <v>0</v>
      </c>
      <c r="M30" s="56">
        <v>0</v>
      </c>
      <c r="N30" s="56">
        <v>0</v>
      </c>
      <c r="O30" s="56">
        <v>0</v>
      </c>
    </row>
    <row r="31" spans="1:15">
      <c r="A31" s="57" t="s">
        <v>1894</v>
      </c>
      <c r="B31" s="106" t="s">
        <v>3310</v>
      </c>
      <c r="C31" s="107" t="s">
        <v>3310</v>
      </c>
      <c r="D31" s="107" t="s">
        <v>3310</v>
      </c>
      <c r="E31" s="107" t="s">
        <v>3310</v>
      </c>
      <c r="F31" s="59">
        <v>0</v>
      </c>
      <c r="G31" s="107" t="s">
        <v>3310</v>
      </c>
      <c r="H31" s="107" t="s">
        <v>3310</v>
      </c>
      <c r="I31" s="58">
        <v>0</v>
      </c>
      <c r="J31" s="59">
        <v>0</v>
      </c>
      <c r="K31" s="107" t="s">
        <v>3310</v>
      </c>
      <c r="L31" s="59">
        <v>0</v>
      </c>
      <c r="M31" s="107" t="s">
        <v>3310</v>
      </c>
      <c r="N31" s="58">
        <v>0</v>
      </c>
      <c r="O31" s="58">
        <v>0</v>
      </c>
    </row>
    <row r="32" spans="1:15">
      <c r="A32" t="s">
        <v>179</v>
      </c>
      <c r="B32" t="s">
        <v>179</v>
      </c>
      <c r="C32" t="s">
        <v>179</v>
      </c>
      <c r="D32" s="107" t="s">
        <v>3310</v>
      </c>
      <c r="E32" s="107" t="s">
        <v>3310</v>
      </c>
      <c r="F32" s="55">
        <v>0</v>
      </c>
      <c r="G32" t="s">
        <v>179</v>
      </c>
      <c r="H32" s="56">
        <v>0</v>
      </c>
      <c r="I32" s="56">
        <v>0</v>
      </c>
      <c r="J32" s="55">
        <v>0</v>
      </c>
      <c r="K32" s="55">
        <v>0</v>
      </c>
      <c r="L32" s="55">
        <v>0</v>
      </c>
      <c r="M32" s="56">
        <v>0</v>
      </c>
      <c r="N32" s="56">
        <v>0</v>
      </c>
      <c r="O32" s="56">
        <v>0</v>
      </c>
    </row>
    <row r="33" spans="1:15">
      <c r="A33" t="s">
        <v>300</v>
      </c>
      <c r="B33" s="106" t="s">
        <v>3310</v>
      </c>
      <c r="C33" s="107" t="s">
        <v>3310</v>
      </c>
      <c r="D33" s="107" t="s">
        <v>3310</v>
      </c>
      <c r="E33" s="107" t="s">
        <v>3310</v>
      </c>
      <c r="F33" s="107" t="s">
        <v>3310</v>
      </c>
      <c r="G33" s="107" t="s">
        <v>3310</v>
      </c>
      <c r="H33" s="107" t="s">
        <v>3310</v>
      </c>
      <c r="I33" s="107" t="s">
        <v>3310</v>
      </c>
      <c r="J33" s="107" t="s">
        <v>3310</v>
      </c>
      <c r="K33" s="107" t="s">
        <v>3310</v>
      </c>
      <c r="L33" s="107" t="s">
        <v>3310</v>
      </c>
      <c r="M33" s="107" t="s">
        <v>3310</v>
      </c>
      <c r="N33" s="107" t="s">
        <v>3310</v>
      </c>
      <c r="O33" s="107" t="s">
        <v>3310</v>
      </c>
    </row>
    <row r="34" spans="1:15">
      <c r="A34" t="s">
        <v>301</v>
      </c>
      <c r="B34" s="106" t="s">
        <v>3310</v>
      </c>
      <c r="C34" s="107" t="s">
        <v>3310</v>
      </c>
      <c r="D34" s="107" t="s">
        <v>3310</v>
      </c>
      <c r="E34" s="107" t="s">
        <v>3310</v>
      </c>
      <c r="F34" s="107" t="s">
        <v>3310</v>
      </c>
      <c r="G34" s="107" t="s">
        <v>3310</v>
      </c>
      <c r="H34" s="107" t="s">
        <v>3310</v>
      </c>
      <c r="I34" s="107" t="s">
        <v>3310</v>
      </c>
      <c r="J34" s="107" t="s">
        <v>3310</v>
      </c>
      <c r="K34" s="107" t="s">
        <v>3310</v>
      </c>
      <c r="L34" s="107" t="s">
        <v>3310</v>
      </c>
      <c r="M34" s="107" t="s">
        <v>3310</v>
      </c>
      <c r="N34" s="107" t="s">
        <v>3310</v>
      </c>
      <c r="O34" s="107" t="s">
        <v>3310</v>
      </c>
    </row>
    <row r="35" spans="1:15">
      <c r="A35" t="s">
        <v>302</v>
      </c>
      <c r="B35" s="106" t="s">
        <v>3310</v>
      </c>
      <c r="C35" s="107" t="s">
        <v>3310</v>
      </c>
      <c r="D35" s="107" t="s">
        <v>3310</v>
      </c>
      <c r="E35" s="107" t="s">
        <v>3310</v>
      </c>
      <c r="F35" s="107" t="s">
        <v>3310</v>
      </c>
      <c r="G35" s="107" t="s">
        <v>3310</v>
      </c>
      <c r="H35" s="107" t="s">
        <v>3310</v>
      </c>
      <c r="I35" s="107" t="s">
        <v>3310</v>
      </c>
      <c r="J35" s="107" t="s">
        <v>3310</v>
      </c>
      <c r="K35" s="107" t="s">
        <v>3310</v>
      </c>
      <c r="L35" s="107" t="s">
        <v>3310</v>
      </c>
      <c r="M35" s="107" t="s">
        <v>3310</v>
      </c>
      <c r="N35" s="107" t="s">
        <v>3310</v>
      </c>
      <c r="O35" s="107" t="s">
        <v>3310</v>
      </c>
    </row>
    <row r="10000" spans="52:52" hidden="1">
      <c r="AZ10000"/>
    </row>
  </sheetData>
  <mergeCells count="1">
    <mergeCell ref="A5:O5"/>
  </mergeCells>
  <dataValidations count="1">
    <dataValidation allowBlank="1" showInputMessage="1" showErrorMessage="1" sqref="B1:B4 A5:AY1048576 BA5:XFD1048576 AZ5:AZ9999 AZ10001:AZ1048576" xr:uid="{00000000-0002-0000-0C00-000000000000}"/>
  </dataValidations>
  <pageMargins left="0" right="0" top="0.5" bottom="0.5" header="0" footer="0.25"/>
  <pageSetup paperSize="9" scale="55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8.28515625" style="12" bestFit="1" customWidth="1"/>
    <col min="2" max="2" width="12.42578125" style="12" customWidth="1"/>
    <col min="3" max="3" width="13.140625" style="12" customWidth="1"/>
    <col min="4" max="4" width="13.85546875" style="12" customWidth="1"/>
    <col min="5" max="5" width="11.85546875" style="12" customWidth="1"/>
    <col min="6" max="6" width="10.7109375" style="13" customWidth="1"/>
    <col min="7" max="7" width="11.140625" style="13" customWidth="1"/>
    <col min="8" max="8" width="15.140625" style="13" customWidth="1"/>
    <col min="9" max="9" width="10.7109375" style="13" customWidth="1"/>
    <col min="10" max="10" width="11.5703125" style="13" customWidth="1"/>
    <col min="11" max="11" width="13.85546875" style="13" customWidth="1"/>
    <col min="12" max="12" width="15.5703125" style="13" customWidth="1"/>
    <col min="13" max="13" width="14.7109375" style="13" customWidth="1"/>
    <col min="14" max="14" width="11.7109375" style="13" customWidth="1"/>
    <col min="15" max="15" width="14.7109375" style="13" customWidth="1"/>
    <col min="16" max="16" width="22.7109375" style="13" customWidth="1"/>
    <col min="17" max="17" width="26.85546875" style="13" customWidth="1"/>
    <col min="18" max="18" width="25.42578125" style="13" customWidth="1"/>
    <col min="19" max="19" width="7.5703125" style="13" hidden="1"/>
    <col min="20" max="20" width="6.7109375" style="13" hidden="1"/>
    <col min="21" max="21" width="7.7109375" style="13" hidden="1"/>
    <col min="22" max="22" width="7.140625" style="13" hidden="1"/>
    <col min="23" max="23" width="6" style="13" hidden="1"/>
    <col min="24" max="24" width="7.85546875" style="13" hidden="1"/>
    <col min="25" max="25" width="8.140625" style="13" hidden="1"/>
    <col min="26" max="26" width="6.28515625" style="13" hidden="1"/>
    <col min="27" max="27" width="8" style="13" hidden="1"/>
    <col min="28" max="28" width="8.7109375" style="13" hidden="1"/>
    <col min="29" max="29" width="10" style="13" hidden="1"/>
    <col min="30" max="30" width="9.5703125" style="13" hidden="1"/>
    <col min="31" max="31" width="6.140625" style="13" hidden="1"/>
    <col min="32" max="33" width="5.7109375" style="13" hidden="1"/>
    <col min="34" max="34" width="6.85546875" style="13" hidden="1"/>
    <col min="35" max="50" width="9.140625" style="13" hidden="1"/>
    <col min="51" max="52" width="0" style="13" hidden="1"/>
    <col min="53" max="16384" width="9.140625" style="13" hidden="1"/>
  </cols>
  <sheetData>
    <row r="1" spans="1:20" s="1" customFormat="1">
      <c r="A1" s="2" t="s">
        <v>0</v>
      </c>
      <c r="B1" s="61" t="s">
        <v>3309</v>
      </c>
    </row>
    <row r="2" spans="1:20" s="1" customFormat="1">
      <c r="A2" s="2" t="s">
        <v>1</v>
      </c>
      <c r="B2" s="9" t="s">
        <v>2578</v>
      </c>
    </row>
    <row r="3" spans="1:20" s="1" customFormat="1">
      <c r="A3" s="2" t="s">
        <v>2</v>
      </c>
      <c r="B3" s="20" t="s">
        <v>2579</v>
      </c>
    </row>
    <row r="4" spans="1:20" s="1" customFormat="1">
      <c r="A4" s="2" t="s">
        <v>3</v>
      </c>
      <c r="B4" s="62">
        <v>1161</v>
      </c>
    </row>
    <row r="5" spans="1:20" ht="18.75">
      <c r="A5" s="82" t="s">
        <v>78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4"/>
    </row>
    <row r="6" spans="1:20" s="15" customFormat="1">
      <c r="A6" s="32" t="s">
        <v>92</v>
      </c>
      <c r="B6" s="33" t="s">
        <v>46</v>
      </c>
      <c r="C6" s="33" t="s">
        <v>117</v>
      </c>
      <c r="D6" s="33" t="s">
        <v>47</v>
      </c>
      <c r="E6" s="33" t="s">
        <v>80</v>
      </c>
      <c r="F6" s="33" t="s">
        <v>48</v>
      </c>
      <c r="G6" s="33" t="s">
        <v>49</v>
      </c>
      <c r="H6" s="33" t="s">
        <v>67</v>
      </c>
      <c r="I6" s="33" t="s">
        <v>68</v>
      </c>
      <c r="J6" s="33" t="s">
        <v>50</v>
      </c>
      <c r="K6" s="33" t="s">
        <v>51</v>
      </c>
      <c r="L6" s="114" t="s">
        <v>52</v>
      </c>
      <c r="M6" s="33" t="s">
        <v>155</v>
      </c>
      <c r="N6" s="33" t="s">
        <v>156</v>
      </c>
      <c r="O6" s="33" t="s">
        <v>5</v>
      </c>
      <c r="P6" s="33" t="s">
        <v>69</v>
      </c>
      <c r="Q6" s="33" t="s">
        <v>54</v>
      </c>
      <c r="R6" s="34" t="s">
        <v>151</v>
      </c>
      <c r="T6" s="13"/>
    </row>
    <row r="7" spans="1:20" s="15" customFormat="1">
      <c r="A7" s="99" t="s">
        <v>3310</v>
      </c>
      <c r="B7" s="100" t="s">
        <v>3310</v>
      </c>
      <c r="C7" s="100" t="s">
        <v>3310</v>
      </c>
      <c r="D7" s="100" t="s">
        <v>3310</v>
      </c>
      <c r="E7" s="100" t="s">
        <v>3310</v>
      </c>
      <c r="F7" s="100" t="s">
        <v>3310</v>
      </c>
      <c r="G7" s="100" t="s">
        <v>3310</v>
      </c>
      <c r="H7" s="21" t="s">
        <v>70</v>
      </c>
      <c r="I7" s="21" t="s">
        <v>71</v>
      </c>
      <c r="J7" s="100" t="s">
        <v>3310</v>
      </c>
      <c r="K7" s="21" t="s">
        <v>7</v>
      </c>
      <c r="L7" s="21" t="s">
        <v>7</v>
      </c>
      <c r="M7" s="21" t="s">
        <v>152</v>
      </c>
      <c r="N7" s="100" t="s">
        <v>3310</v>
      </c>
      <c r="O7" s="21" t="s">
        <v>6</v>
      </c>
      <c r="P7" s="21" t="s">
        <v>7</v>
      </c>
      <c r="Q7" s="21" t="s">
        <v>7</v>
      </c>
      <c r="R7" s="22" t="s">
        <v>7</v>
      </c>
    </row>
    <row r="8" spans="1:20" s="17" customFormat="1" ht="20.25">
      <c r="A8" s="101" t="s">
        <v>3310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5" t="s">
        <v>63</v>
      </c>
      <c r="L8" s="5" t="s">
        <v>72</v>
      </c>
      <c r="M8" s="5" t="s">
        <v>73</v>
      </c>
      <c r="N8" s="5" t="s">
        <v>74</v>
      </c>
      <c r="O8" s="5" t="s">
        <v>75</v>
      </c>
      <c r="P8" s="5" t="s">
        <v>76</v>
      </c>
      <c r="Q8" s="24" t="s">
        <v>81</v>
      </c>
      <c r="R8" s="24" t="s">
        <v>82</v>
      </c>
      <c r="S8" s="25"/>
    </row>
    <row r="9" spans="1:20" s="17" customFormat="1" ht="20.25">
      <c r="A9" s="18" t="s">
        <v>84</v>
      </c>
      <c r="B9" s="102" t="s">
        <v>3310</v>
      </c>
      <c r="C9" s="102" t="s">
        <v>3310</v>
      </c>
      <c r="D9" s="102" t="s">
        <v>3310</v>
      </c>
      <c r="E9" s="102" t="s">
        <v>3310</v>
      </c>
      <c r="F9" s="102" t="s">
        <v>3310</v>
      </c>
      <c r="G9" s="102" t="s">
        <v>3310</v>
      </c>
      <c r="H9" s="102" t="s">
        <v>3310</v>
      </c>
      <c r="I9" s="53">
        <v>0.66</v>
      </c>
      <c r="J9" s="102" t="s">
        <v>3310</v>
      </c>
      <c r="K9" s="102" t="s">
        <v>3310</v>
      </c>
      <c r="L9" s="54">
        <v>6.3600000000000004E-2</v>
      </c>
      <c r="M9" s="53">
        <v>86.45</v>
      </c>
      <c r="N9" s="102" t="s">
        <v>3310</v>
      </c>
      <c r="O9" s="53">
        <v>0.31355414999999998</v>
      </c>
      <c r="P9" s="102" t="s">
        <v>3310</v>
      </c>
      <c r="Q9" s="54">
        <v>1</v>
      </c>
      <c r="R9" s="54">
        <v>0</v>
      </c>
      <c r="S9" s="25"/>
    </row>
    <row r="10" spans="1:20">
      <c r="A10" s="57" t="s">
        <v>172</v>
      </c>
      <c r="B10" s="106" t="s">
        <v>3310</v>
      </c>
      <c r="C10" s="107" t="s">
        <v>3310</v>
      </c>
      <c r="D10" s="107" t="s">
        <v>3310</v>
      </c>
      <c r="E10" s="107" t="s">
        <v>3310</v>
      </c>
      <c r="F10" s="107" t="s">
        <v>3310</v>
      </c>
      <c r="G10" s="107" t="s">
        <v>3310</v>
      </c>
      <c r="H10" s="107" t="s">
        <v>3310</v>
      </c>
      <c r="I10" s="59">
        <v>0.66</v>
      </c>
      <c r="J10" s="107" t="s">
        <v>3310</v>
      </c>
      <c r="K10" s="107" t="s">
        <v>3310</v>
      </c>
      <c r="L10" s="58">
        <v>6.3600000000000004E-2</v>
      </c>
      <c r="M10" s="59">
        <v>86.45</v>
      </c>
      <c r="N10" s="107" t="s">
        <v>3310</v>
      </c>
      <c r="O10" s="59">
        <v>0.31355414999999998</v>
      </c>
      <c r="P10" s="107" t="s">
        <v>3310</v>
      </c>
      <c r="Q10" s="58">
        <v>1</v>
      </c>
      <c r="R10" s="58">
        <v>0</v>
      </c>
    </row>
    <row r="11" spans="1:20">
      <c r="A11" s="57" t="s">
        <v>1895</v>
      </c>
      <c r="B11" s="106" t="s">
        <v>3310</v>
      </c>
      <c r="C11" s="107" t="s">
        <v>3310</v>
      </c>
      <c r="D11" s="107" t="s">
        <v>3310</v>
      </c>
      <c r="E11" s="107" t="s">
        <v>3310</v>
      </c>
      <c r="F11" s="107" t="s">
        <v>3310</v>
      </c>
      <c r="G11" s="107" t="s">
        <v>3310</v>
      </c>
      <c r="H11" s="107" t="s">
        <v>3310</v>
      </c>
      <c r="I11" s="59">
        <v>0</v>
      </c>
      <c r="J11" s="107" t="s">
        <v>3310</v>
      </c>
      <c r="K11" s="107" t="s">
        <v>3310</v>
      </c>
      <c r="L11" s="58">
        <v>0</v>
      </c>
      <c r="M11" s="59">
        <v>0</v>
      </c>
      <c r="N11" s="107" t="s">
        <v>3310</v>
      </c>
      <c r="O11" s="59">
        <v>0</v>
      </c>
      <c r="P11" s="107" t="s">
        <v>3310</v>
      </c>
      <c r="Q11" s="58">
        <v>0</v>
      </c>
      <c r="R11" s="58">
        <v>0</v>
      </c>
    </row>
    <row r="12" spans="1:20">
      <c r="A12" t="s">
        <v>179</v>
      </c>
      <c r="B12" t="s">
        <v>179</v>
      </c>
      <c r="C12" s="107" t="s">
        <v>3310</v>
      </c>
      <c r="D12" s="107" t="s">
        <v>3310</v>
      </c>
      <c r="E12" t="s">
        <v>179</v>
      </c>
      <c r="F12" t="s">
        <v>179</v>
      </c>
      <c r="G12" s="107" t="s">
        <v>3310</v>
      </c>
      <c r="H12" s="107" t="s">
        <v>3310</v>
      </c>
      <c r="I12" s="55">
        <v>0</v>
      </c>
      <c r="J12" t="s">
        <v>179</v>
      </c>
      <c r="K12" s="56">
        <v>0</v>
      </c>
      <c r="L12" s="56">
        <v>0</v>
      </c>
      <c r="M12" s="55">
        <v>0</v>
      </c>
      <c r="N12" s="55">
        <v>0</v>
      </c>
      <c r="O12" s="55">
        <v>0</v>
      </c>
      <c r="P12" s="56">
        <v>0</v>
      </c>
      <c r="Q12" s="56">
        <v>0</v>
      </c>
      <c r="R12" s="56">
        <v>0</v>
      </c>
    </row>
    <row r="13" spans="1:20">
      <c r="A13" s="57" t="s">
        <v>1896</v>
      </c>
      <c r="B13" s="106" t="s">
        <v>3310</v>
      </c>
      <c r="C13" s="107" t="s">
        <v>3310</v>
      </c>
      <c r="D13" s="107" t="s">
        <v>3310</v>
      </c>
      <c r="E13" s="107" t="s">
        <v>3310</v>
      </c>
      <c r="F13" s="107" t="s">
        <v>3310</v>
      </c>
      <c r="G13" s="107" t="s">
        <v>3310</v>
      </c>
      <c r="H13" s="107" t="s">
        <v>3310</v>
      </c>
      <c r="I13" s="59">
        <v>0</v>
      </c>
      <c r="J13" s="107" t="s">
        <v>3310</v>
      </c>
      <c r="K13" s="107" t="s">
        <v>3310</v>
      </c>
      <c r="L13" s="58">
        <v>0</v>
      </c>
      <c r="M13" s="59">
        <v>0</v>
      </c>
      <c r="N13" s="107" t="s">
        <v>3310</v>
      </c>
      <c r="O13" s="59">
        <v>0</v>
      </c>
      <c r="P13" s="107" t="s">
        <v>3310</v>
      </c>
      <c r="Q13" s="58">
        <v>0</v>
      </c>
      <c r="R13" s="58">
        <v>0</v>
      </c>
    </row>
    <row r="14" spans="1:20">
      <c r="A14" t="s">
        <v>179</v>
      </c>
      <c r="B14" t="s">
        <v>179</v>
      </c>
      <c r="C14" s="107" t="s">
        <v>3310</v>
      </c>
      <c r="D14" s="107" t="s">
        <v>3310</v>
      </c>
      <c r="E14" t="s">
        <v>179</v>
      </c>
      <c r="F14" t="s">
        <v>179</v>
      </c>
      <c r="G14" s="107" t="s">
        <v>3310</v>
      </c>
      <c r="H14" s="107" t="s">
        <v>3310</v>
      </c>
      <c r="I14" s="55">
        <v>0</v>
      </c>
      <c r="J14" t="s">
        <v>179</v>
      </c>
      <c r="K14" s="56">
        <v>0</v>
      </c>
      <c r="L14" s="56">
        <v>0</v>
      </c>
      <c r="M14" s="55">
        <v>0</v>
      </c>
      <c r="N14" s="55">
        <v>0</v>
      </c>
      <c r="O14" s="55">
        <v>0</v>
      </c>
      <c r="P14" s="56">
        <v>0</v>
      </c>
      <c r="Q14" s="56">
        <v>0</v>
      </c>
      <c r="R14" s="56">
        <v>0</v>
      </c>
    </row>
    <row r="15" spans="1:20">
      <c r="A15" s="57" t="s">
        <v>305</v>
      </c>
      <c r="B15" s="106" t="s">
        <v>3310</v>
      </c>
      <c r="C15" s="107" t="s">
        <v>3310</v>
      </c>
      <c r="D15" s="107" t="s">
        <v>3310</v>
      </c>
      <c r="E15" s="107" t="s">
        <v>3310</v>
      </c>
      <c r="F15" s="107" t="s">
        <v>3310</v>
      </c>
      <c r="G15" s="107" t="s">
        <v>3310</v>
      </c>
      <c r="H15" s="107" t="s">
        <v>3310</v>
      </c>
      <c r="I15" s="59">
        <v>0.66</v>
      </c>
      <c r="J15" s="107" t="s">
        <v>3310</v>
      </c>
      <c r="K15" s="107" t="s">
        <v>3310</v>
      </c>
      <c r="L15" s="58">
        <v>6.3600000000000004E-2</v>
      </c>
      <c r="M15" s="59">
        <v>86.45</v>
      </c>
      <c r="N15" s="107" t="s">
        <v>3310</v>
      </c>
      <c r="O15" s="59">
        <v>0.31355414999999998</v>
      </c>
      <c r="P15" s="107" t="s">
        <v>3310</v>
      </c>
      <c r="Q15" s="58">
        <v>1</v>
      </c>
      <c r="R15" s="58">
        <v>0</v>
      </c>
    </row>
    <row r="16" spans="1:20">
      <c r="A16" t="s">
        <v>1897</v>
      </c>
      <c r="B16" t="s">
        <v>1898</v>
      </c>
      <c r="C16" t="s">
        <v>108</v>
      </c>
      <c r="D16" t="s">
        <v>814</v>
      </c>
      <c r="E16" t="s">
        <v>815</v>
      </c>
      <c r="F16" t="s">
        <v>642</v>
      </c>
      <c r="G16" t="s">
        <v>177</v>
      </c>
      <c r="H16" t="s">
        <v>760</v>
      </c>
      <c r="I16" s="55">
        <v>0.66</v>
      </c>
      <c r="J16" t="s">
        <v>100</v>
      </c>
      <c r="K16" s="56">
        <v>6.3500000000000001E-2</v>
      </c>
      <c r="L16" s="56">
        <v>6.3600000000000004E-2</v>
      </c>
      <c r="M16" s="55">
        <v>86.45</v>
      </c>
      <c r="N16" s="55">
        <v>100</v>
      </c>
      <c r="O16" s="55">
        <v>0.31355414999999998</v>
      </c>
      <c r="P16" s="56">
        <v>0</v>
      </c>
      <c r="Q16" s="56">
        <v>1</v>
      </c>
      <c r="R16" s="56">
        <v>0</v>
      </c>
    </row>
    <row r="17" spans="1:18">
      <c r="A17" s="57" t="s">
        <v>816</v>
      </c>
      <c r="B17" s="106" t="s">
        <v>3310</v>
      </c>
      <c r="C17" s="107" t="s">
        <v>3310</v>
      </c>
      <c r="D17" s="107" t="s">
        <v>3310</v>
      </c>
      <c r="E17" s="107" t="s">
        <v>3310</v>
      </c>
      <c r="F17" s="107" t="s">
        <v>3310</v>
      </c>
      <c r="G17" s="107" t="s">
        <v>3310</v>
      </c>
      <c r="H17" s="107" t="s">
        <v>3310</v>
      </c>
      <c r="I17" s="59">
        <v>0</v>
      </c>
      <c r="J17" s="107" t="s">
        <v>3310</v>
      </c>
      <c r="K17" s="107" t="s">
        <v>3310</v>
      </c>
      <c r="L17" s="58">
        <v>0</v>
      </c>
      <c r="M17" s="59">
        <v>0</v>
      </c>
      <c r="N17" s="107" t="s">
        <v>3310</v>
      </c>
      <c r="O17" s="59">
        <v>0</v>
      </c>
      <c r="P17" s="107" t="s">
        <v>3310</v>
      </c>
      <c r="Q17" s="58">
        <v>0</v>
      </c>
      <c r="R17" s="58">
        <v>0</v>
      </c>
    </row>
    <row r="18" spans="1:18">
      <c r="A18" t="s">
        <v>179</v>
      </c>
      <c r="B18" t="s">
        <v>179</v>
      </c>
      <c r="C18" s="107" t="s">
        <v>3310</v>
      </c>
      <c r="D18" s="107" t="s">
        <v>3310</v>
      </c>
      <c r="E18" t="s">
        <v>179</v>
      </c>
      <c r="F18" t="s">
        <v>179</v>
      </c>
      <c r="G18" s="107" t="s">
        <v>3310</v>
      </c>
      <c r="H18" s="107" t="s">
        <v>3310</v>
      </c>
      <c r="I18" s="55">
        <v>0</v>
      </c>
      <c r="J18" t="s">
        <v>179</v>
      </c>
      <c r="K18" s="56">
        <v>0</v>
      </c>
      <c r="L18" s="56">
        <v>0</v>
      </c>
      <c r="M18" s="55">
        <v>0</v>
      </c>
      <c r="N18" s="55">
        <v>0</v>
      </c>
      <c r="O18" s="55">
        <v>0</v>
      </c>
      <c r="P18" s="56">
        <v>0</v>
      </c>
      <c r="Q18" s="56">
        <v>0</v>
      </c>
      <c r="R18" s="56">
        <v>0</v>
      </c>
    </row>
    <row r="19" spans="1:18">
      <c r="A19" s="57" t="s">
        <v>187</v>
      </c>
      <c r="B19" s="106" t="s">
        <v>3310</v>
      </c>
      <c r="C19" s="107" t="s">
        <v>3310</v>
      </c>
      <c r="D19" s="107" t="s">
        <v>3310</v>
      </c>
      <c r="E19" s="107" t="s">
        <v>3310</v>
      </c>
      <c r="F19" s="107" t="s">
        <v>3310</v>
      </c>
      <c r="G19" s="107" t="s">
        <v>3310</v>
      </c>
      <c r="H19" s="107" t="s">
        <v>3310</v>
      </c>
      <c r="I19" s="59">
        <v>0</v>
      </c>
      <c r="J19" s="107" t="s">
        <v>3310</v>
      </c>
      <c r="K19" s="107" t="s">
        <v>3310</v>
      </c>
      <c r="L19" s="58">
        <v>0</v>
      </c>
      <c r="M19" s="59">
        <v>0</v>
      </c>
      <c r="N19" s="107" t="s">
        <v>3310</v>
      </c>
      <c r="O19" s="59">
        <v>0</v>
      </c>
      <c r="P19" s="107" t="s">
        <v>3310</v>
      </c>
      <c r="Q19" s="58">
        <v>0</v>
      </c>
      <c r="R19" s="58">
        <v>0</v>
      </c>
    </row>
    <row r="20" spans="1:18">
      <c r="A20" s="57" t="s">
        <v>1899</v>
      </c>
      <c r="B20" s="106" t="s">
        <v>3310</v>
      </c>
      <c r="C20" s="107" t="s">
        <v>3310</v>
      </c>
      <c r="D20" s="107" t="s">
        <v>3310</v>
      </c>
      <c r="E20" s="107" t="s">
        <v>3310</v>
      </c>
      <c r="F20" s="107" t="s">
        <v>3310</v>
      </c>
      <c r="G20" s="107" t="s">
        <v>3310</v>
      </c>
      <c r="H20" s="107" t="s">
        <v>3310</v>
      </c>
      <c r="I20" s="59">
        <v>0</v>
      </c>
      <c r="J20" s="107" t="s">
        <v>3310</v>
      </c>
      <c r="K20" s="107" t="s">
        <v>3310</v>
      </c>
      <c r="L20" s="58">
        <v>0</v>
      </c>
      <c r="M20" s="59">
        <v>0</v>
      </c>
      <c r="N20" s="107" t="s">
        <v>3310</v>
      </c>
      <c r="O20" s="59">
        <v>0</v>
      </c>
      <c r="P20" s="107" t="s">
        <v>3310</v>
      </c>
      <c r="Q20" s="58">
        <v>0</v>
      </c>
      <c r="R20" s="58">
        <v>0</v>
      </c>
    </row>
    <row r="21" spans="1:18">
      <c r="A21" t="s">
        <v>179</v>
      </c>
      <c r="B21" t="s">
        <v>179</v>
      </c>
      <c r="C21" s="107" t="s">
        <v>3310</v>
      </c>
      <c r="D21" s="107" t="s">
        <v>3310</v>
      </c>
      <c r="E21" t="s">
        <v>179</v>
      </c>
      <c r="F21" t="s">
        <v>179</v>
      </c>
      <c r="G21" s="107" t="s">
        <v>3310</v>
      </c>
      <c r="H21" s="107" t="s">
        <v>3310</v>
      </c>
      <c r="I21" s="55">
        <v>0</v>
      </c>
      <c r="J21" t="s">
        <v>179</v>
      </c>
      <c r="K21" s="56">
        <v>0</v>
      </c>
      <c r="L21" s="56">
        <v>0</v>
      </c>
      <c r="M21" s="55">
        <v>0</v>
      </c>
      <c r="N21" s="55">
        <v>0</v>
      </c>
      <c r="O21" s="55">
        <v>0</v>
      </c>
      <c r="P21" s="56">
        <v>0</v>
      </c>
      <c r="Q21" s="56">
        <v>0</v>
      </c>
      <c r="R21" s="56">
        <v>0</v>
      </c>
    </row>
    <row r="22" spans="1:18">
      <c r="A22" s="57" t="s">
        <v>1900</v>
      </c>
      <c r="B22" s="106" t="s">
        <v>3310</v>
      </c>
      <c r="C22" s="107" t="s">
        <v>3310</v>
      </c>
      <c r="D22" s="107" t="s">
        <v>3310</v>
      </c>
      <c r="E22" s="107" t="s">
        <v>3310</v>
      </c>
      <c r="F22" s="107" t="s">
        <v>3310</v>
      </c>
      <c r="G22" s="107" t="s">
        <v>3310</v>
      </c>
      <c r="H22" s="107" t="s">
        <v>3310</v>
      </c>
      <c r="I22" s="59">
        <v>0</v>
      </c>
      <c r="J22" s="107" t="s">
        <v>3310</v>
      </c>
      <c r="K22" s="107" t="s">
        <v>3310</v>
      </c>
      <c r="L22" s="58">
        <v>0</v>
      </c>
      <c r="M22" s="59">
        <v>0</v>
      </c>
      <c r="N22" s="107" t="s">
        <v>3310</v>
      </c>
      <c r="O22" s="59">
        <v>0</v>
      </c>
      <c r="P22" s="107" t="s">
        <v>3310</v>
      </c>
      <c r="Q22" s="58">
        <v>0</v>
      </c>
      <c r="R22" s="58">
        <v>0</v>
      </c>
    </row>
    <row r="23" spans="1:18">
      <c r="A23" t="s">
        <v>179</v>
      </c>
      <c r="B23" t="s">
        <v>179</v>
      </c>
      <c r="C23" s="107" t="s">
        <v>3310</v>
      </c>
      <c r="D23" s="107" t="s">
        <v>3310</v>
      </c>
      <c r="E23" t="s">
        <v>179</v>
      </c>
      <c r="F23" t="s">
        <v>179</v>
      </c>
      <c r="G23" s="107" t="s">
        <v>3310</v>
      </c>
      <c r="H23" s="107" t="s">
        <v>3310</v>
      </c>
      <c r="I23" s="55">
        <v>0</v>
      </c>
      <c r="J23" t="s">
        <v>179</v>
      </c>
      <c r="K23" s="56">
        <v>0</v>
      </c>
      <c r="L23" s="56">
        <v>0</v>
      </c>
      <c r="M23" s="55">
        <v>0</v>
      </c>
      <c r="N23" s="55">
        <v>0</v>
      </c>
      <c r="O23" s="55">
        <v>0</v>
      </c>
      <c r="P23" s="56">
        <v>0</v>
      </c>
      <c r="Q23" s="56">
        <v>0</v>
      </c>
      <c r="R23" s="56">
        <v>0</v>
      </c>
    </row>
    <row r="24" spans="1:18">
      <c r="A24" t="s">
        <v>189</v>
      </c>
      <c r="B24" s="106" t="s">
        <v>3310</v>
      </c>
      <c r="C24" s="107" t="s">
        <v>3310</v>
      </c>
      <c r="D24" s="107" t="s">
        <v>3310</v>
      </c>
      <c r="E24" s="107" t="s">
        <v>3310</v>
      </c>
      <c r="F24" s="107" t="s">
        <v>3310</v>
      </c>
      <c r="G24" s="107" t="s">
        <v>3310</v>
      </c>
      <c r="H24" s="107" t="s">
        <v>3310</v>
      </c>
      <c r="I24" s="107" t="s">
        <v>3310</v>
      </c>
      <c r="J24" s="107" t="s">
        <v>3310</v>
      </c>
      <c r="K24" s="107" t="s">
        <v>3310</v>
      </c>
      <c r="L24" s="107" t="s">
        <v>3310</v>
      </c>
      <c r="M24" s="107" t="s">
        <v>3310</v>
      </c>
      <c r="N24" s="107" t="s">
        <v>3310</v>
      </c>
      <c r="O24" s="107" t="s">
        <v>3310</v>
      </c>
      <c r="P24" s="107" t="s">
        <v>3310</v>
      </c>
      <c r="Q24" s="107" t="s">
        <v>3310</v>
      </c>
      <c r="R24" s="107" t="s">
        <v>3310</v>
      </c>
    </row>
    <row r="25" spans="1:18">
      <c r="A25" t="s">
        <v>300</v>
      </c>
      <c r="B25" s="106" t="s">
        <v>3310</v>
      </c>
      <c r="C25" s="107" t="s">
        <v>3310</v>
      </c>
      <c r="D25" s="107" t="s">
        <v>3310</v>
      </c>
      <c r="E25" s="107" t="s">
        <v>3310</v>
      </c>
      <c r="F25" s="107" t="s">
        <v>3310</v>
      </c>
      <c r="G25" s="107" t="s">
        <v>3310</v>
      </c>
      <c r="H25" s="107" t="s">
        <v>3310</v>
      </c>
      <c r="I25" s="107" t="s">
        <v>3310</v>
      </c>
      <c r="J25" s="107" t="s">
        <v>3310</v>
      </c>
      <c r="K25" s="107" t="s">
        <v>3310</v>
      </c>
      <c r="L25" s="107" t="s">
        <v>3310</v>
      </c>
      <c r="M25" s="107" t="s">
        <v>3310</v>
      </c>
      <c r="N25" s="107" t="s">
        <v>3310</v>
      </c>
      <c r="O25" s="107" t="s">
        <v>3310</v>
      </c>
      <c r="P25" s="107" t="s">
        <v>3310</v>
      </c>
      <c r="Q25" s="107" t="s">
        <v>3310</v>
      </c>
      <c r="R25" s="107" t="s">
        <v>3310</v>
      </c>
    </row>
    <row r="26" spans="1:18">
      <c r="A26" t="s">
        <v>301</v>
      </c>
      <c r="B26" s="106" t="s">
        <v>3310</v>
      </c>
      <c r="C26" s="107" t="s">
        <v>3310</v>
      </c>
      <c r="D26" s="107" t="s">
        <v>3310</v>
      </c>
      <c r="E26" s="107" t="s">
        <v>3310</v>
      </c>
      <c r="F26" s="107" t="s">
        <v>3310</v>
      </c>
      <c r="G26" s="107" t="s">
        <v>3310</v>
      </c>
      <c r="H26" s="107" t="s">
        <v>3310</v>
      </c>
      <c r="I26" s="107" t="s">
        <v>3310</v>
      </c>
      <c r="J26" s="107" t="s">
        <v>3310</v>
      </c>
      <c r="K26" s="107" t="s">
        <v>3310</v>
      </c>
      <c r="L26" s="107" t="s">
        <v>3310</v>
      </c>
      <c r="M26" s="107" t="s">
        <v>3310</v>
      </c>
      <c r="N26" s="107" t="s">
        <v>3310</v>
      </c>
      <c r="O26" s="107" t="s">
        <v>3310</v>
      </c>
      <c r="P26" s="107" t="s">
        <v>3310</v>
      </c>
      <c r="Q26" s="107" t="s">
        <v>3310</v>
      </c>
      <c r="R26" s="107" t="s">
        <v>3310</v>
      </c>
    </row>
    <row r="27" spans="1:18">
      <c r="A27" t="s">
        <v>302</v>
      </c>
      <c r="B27" s="106" t="s">
        <v>3310</v>
      </c>
      <c r="C27" s="107" t="s">
        <v>3310</v>
      </c>
      <c r="D27" s="107" t="s">
        <v>3310</v>
      </c>
      <c r="E27" s="107" t="s">
        <v>3310</v>
      </c>
      <c r="F27" s="107" t="s">
        <v>3310</v>
      </c>
      <c r="G27" s="107" t="s">
        <v>3310</v>
      </c>
      <c r="H27" s="107" t="s">
        <v>3310</v>
      </c>
      <c r="I27" s="107" t="s">
        <v>3310</v>
      </c>
      <c r="J27" s="107" t="s">
        <v>3310</v>
      </c>
      <c r="K27" s="107" t="s">
        <v>3310</v>
      </c>
      <c r="L27" s="107" t="s">
        <v>3310</v>
      </c>
      <c r="M27" s="107" t="s">
        <v>3310</v>
      </c>
      <c r="N27" s="107" t="s">
        <v>3310</v>
      </c>
      <c r="O27" s="107" t="s">
        <v>3310</v>
      </c>
      <c r="P27" s="107" t="s">
        <v>3310</v>
      </c>
      <c r="Q27" s="107" t="s">
        <v>3310</v>
      </c>
      <c r="R27" s="107" t="s">
        <v>3310</v>
      </c>
    </row>
    <row r="28" spans="1:18" hidden="1">
      <c r="C28" s="13"/>
      <c r="D28" s="13"/>
      <c r="E28" s="13"/>
    </row>
    <row r="29" spans="1:18" hidden="1">
      <c r="C29" s="13"/>
      <c r="D29" s="13"/>
      <c r="E29" s="13"/>
    </row>
    <row r="30" spans="1:18" hidden="1">
      <c r="C30" s="13"/>
      <c r="D30" s="13"/>
      <c r="E30" s="13"/>
    </row>
    <row r="31" spans="1:18" hidden="1">
      <c r="C31" s="13"/>
      <c r="D31" s="13"/>
      <c r="E31" s="13"/>
    </row>
    <row r="32" spans="1:18" hidden="1">
      <c r="C32" s="13"/>
      <c r="D32" s="13"/>
      <c r="E32" s="13"/>
    </row>
    <row r="33" spans="3:5" hidden="1">
      <c r="C33" s="13"/>
      <c r="D33" s="13"/>
      <c r="E33" s="13"/>
    </row>
    <row r="34" spans="3:5" hidden="1">
      <c r="C34" s="13"/>
      <c r="D34" s="13"/>
      <c r="E34" s="13"/>
    </row>
    <row r="35" spans="3:5" hidden="1">
      <c r="C35" s="13"/>
      <c r="D35" s="13"/>
      <c r="E35" s="13"/>
    </row>
    <row r="36" spans="3:5" hidden="1">
      <c r="C36" s="13"/>
      <c r="D36" s="13"/>
      <c r="E36" s="13"/>
    </row>
    <row r="37" spans="3:5" hidden="1">
      <c r="C37" s="13"/>
      <c r="D37" s="13"/>
      <c r="E37" s="13"/>
    </row>
    <row r="38" spans="3:5" hidden="1">
      <c r="C38" s="13"/>
      <c r="D38" s="13"/>
      <c r="E38" s="13"/>
    </row>
    <row r="39" spans="3:5" hidden="1">
      <c r="C39" s="13"/>
      <c r="D39" s="13"/>
      <c r="E39" s="13"/>
    </row>
    <row r="40" spans="3:5" hidden="1">
      <c r="C40" s="13"/>
      <c r="D40" s="13"/>
      <c r="E40" s="13"/>
    </row>
    <row r="41" spans="3:5" hidden="1">
      <c r="C41" s="13"/>
      <c r="D41" s="13"/>
      <c r="E41" s="13"/>
    </row>
    <row r="42" spans="3:5" hidden="1">
      <c r="C42" s="13"/>
      <c r="D42" s="13"/>
      <c r="E42" s="13"/>
    </row>
    <row r="43" spans="3:5" hidden="1">
      <c r="C43" s="13"/>
      <c r="D43" s="13"/>
      <c r="E43" s="13"/>
    </row>
    <row r="44" spans="3:5" hidden="1">
      <c r="C44" s="13"/>
      <c r="D44" s="13"/>
      <c r="E44" s="13"/>
    </row>
    <row r="45" spans="3:5" hidden="1">
      <c r="C45" s="13"/>
      <c r="D45" s="13"/>
      <c r="E45" s="13"/>
    </row>
    <row r="46" spans="3:5" hidden="1">
      <c r="C46" s="13"/>
      <c r="D46" s="13"/>
      <c r="E46" s="13"/>
    </row>
    <row r="47" spans="3:5" hidden="1">
      <c r="C47" s="13"/>
      <c r="D47" s="13"/>
      <c r="E47" s="13"/>
    </row>
    <row r="48" spans="3:5" hidden="1">
      <c r="C48" s="13"/>
      <c r="D48" s="13"/>
      <c r="E48" s="13"/>
    </row>
    <row r="49" spans="3:5" hidden="1">
      <c r="C49" s="13"/>
      <c r="D49" s="13"/>
      <c r="E49" s="13"/>
    </row>
    <row r="50" spans="3:5" hidden="1">
      <c r="C50" s="13"/>
      <c r="D50" s="13"/>
      <c r="E50" s="13"/>
    </row>
    <row r="51" spans="3:5" hidden="1">
      <c r="C51" s="13"/>
      <c r="D51" s="13"/>
      <c r="E51" s="13"/>
    </row>
    <row r="52" spans="3:5" hidden="1">
      <c r="C52" s="13"/>
      <c r="D52" s="13"/>
      <c r="E52" s="13"/>
    </row>
    <row r="53" spans="3:5" hidden="1">
      <c r="C53" s="13"/>
      <c r="D53" s="13"/>
      <c r="E53" s="13"/>
    </row>
    <row r="54" spans="3:5" hidden="1">
      <c r="C54" s="13"/>
      <c r="D54" s="13"/>
      <c r="E54" s="13"/>
    </row>
    <row r="55" spans="3:5" hidden="1">
      <c r="C55" s="13"/>
      <c r="D55" s="13"/>
      <c r="E55" s="13"/>
    </row>
    <row r="56" spans="3:5" hidden="1">
      <c r="C56" s="13"/>
      <c r="D56" s="13"/>
      <c r="E56" s="13"/>
    </row>
    <row r="57" spans="3:5" hidden="1">
      <c r="C57" s="13"/>
      <c r="D57" s="13"/>
      <c r="E57" s="13"/>
    </row>
    <row r="58" spans="3:5" hidden="1">
      <c r="C58" s="13"/>
      <c r="D58" s="13"/>
      <c r="E58" s="13"/>
    </row>
    <row r="59" spans="3:5" hidden="1">
      <c r="C59" s="13"/>
      <c r="D59" s="13"/>
      <c r="E59" s="13"/>
    </row>
    <row r="60" spans="3:5" hidden="1">
      <c r="C60" s="13"/>
      <c r="D60" s="13"/>
      <c r="E60" s="13"/>
    </row>
    <row r="61" spans="3:5" hidden="1">
      <c r="C61" s="13"/>
      <c r="D61" s="13"/>
      <c r="E61" s="13"/>
    </row>
    <row r="62" spans="3:5" hidden="1">
      <c r="C62" s="13"/>
      <c r="D62" s="13"/>
      <c r="E62" s="13"/>
    </row>
    <row r="63" spans="3:5" hidden="1">
      <c r="C63" s="13"/>
      <c r="D63" s="13"/>
      <c r="E63" s="13"/>
    </row>
    <row r="64" spans="3:5" hidden="1">
      <c r="C64" s="13"/>
      <c r="D64" s="13"/>
      <c r="E64" s="13"/>
    </row>
    <row r="65" spans="3:5" hidden="1">
      <c r="C65" s="13"/>
      <c r="D65" s="13"/>
      <c r="E65" s="13"/>
    </row>
    <row r="66" spans="3:5" hidden="1">
      <c r="C66" s="13"/>
      <c r="D66" s="13"/>
      <c r="E66" s="13"/>
    </row>
    <row r="67" spans="3:5" hidden="1">
      <c r="C67" s="13"/>
      <c r="D67" s="13"/>
      <c r="E67" s="13"/>
    </row>
    <row r="68" spans="3:5" hidden="1">
      <c r="C68" s="13"/>
      <c r="D68" s="13"/>
      <c r="E68" s="13"/>
    </row>
    <row r="69" spans="3:5" hidden="1">
      <c r="C69" s="13"/>
      <c r="D69" s="13"/>
      <c r="E69" s="13"/>
    </row>
    <row r="70" spans="3:5" hidden="1">
      <c r="C70" s="13"/>
      <c r="D70" s="13"/>
      <c r="E70" s="13"/>
    </row>
    <row r="71" spans="3:5" hidden="1">
      <c r="C71" s="13"/>
      <c r="D71" s="13"/>
      <c r="E71" s="13"/>
    </row>
    <row r="72" spans="3:5" hidden="1">
      <c r="C72" s="13"/>
      <c r="D72" s="13"/>
      <c r="E72" s="13"/>
    </row>
    <row r="73" spans="3:5" hidden="1">
      <c r="C73" s="13"/>
      <c r="D73" s="13"/>
      <c r="E73" s="13"/>
    </row>
    <row r="74" spans="3:5" hidden="1">
      <c r="C74" s="13"/>
      <c r="D74" s="13"/>
      <c r="E74" s="13"/>
    </row>
    <row r="75" spans="3:5" hidden="1">
      <c r="C75" s="13"/>
      <c r="D75" s="13"/>
      <c r="E75" s="13"/>
    </row>
    <row r="76" spans="3:5" hidden="1">
      <c r="C76" s="13"/>
      <c r="D76" s="13"/>
      <c r="E76" s="13"/>
    </row>
    <row r="77" spans="3:5" hidden="1">
      <c r="C77" s="13"/>
      <c r="D77" s="13"/>
      <c r="E77" s="13"/>
    </row>
    <row r="78" spans="3:5" hidden="1">
      <c r="C78" s="13"/>
      <c r="D78" s="13"/>
      <c r="E78" s="13"/>
    </row>
    <row r="79" spans="3:5" hidden="1">
      <c r="C79" s="13"/>
      <c r="D79" s="13"/>
      <c r="E79" s="13"/>
    </row>
    <row r="80" spans="3:5" hidden="1">
      <c r="C80" s="13"/>
      <c r="D80" s="13"/>
      <c r="E80" s="13"/>
    </row>
    <row r="81" spans="3:5" hidden="1">
      <c r="C81" s="13"/>
      <c r="D81" s="13"/>
      <c r="E81" s="13"/>
    </row>
    <row r="82" spans="3:5" hidden="1">
      <c r="C82" s="13"/>
      <c r="D82" s="13"/>
      <c r="E82" s="13"/>
    </row>
    <row r="83" spans="3:5" hidden="1">
      <c r="C83" s="13"/>
      <c r="D83" s="13"/>
      <c r="E83" s="13"/>
    </row>
    <row r="84" spans="3:5" hidden="1">
      <c r="C84" s="13"/>
      <c r="D84" s="13"/>
      <c r="E84" s="13"/>
    </row>
    <row r="85" spans="3:5" hidden="1">
      <c r="C85" s="13"/>
      <c r="D85" s="13"/>
      <c r="E85" s="13"/>
    </row>
    <row r="86" spans="3:5" hidden="1">
      <c r="C86" s="13"/>
      <c r="D86" s="13"/>
      <c r="E86" s="13"/>
    </row>
    <row r="87" spans="3:5" hidden="1">
      <c r="C87" s="13"/>
      <c r="D87" s="13"/>
      <c r="E87" s="13"/>
    </row>
    <row r="88" spans="3:5" hidden="1">
      <c r="C88" s="13"/>
      <c r="D88" s="13"/>
      <c r="E88" s="13"/>
    </row>
    <row r="89" spans="3:5" hidden="1">
      <c r="C89" s="13"/>
      <c r="D89" s="13"/>
      <c r="E89" s="13"/>
    </row>
    <row r="90" spans="3:5" hidden="1">
      <c r="C90" s="13"/>
      <c r="D90" s="13"/>
      <c r="E90" s="13"/>
    </row>
    <row r="91" spans="3:5" hidden="1">
      <c r="C91" s="13"/>
      <c r="D91" s="13"/>
      <c r="E91" s="13"/>
    </row>
    <row r="92" spans="3:5" hidden="1">
      <c r="C92" s="13"/>
      <c r="D92" s="13"/>
      <c r="E92" s="13"/>
    </row>
    <row r="93" spans="3:5" hidden="1">
      <c r="C93" s="13"/>
      <c r="D93" s="13"/>
      <c r="E93" s="13"/>
    </row>
    <row r="94" spans="3:5" hidden="1">
      <c r="C94" s="13"/>
      <c r="D94" s="13"/>
      <c r="E94" s="13"/>
    </row>
    <row r="95" spans="3:5" hidden="1">
      <c r="C95" s="13"/>
      <c r="D95" s="13"/>
      <c r="E95" s="13"/>
    </row>
    <row r="96" spans="3:5" hidden="1">
      <c r="C96" s="13"/>
      <c r="D96" s="13"/>
      <c r="E96" s="13"/>
    </row>
    <row r="97" spans="3:5" hidden="1">
      <c r="C97" s="13"/>
      <c r="D97" s="13"/>
      <c r="E97" s="13"/>
    </row>
    <row r="98" spans="3:5" hidden="1">
      <c r="C98" s="13"/>
      <c r="D98" s="13"/>
      <c r="E98" s="13"/>
    </row>
    <row r="99" spans="3:5" hidden="1">
      <c r="C99" s="13"/>
      <c r="D99" s="13"/>
      <c r="E99" s="13"/>
    </row>
    <row r="100" spans="3:5" hidden="1">
      <c r="C100" s="13"/>
      <c r="D100" s="13"/>
      <c r="E100" s="13"/>
    </row>
    <row r="101" spans="3:5" hidden="1">
      <c r="C101" s="13"/>
      <c r="D101" s="13"/>
      <c r="E101" s="13"/>
    </row>
    <row r="102" spans="3:5" hidden="1">
      <c r="C102" s="13"/>
      <c r="D102" s="13"/>
      <c r="E102" s="13"/>
    </row>
    <row r="103" spans="3:5" hidden="1">
      <c r="C103" s="13"/>
      <c r="D103" s="13"/>
      <c r="E103" s="13"/>
    </row>
    <row r="104" spans="3:5" hidden="1">
      <c r="C104" s="13"/>
      <c r="D104" s="13"/>
      <c r="E104" s="13"/>
    </row>
    <row r="105" spans="3:5" hidden="1">
      <c r="C105" s="13"/>
      <c r="D105" s="13"/>
      <c r="E105" s="13"/>
    </row>
    <row r="106" spans="3:5" hidden="1">
      <c r="C106" s="13"/>
      <c r="D106" s="13"/>
      <c r="E106" s="13"/>
    </row>
    <row r="107" spans="3:5" hidden="1">
      <c r="C107" s="13"/>
      <c r="D107" s="13"/>
      <c r="E107" s="13"/>
    </row>
    <row r="108" spans="3:5" hidden="1">
      <c r="C108" s="13"/>
      <c r="D108" s="13"/>
      <c r="E108" s="13"/>
    </row>
    <row r="109" spans="3:5" hidden="1">
      <c r="C109" s="13"/>
      <c r="D109" s="13"/>
      <c r="E109" s="13"/>
    </row>
    <row r="110" spans="3:5" hidden="1">
      <c r="C110" s="13"/>
      <c r="D110" s="13"/>
      <c r="E110" s="13"/>
    </row>
    <row r="111" spans="3:5" hidden="1">
      <c r="C111" s="13"/>
      <c r="D111" s="13"/>
      <c r="E111" s="13"/>
    </row>
    <row r="112" spans="3:5" hidden="1">
      <c r="C112" s="13"/>
      <c r="D112" s="13"/>
      <c r="E112" s="13"/>
    </row>
    <row r="113" spans="3:5" hidden="1">
      <c r="C113" s="13"/>
      <c r="D113" s="13"/>
      <c r="E113" s="13"/>
    </row>
    <row r="114" spans="3:5" hidden="1">
      <c r="C114" s="13"/>
      <c r="D114" s="13"/>
      <c r="E114" s="13"/>
    </row>
    <row r="115" spans="3:5" hidden="1">
      <c r="C115" s="13"/>
      <c r="D115" s="13"/>
      <c r="E115" s="13"/>
    </row>
    <row r="116" spans="3:5" hidden="1">
      <c r="C116" s="13"/>
      <c r="D116" s="13"/>
      <c r="E116" s="13"/>
    </row>
    <row r="117" spans="3:5" hidden="1">
      <c r="C117" s="13"/>
      <c r="D117" s="13"/>
      <c r="E117" s="13"/>
    </row>
    <row r="118" spans="3:5" hidden="1">
      <c r="C118" s="13"/>
      <c r="D118" s="13"/>
      <c r="E118" s="13"/>
    </row>
    <row r="119" spans="3:5" hidden="1">
      <c r="C119" s="13"/>
      <c r="D119" s="13"/>
      <c r="E119" s="13"/>
    </row>
    <row r="120" spans="3:5" hidden="1">
      <c r="C120" s="13"/>
      <c r="D120" s="13"/>
      <c r="E120" s="13"/>
    </row>
    <row r="121" spans="3:5" hidden="1">
      <c r="C121" s="13"/>
      <c r="D121" s="13"/>
      <c r="E121" s="13"/>
    </row>
    <row r="122" spans="3:5" hidden="1">
      <c r="C122" s="13"/>
      <c r="D122" s="13"/>
      <c r="E122" s="13"/>
    </row>
    <row r="123" spans="3:5" hidden="1">
      <c r="C123" s="13"/>
      <c r="D123" s="13"/>
      <c r="E123" s="13"/>
    </row>
    <row r="124" spans="3:5" hidden="1">
      <c r="C124" s="13"/>
      <c r="D124" s="13"/>
      <c r="E124" s="13"/>
    </row>
    <row r="125" spans="3:5" hidden="1">
      <c r="C125" s="13"/>
      <c r="D125" s="13"/>
      <c r="E125" s="13"/>
    </row>
    <row r="126" spans="3:5" hidden="1">
      <c r="C126" s="13"/>
      <c r="D126" s="13"/>
      <c r="E126" s="13"/>
    </row>
    <row r="127" spans="3:5" hidden="1">
      <c r="C127" s="13"/>
      <c r="D127" s="13"/>
      <c r="E127" s="13"/>
    </row>
    <row r="128" spans="3:5" hidden="1">
      <c r="C128" s="13"/>
      <c r="D128" s="13"/>
      <c r="E128" s="13"/>
    </row>
    <row r="129" spans="3:5" hidden="1">
      <c r="C129" s="13"/>
      <c r="D129" s="13"/>
      <c r="E129" s="13"/>
    </row>
    <row r="130" spans="3:5" hidden="1">
      <c r="C130" s="13"/>
      <c r="D130" s="13"/>
      <c r="E130" s="13"/>
    </row>
    <row r="131" spans="3:5" hidden="1">
      <c r="C131" s="13"/>
      <c r="D131" s="13"/>
      <c r="E131" s="13"/>
    </row>
    <row r="132" spans="3:5" hidden="1">
      <c r="C132" s="13"/>
      <c r="D132" s="13"/>
      <c r="E132" s="13"/>
    </row>
    <row r="133" spans="3:5" hidden="1">
      <c r="C133" s="13"/>
      <c r="D133" s="13"/>
      <c r="E133" s="13"/>
    </row>
    <row r="134" spans="3:5" hidden="1">
      <c r="C134" s="13"/>
      <c r="D134" s="13"/>
      <c r="E134" s="13"/>
    </row>
    <row r="135" spans="3:5" hidden="1">
      <c r="C135" s="13"/>
      <c r="D135" s="13"/>
      <c r="E135" s="13"/>
    </row>
    <row r="136" spans="3:5" hidden="1">
      <c r="C136" s="13"/>
      <c r="D136" s="13"/>
      <c r="E136" s="13"/>
    </row>
    <row r="137" spans="3:5" hidden="1">
      <c r="C137" s="13"/>
      <c r="D137" s="13"/>
      <c r="E137" s="13"/>
    </row>
    <row r="138" spans="3:5" hidden="1">
      <c r="C138" s="13"/>
      <c r="D138" s="13"/>
      <c r="E138" s="13"/>
    </row>
    <row r="139" spans="3:5" hidden="1">
      <c r="C139" s="13"/>
      <c r="D139" s="13"/>
      <c r="E139" s="13"/>
    </row>
    <row r="140" spans="3:5" hidden="1">
      <c r="C140" s="13"/>
      <c r="D140" s="13"/>
      <c r="E140" s="13"/>
    </row>
    <row r="141" spans="3:5" hidden="1">
      <c r="C141" s="13"/>
      <c r="D141" s="13"/>
      <c r="E141" s="13"/>
    </row>
    <row r="142" spans="3:5" hidden="1">
      <c r="C142" s="13"/>
      <c r="D142" s="13"/>
      <c r="E142" s="13"/>
    </row>
    <row r="143" spans="3:5" hidden="1">
      <c r="C143" s="13"/>
      <c r="D143" s="13"/>
      <c r="E143" s="13"/>
    </row>
    <row r="144" spans="3:5" hidden="1">
      <c r="C144" s="13"/>
      <c r="D144" s="13"/>
      <c r="E144" s="13"/>
    </row>
    <row r="145" spans="3:5" hidden="1">
      <c r="C145" s="13"/>
      <c r="D145" s="13"/>
      <c r="E145" s="13"/>
    </row>
    <row r="146" spans="3:5" hidden="1">
      <c r="C146" s="13"/>
      <c r="D146" s="13"/>
      <c r="E146" s="13"/>
    </row>
    <row r="147" spans="3:5" hidden="1">
      <c r="C147" s="13"/>
      <c r="D147" s="13"/>
      <c r="E147" s="13"/>
    </row>
    <row r="148" spans="3:5" hidden="1">
      <c r="C148" s="13"/>
      <c r="D148" s="13"/>
      <c r="E148" s="13"/>
    </row>
    <row r="149" spans="3:5" hidden="1">
      <c r="C149" s="13"/>
      <c r="D149" s="13"/>
      <c r="E149" s="13"/>
    </row>
    <row r="150" spans="3:5" hidden="1">
      <c r="C150" s="13"/>
      <c r="D150" s="13"/>
      <c r="E150" s="13"/>
    </row>
    <row r="151" spans="3:5" hidden="1">
      <c r="C151" s="13"/>
      <c r="D151" s="13"/>
      <c r="E151" s="13"/>
    </row>
    <row r="152" spans="3:5" hidden="1">
      <c r="C152" s="13"/>
      <c r="D152" s="13"/>
      <c r="E152" s="13"/>
    </row>
    <row r="153" spans="3:5" hidden="1">
      <c r="C153" s="13"/>
      <c r="D153" s="13"/>
      <c r="E153" s="13"/>
    </row>
    <row r="154" spans="3:5" hidden="1">
      <c r="C154" s="13"/>
      <c r="D154" s="13"/>
      <c r="E154" s="13"/>
    </row>
    <row r="155" spans="3:5" hidden="1">
      <c r="C155" s="13"/>
      <c r="D155" s="13"/>
      <c r="E155" s="13"/>
    </row>
    <row r="156" spans="3:5" hidden="1">
      <c r="C156" s="13"/>
      <c r="D156" s="13"/>
      <c r="E156" s="13"/>
    </row>
    <row r="157" spans="3:5" hidden="1">
      <c r="C157" s="13"/>
      <c r="D157" s="13"/>
      <c r="E157" s="13"/>
    </row>
    <row r="158" spans="3:5" hidden="1">
      <c r="C158" s="13"/>
      <c r="D158" s="13"/>
      <c r="E158" s="13"/>
    </row>
    <row r="159" spans="3:5" hidden="1">
      <c r="C159" s="13"/>
      <c r="D159" s="13"/>
      <c r="E159" s="13"/>
    </row>
    <row r="160" spans="3:5" hidden="1">
      <c r="C160" s="13"/>
      <c r="D160" s="13"/>
      <c r="E160" s="13"/>
    </row>
    <row r="161" spans="3:5" hidden="1">
      <c r="C161" s="13"/>
      <c r="D161" s="13"/>
      <c r="E161" s="13"/>
    </row>
    <row r="162" spans="3:5" hidden="1">
      <c r="C162" s="13"/>
      <c r="D162" s="13"/>
      <c r="E162" s="13"/>
    </row>
    <row r="163" spans="3:5" hidden="1">
      <c r="C163" s="13"/>
      <c r="D163" s="13"/>
      <c r="E163" s="13"/>
    </row>
    <row r="164" spans="3:5" hidden="1">
      <c r="C164" s="13"/>
      <c r="D164" s="13"/>
      <c r="E164" s="13"/>
    </row>
    <row r="165" spans="3:5" hidden="1">
      <c r="C165" s="13"/>
      <c r="D165" s="13"/>
      <c r="E165" s="13"/>
    </row>
    <row r="166" spans="3:5" hidden="1">
      <c r="C166" s="13"/>
      <c r="D166" s="13"/>
      <c r="E166" s="13"/>
    </row>
    <row r="167" spans="3:5" hidden="1">
      <c r="C167" s="13"/>
      <c r="D167" s="13"/>
      <c r="E167" s="13"/>
    </row>
    <row r="168" spans="3:5" hidden="1">
      <c r="C168" s="13"/>
      <c r="D168" s="13"/>
      <c r="E168" s="13"/>
    </row>
    <row r="169" spans="3:5" hidden="1">
      <c r="C169" s="13"/>
      <c r="D169" s="13"/>
      <c r="E169" s="13"/>
    </row>
    <row r="170" spans="3:5" hidden="1">
      <c r="C170" s="13"/>
      <c r="D170" s="13"/>
      <c r="E170" s="13"/>
    </row>
    <row r="171" spans="3:5" hidden="1">
      <c r="C171" s="13"/>
      <c r="D171" s="13"/>
      <c r="E171" s="13"/>
    </row>
    <row r="172" spans="3:5" hidden="1">
      <c r="C172" s="13"/>
      <c r="D172" s="13"/>
      <c r="E172" s="13"/>
    </row>
    <row r="173" spans="3:5" hidden="1">
      <c r="C173" s="13"/>
      <c r="D173" s="13"/>
      <c r="E173" s="13"/>
    </row>
    <row r="174" spans="3:5" hidden="1">
      <c r="C174" s="13"/>
      <c r="D174" s="13"/>
      <c r="E174" s="13"/>
    </row>
    <row r="175" spans="3:5" hidden="1">
      <c r="C175" s="13"/>
      <c r="D175" s="13"/>
      <c r="E175" s="13"/>
    </row>
    <row r="176" spans="3:5" hidden="1">
      <c r="C176" s="13"/>
      <c r="D176" s="13"/>
      <c r="E176" s="13"/>
    </row>
    <row r="177" spans="3:5" hidden="1">
      <c r="C177" s="13"/>
      <c r="D177" s="13"/>
      <c r="E177" s="13"/>
    </row>
    <row r="178" spans="3:5" hidden="1">
      <c r="C178" s="13"/>
      <c r="D178" s="13"/>
      <c r="E178" s="13"/>
    </row>
    <row r="179" spans="3:5" hidden="1">
      <c r="C179" s="13"/>
      <c r="D179" s="13"/>
      <c r="E179" s="13"/>
    </row>
    <row r="180" spans="3:5" hidden="1">
      <c r="C180" s="13"/>
      <c r="D180" s="13"/>
      <c r="E180" s="13"/>
    </row>
    <row r="181" spans="3:5" hidden="1">
      <c r="C181" s="13"/>
      <c r="D181" s="13"/>
      <c r="E181" s="13"/>
    </row>
    <row r="182" spans="3:5" hidden="1">
      <c r="C182" s="13"/>
      <c r="D182" s="13"/>
      <c r="E182" s="13"/>
    </row>
    <row r="183" spans="3:5" hidden="1">
      <c r="C183" s="13"/>
      <c r="D183" s="13"/>
      <c r="E183" s="13"/>
    </row>
    <row r="184" spans="3:5" hidden="1">
      <c r="C184" s="13"/>
      <c r="D184" s="13"/>
      <c r="E184" s="13"/>
    </row>
    <row r="185" spans="3:5" hidden="1">
      <c r="C185" s="13"/>
      <c r="D185" s="13"/>
      <c r="E185" s="13"/>
    </row>
    <row r="186" spans="3:5" hidden="1">
      <c r="C186" s="13"/>
      <c r="D186" s="13"/>
      <c r="E186" s="13"/>
    </row>
    <row r="187" spans="3:5" hidden="1">
      <c r="C187" s="13"/>
      <c r="D187" s="13"/>
      <c r="E187" s="13"/>
    </row>
    <row r="188" spans="3:5" hidden="1">
      <c r="C188" s="13"/>
      <c r="D188" s="13"/>
      <c r="E188" s="13"/>
    </row>
    <row r="189" spans="3:5" hidden="1">
      <c r="C189" s="13"/>
      <c r="D189" s="13"/>
      <c r="E189" s="13"/>
    </row>
    <row r="190" spans="3:5" hidden="1">
      <c r="C190" s="13"/>
      <c r="D190" s="13"/>
      <c r="E190" s="13"/>
    </row>
    <row r="191" spans="3:5" hidden="1">
      <c r="C191" s="13"/>
      <c r="D191" s="13"/>
      <c r="E191" s="13"/>
    </row>
    <row r="192" spans="3:5" hidden="1">
      <c r="C192" s="13"/>
      <c r="D192" s="13"/>
      <c r="E192" s="13"/>
    </row>
    <row r="193" spans="3:5" hidden="1">
      <c r="C193" s="13"/>
      <c r="D193" s="13"/>
      <c r="E193" s="13"/>
    </row>
    <row r="194" spans="3:5" hidden="1">
      <c r="C194" s="13"/>
      <c r="D194" s="13"/>
      <c r="E194" s="13"/>
    </row>
    <row r="195" spans="3:5" hidden="1">
      <c r="C195" s="13"/>
      <c r="D195" s="13"/>
      <c r="E195" s="13"/>
    </row>
    <row r="196" spans="3:5" hidden="1">
      <c r="C196" s="13"/>
      <c r="D196" s="13"/>
      <c r="E196" s="13"/>
    </row>
    <row r="197" spans="3:5" hidden="1">
      <c r="C197" s="13"/>
      <c r="D197" s="13"/>
      <c r="E197" s="13"/>
    </row>
    <row r="198" spans="3:5" hidden="1">
      <c r="C198" s="13"/>
      <c r="D198" s="13"/>
      <c r="E198" s="13"/>
    </row>
    <row r="199" spans="3:5" hidden="1">
      <c r="C199" s="13"/>
      <c r="D199" s="13"/>
      <c r="E199" s="13"/>
    </row>
    <row r="200" spans="3:5" hidden="1">
      <c r="C200" s="13"/>
      <c r="D200" s="13"/>
      <c r="E200" s="13"/>
    </row>
    <row r="201" spans="3:5" hidden="1">
      <c r="C201" s="13"/>
      <c r="D201" s="13"/>
      <c r="E201" s="13"/>
    </row>
    <row r="202" spans="3:5" hidden="1">
      <c r="C202" s="13"/>
      <c r="D202" s="13"/>
      <c r="E202" s="13"/>
    </row>
    <row r="203" spans="3:5" hidden="1">
      <c r="C203" s="13"/>
      <c r="D203" s="13"/>
      <c r="E203" s="13"/>
    </row>
    <row r="204" spans="3:5" hidden="1">
      <c r="C204" s="13"/>
      <c r="D204" s="13"/>
      <c r="E204" s="13"/>
    </row>
    <row r="205" spans="3:5" hidden="1">
      <c r="C205" s="13"/>
      <c r="D205" s="13"/>
      <c r="E205" s="13"/>
    </row>
    <row r="206" spans="3:5" hidden="1">
      <c r="C206" s="13"/>
      <c r="D206" s="13"/>
      <c r="E206" s="13"/>
    </row>
    <row r="207" spans="3:5" hidden="1">
      <c r="C207" s="13"/>
      <c r="D207" s="13"/>
      <c r="E207" s="13"/>
    </row>
    <row r="208" spans="3:5" hidden="1">
      <c r="C208" s="13"/>
      <c r="D208" s="13"/>
      <c r="E208" s="13"/>
    </row>
    <row r="209" spans="3:5" hidden="1">
      <c r="C209" s="13"/>
      <c r="D209" s="13"/>
      <c r="E209" s="13"/>
    </row>
    <row r="210" spans="3:5" hidden="1">
      <c r="C210" s="13"/>
      <c r="D210" s="13"/>
      <c r="E210" s="13"/>
    </row>
    <row r="211" spans="3:5" hidden="1">
      <c r="C211" s="13"/>
      <c r="D211" s="13"/>
      <c r="E211" s="13"/>
    </row>
    <row r="212" spans="3:5" hidden="1">
      <c r="C212" s="13"/>
      <c r="D212" s="13"/>
      <c r="E212" s="13"/>
    </row>
    <row r="213" spans="3:5" hidden="1">
      <c r="C213" s="13"/>
      <c r="D213" s="13"/>
      <c r="E213" s="13"/>
    </row>
    <row r="214" spans="3:5" hidden="1">
      <c r="C214" s="13"/>
      <c r="D214" s="13"/>
      <c r="E214" s="13"/>
    </row>
    <row r="215" spans="3:5" hidden="1">
      <c r="C215" s="13"/>
      <c r="D215" s="13"/>
      <c r="E215" s="13"/>
    </row>
    <row r="216" spans="3:5" hidden="1">
      <c r="C216" s="13"/>
      <c r="D216" s="13"/>
      <c r="E216" s="13"/>
    </row>
    <row r="217" spans="3:5" hidden="1">
      <c r="C217" s="13"/>
      <c r="D217" s="13"/>
      <c r="E217" s="13"/>
    </row>
    <row r="218" spans="3:5" hidden="1">
      <c r="C218" s="13"/>
      <c r="D218" s="13"/>
      <c r="E218" s="13"/>
    </row>
    <row r="219" spans="3:5" hidden="1">
      <c r="C219" s="13"/>
      <c r="D219" s="13"/>
      <c r="E219" s="13"/>
    </row>
    <row r="220" spans="3:5" hidden="1">
      <c r="C220" s="13"/>
      <c r="D220" s="13"/>
      <c r="E220" s="13"/>
    </row>
    <row r="221" spans="3:5" hidden="1">
      <c r="C221" s="13"/>
      <c r="D221" s="13"/>
      <c r="E221" s="13"/>
    </row>
    <row r="222" spans="3:5" hidden="1">
      <c r="C222" s="13"/>
      <c r="D222" s="13"/>
      <c r="E222" s="13"/>
    </row>
    <row r="223" spans="3:5" hidden="1">
      <c r="C223" s="13"/>
      <c r="D223" s="13"/>
      <c r="E223" s="13"/>
    </row>
    <row r="224" spans="3:5" hidden="1">
      <c r="C224" s="13"/>
      <c r="D224" s="13"/>
      <c r="E224" s="13"/>
    </row>
    <row r="225" spans="3:5" hidden="1">
      <c r="C225" s="13"/>
      <c r="D225" s="13"/>
      <c r="E225" s="13"/>
    </row>
    <row r="226" spans="3:5" hidden="1">
      <c r="C226" s="13"/>
      <c r="D226" s="13"/>
      <c r="E226" s="13"/>
    </row>
    <row r="227" spans="3:5" hidden="1">
      <c r="C227" s="13"/>
      <c r="D227" s="13"/>
      <c r="E227" s="13"/>
    </row>
    <row r="228" spans="3:5" hidden="1">
      <c r="C228" s="13"/>
      <c r="D228" s="13"/>
      <c r="E228" s="13"/>
    </row>
    <row r="229" spans="3:5" hidden="1">
      <c r="C229" s="13"/>
      <c r="D229" s="13"/>
      <c r="E229" s="13"/>
    </row>
    <row r="230" spans="3:5" hidden="1">
      <c r="C230" s="13"/>
      <c r="D230" s="13"/>
      <c r="E230" s="13"/>
    </row>
    <row r="231" spans="3:5" hidden="1">
      <c r="C231" s="13"/>
      <c r="D231" s="13"/>
      <c r="E231" s="13"/>
    </row>
    <row r="232" spans="3:5" hidden="1">
      <c r="C232" s="13"/>
      <c r="D232" s="13"/>
      <c r="E232" s="13"/>
    </row>
    <row r="233" spans="3:5" hidden="1">
      <c r="C233" s="13"/>
      <c r="D233" s="13"/>
      <c r="E233" s="13"/>
    </row>
    <row r="234" spans="3:5" hidden="1">
      <c r="C234" s="13"/>
      <c r="D234" s="13"/>
      <c r="E234" s="13"/>
    </row>
    <row r="235" spans="3:5" hidden="1">
      <c r="C235" s="13"/>
      <c r="D235" s="13"/>
      <c r="E235" s="13"/>
    </row>
    <row r="236" spans="3:5" hidden="1">
      <c r="C236" s="13"/>
      <c r="D236" s="13"/>
      <c r="E236" s="13"/>
    </row>
    <row r="237" spans="3:5" hidden="1">
      <c r="C237" s="13"/>
      <c r="D237" s="13"/>
      <c r="E237" s="13"/>
    </row>
    <row r="238" spans="3:5" hidden="1">
      <c r="C238" s="13"/>
      <c r="D238" s="13"/>
      <c r="E238" s="13"/>
    </row>
    <row r="239" spans="3:5" hidden="1">
      <c r="C239" s="13"/>
      <c r="D239" s="13"/>
      <c r="E239" s="13"/>
    </row>
    <row r="240" spans="3:5" hidden="1">
      <c r="C240" s="13"/>
      <c r="D240" s="13"/>
      <c r="E240" s="13"/>
    </row>
    <row r="241" spans="3:5" hidden="1">
      <c r="C241" s="13"/>
      <c r="D241" s="13"/>
      <c r="E241" s="13"/>
    </row>
    <row r="242" spans="3:5" hidden="1">
      <c r="C242" s="13"/>
      <c r="D242" s="13"/>
      <c r="E242" s="13"/>
    </row>
    <row r="243" spans="3:5" hidden="1">
      <c r="C243" s="13"/>
      <c r="D243" s="13"/>
      <c r="E243" s="13"/>
    </row>
    <row r="244" spans="3:5" hidden="1">
      <c r="C244" s="13"/>
      <c r="D244" s="13"/>
      <c r="E244" s="13"/>
    </row>
    <row r="245" spans="3:5" hidden="1">
      <c r="C245" s="13"/>
      <c r="D245" s="13"/>
      <c r="E245" s="13"/>
    </row>
    <row r="246" spans="3:5" hidden="1">
      <c r="C246" s="13"/>
      <c r="D246" s="13"/>
      <c r="E246" s="13"/>
    </row>
    <row r="247" spans="3:5" hidden="1">
      <c r="C247" s="13"/>
      <c r="D247" s="13"/>
      <c r="E247" s="13"/>
    </row>
    <row r="248" spans="3:5" hidden="1">
      <c r="C248" s="13"/>
      <c r="D248" s="13"/>
      <c r="E248" s="13"/>
    </row>
    <row r="249" spans="3:5" hidden="1">
      <c r="C249" s="13"/>
      <c r="D249" s="13"/>
      <c r="E249" s="13"/>
    </row>
    <row r="250" spans="3:5" hidden="1">
      <c r="C250" s="13"/>
      <c r="D250" s="13"/>
      <c r="E250" s="13"/>
    </row>
    <row r="251" spans="3:5" hidden="1">
      <c r="C251" s="13"/>
      <c r="D251" s="13"/>
      <c r="E251" s="13"/>
    </row>
    <row r="252" spans="3:5" hidden="1">
      <c r="C252" s="13"/>
      <c r="D252" s="13"/>
      <c r="E252" s="13"/>
    </row>
    <row r="253" spans="3:5" hidden="1">
      <c r="C253" s="13"/>
      <c r="D253" s="13"/>
      <c r="E253" s="13"/>
    </row>
    <row r="254" spans="3:5" hidden="1">
      <c r="C254" s="13"/>
      <c r="D254" s="13"/>
      <c r="E254" s="13"/>
    </row>
    <row r="255" spans="3:5" hidden="1">
      <c r="C255" s="13"/>
      <c r="D255" s="13"/>
      <c r="E255" s="13"/>
    </row>
    <row r="256" spans="3:5" hidden="1">
      <c r="C256" s="13"/>
      <c r="D256" s="13"/>
      <c r="E256" s="13"/>
    </row>
    <row r="257" spans="3:5" hidden="1">
      <c r="C257" s="13"/>
      <c r="D257" s="13"/>
      <c r="E257" s="13"/>
    </row>
    <row r="258" spans="3:5" hidden="1">
      <c r="C258" s="13"/>
      <c r="D258" s="13"/>
      <c r="E258" s="13"/>
    </row>
    <row r="259" spans="3:5" hidden="1">
      <c r="C259" s="13"/>
      <c r="D259" s="13"/>
      <c r="E259" s="13"/>
    </row>
    <row r="260" spans="3:5" hidden="1">
      <c r="C260" s="13"/>
      <c r="D260" s="13"/>
      <c r="E260" s="13"/>
    </row>
    <row r="261" spans="3:5" hidden="1">
      <c r="C261" s="13"/>
      <c r="D261" s="13"/>
      <c r="E261" s="13"/>
    </row>
    <row r="262" spans="3:5" hidden="1">
      <c r="C262" s="13"/>
      <c r="D262" s="13"/>
      <c r="E262" s="13"/>
    </row>
    <row r="263" spans="3:5" hidden="1">
      <c r="C263" s="13"/>
      <c r="D263" s="13"/>
      <c r="E263" s="13"/>
    </row>
    <row r="264" spans="3:5" hidden="1">
      <c r="C264" s="13"/>
      <c r="D264" s="13"/>
      <c r="E264" s="13"/>
    </row>
    <row r="265" spans="3:5" hidden="1">
      <c r="C265" s="13"/>
      <c r="D265" s="13"/>
      <c r="E265" s="13"/>
    </row>
    <row r="266" spans="3:5" hidden="1">
      <c r="C266" s="13"/>
      <c r="D266" s="13"/>
      <c r="E266" s="13"/>
    </row>
    <row r="267" spans="3:5" hidden="1">
      <c r="C267" s="13"/>
      <c r="D267" s="13"/>
      <c r="E267" s="13"/>
    </row>
    <row r="268" spans="3:5" hidden="1">
      <c r="C268" s="13"/>
      <c r="D268" s="13"/>
      <c r="E268" s="13"/>
    </row>
    <row r="269" spans="3:5" hidden="1">
      <c r="C269" s="13"/>
      <c r="D269" s="13"/>
      <c r="E269" s="13"/>
    </row>
    <row r="270" spans="3:5" hidden="1">
      <c r="C270" s="13"/>
      <c r="D270" s="13"/>
      <c r="E270" s="13"/>
    </row>
    <row r="271" spans="3:5" hidden="1">
      <c r="C271" s="13"/>
      <c r="D271" s="13"/>
      <c r="E271" s="13"/>
    </row>
    <row r="272" spans="3:5" hidden="1">
      <c r="C272" s="13"/>
      <c r="D272" s="13"/>
      <c r="E272" s="13"/>
    </row>
    <row r="273" spans="3:5" hidden="1">
      <c r="C273" s="13"/>
      <c r="D273" s="13"/>
      <c r="E273" s="13"/>
    </row>
    <row r="274" spans="3:5" hidden="1">
      <c r="C274" s="13"/>
      <c r="D274" s="13"/>
      <c r="E274" s="13"/>
    </row>
    <row r="275" spans="3:5" hidden="1">
      <c r="C275" s="13"/>
      <c r="D275" s="13"/>
      <c r="E275" s="13"/>
    </row>
    <row r="276" spans="3:5" hidden="1">
      <c r="C276" s="13"/>
      <c r="D276" s="13"/>
      <c r="E276" s="13"/>
    </row>
    <row r="277" spans="3:5" hidden="1">
      <c r="C277" s="13"/>
      <c r="D277" s="13"/>
      <c r="E277" s="13"/>
    </row>
    <row r="278" spans="3:5" hidden="1">
      <c r="C278" s="13"/>
      <c r="D278" s="13"/>
      <c r="E278" s="13"/>
    </row>
    <row r="279" spans="3:5" hidden="1">
      <c r="C279" s="13"/>
      <c r="D279" s="13"/>
      <c r="E279" s="13"/>
    </row>
    <row r="280" spans="3:5" hidden="1">
      <c r="C280" s="13"/>
      <c r="D280" s="13"/>
      <c r="E280" s="13"/>
    </row>
    <row r="281" spans="3:5" hidden="1">
      <c r="C281" s="13"/>
      <c r="D281" s="13"/>
      <c r="E281" s="13"/>
    </row>
    <row r="282" spans="3:5" hidden="1">
      <c r="C282" s="13"/>
      <c r="D282" s="13"/>
      <c r="E282" s="13"/>
    </row>
    <row r="283" spans="3:5" hidden="1">
      <c r="C283" s="13"/>
      <c r="D283" s="13"/>
      <c r="E283" s="13"/>
    </row>
    <row r="284" spans="3:5" hidden="1">
      <c r="C284" s="13"/>
      <c r="D284" s="13"/>
      <c r="E284" s="13"/>
    </row>
    <row r="285" spans="3:5" hidden="1">
      <c r="C285" s="13"/>
      <c r="D285" s="13"/>
      <c r="E285" s="13"/>
    </row>
    <row r="286" spans="3:5" hidden="1">
      <c r="C286" s="13"/>
      <c r="D286" s="13"/>
      <c r="E286" s="13"/>
    </row>
    <row r="287" spans="3:5" hidden="1">
      <c r="C287" s="13"/>
      <c r="D287" s="13"/>
      <c r="E287" s="13"/>
    </row>
    <row r="288" spans="3:5" hidden="1">
      <c r="C288" s="13"/>
      <c r="D288" s="13"/>
      <c r="E288" s="13"/>
    </row>
    <row r="289" spans="3:5" hidden="1">
      <c r="C289" s="13"/>
      <c r="D289" s="13"/>
      <c r="E289" s="13"/>
    </row>
    <row r="290" spans="3:5" hidden="1">
      <c r="C290" s="13"/>
      <c r="D290" s="13"/>
      <c r="E290" s="13"/>
    </row>
    <row r="291" spans="3:5" hidden="1">
      <c r="C291" s="13"/>
      <c r="D291" s="13"/>
      <c r="E291" s="13"/>
    </row>
    <row r="292" spans="3:5" hidden="1">
      <c r="C292" s="13"/>
      <c r="D292" s="13"/>
      <c r="E292" s="13"/>
    </row>
    <row r="293" spans="3:5" hidden="1">
      <c r="C293" s="13"/>
      <c r="D293" s="13"/>
      <c r="E293" s="13"/>
    </row>
    <row r="294" spans="3:5" hidden="1">
      <c r="C294" s="13"/>
      <c r="D294" s="13"/>
      <c r="E294" s="13"/>
    </row>
    <row r="295" spans="3:5" hidden="1">
      <c r="C295" s="13"/>
      <c r="D295" s="13"/>
      <c r="E295" s="13"/>
    </row>
    <row r="296" spans="3:5" hidden="1">
      <c r="C296" s="13"/>
      <c r="D296" s="13"/>
      <c r="E296" s="13"/>
    </row>
    <row r="297" spans="3:5" hidden="1">
      <c r="C297" s="13"/>
      <c r="D297" s="13"/>
      <c r="E297" s="13"/>
    </row>
    <row r="298" spans="3:5" hidden="1">
      <c r="C298" s="13"/>
      <c r="D298" s="13"/>
      <c r="E298" s="13"/>
    </row>
    <row r="299" spans="3:5" hidden="1">
      <c r="C299" s="13"/>
      <c r="D299" s="13"/>
      <c r="E299" s="13"/>
    </row>
    <row r="300" spans="3:5" hidden="1">
      <c r="C300" s="13"/>
      <c r="D300" s="13"/>
      <c r="E300" s="13"/>
    </row>
    <row r="301" spans="3:5" hidden="1">
      <c r="C301" s="13"/>
      <c r="D301" s="13"/>
      <c r="E301" s="13"/>
    </row>
    <row r="302" spans="3:5" hidden="1">
      <c r="C302" s="13"/>
      <c r="D302" s="13"/>
      <c r="E302" s="13"/>
    </row>
    <row r="303" spans="3:5" hidden="1">
      <c r="C303" s="13"/>
      <c r="D303" s="13"/>
      <c r="E303" s="13"/>
    </row>
    <row r="304" spans="3:5" hidden="1">
      <c r="C304" s="13"/>
      <c r="D304" s="13"/>
      <c r="E304" s="13"/>
    </row>
    <row r="305" spans="3:5" hidden="1">
      <c r="C305" s="13"/>
      <c r="D305" s="13"/>
      <c r="E305" s="13"/>
    </row>
    <row r="306" spans="3:5" hidden="1">
      <c r="C306" s="13"/>
      <c r="D306" s="13"/>
      <c r="E306" s="13"/>
    </row>
    <row r="307" spans="3:5" hidden="1">
      <c r="C307" s="13"/>
      <c r="D307" s="13"/>
      <c r="E307" s="13"/>
    </row>
    <row r="308" spans="3:5" hidden="1">
      <c r="C308" s="13"/>
      <c r="D308" s="13"/>
      <c r="E308" s="13"/>
    </row>
    <row r="309" spans="3:5" hidden="1">
      <c r="C309" s="13"/>
      <c r="D309" s="13"/>
      <c r="E309" s="13"/>
    </row>
    <row r="310" spans="3:5" hidden="1">
      <c r="C310" s="13"/>
      <c r="D310" s="13"/>
      <c r="E310" s="13"/>
    </row>
    <row r="311" spans="3:5" hidden="1">
      <c r="C311" s="13"/>
      <c r="D311" s="13"/>
      <c r="E311" s="13"/>
    </row>
    <row r="312" spans="3:5" hidden="1">
      <c r="C312" s="13"/>
      <c r="D312" s="13"/>
      <c r="E312" s="13"/>
    </row>
    <row r="313" spans="3:5" hidden="1">
      <c r="C313" s="13"/>
      <c r="D313" s="13"/>
      <c r="E313" s="13"/>
    </row>
    <row r="314" spans="3:5" hidden="1">
      <c r="C314" s="13"/>
      <c r="D314" s="13"/>
      <c r="E314" s="13"/>
    </row>
    <row r="315" spans="3:5" hidden="1">
      <c r="C315" s="13"/>
      <c r="D315" s="13"/>
      <c r="E315" s="13"/>
    </row>
    <row r="316" spans="3:5" hidden="1">
      <c r="C316" s="13"/>
      <c r="D316" s="13"/>
      <c r="E316" s="13"/>
    </row>
    <row r="317" spans="3:5" hidden="1">
      <c r="C317" s="13"/>
      <c r="D317" s="13"/>
      <c r="E317" s="13"/>
    </row>
    <row r="318" spans="3:5" hidden="1">
      <c r="C318" s="13"/>
      <c r="D318" s="13"/>
      <c r="E318" s="13"/>
    </row>
    <row r="319" spans="3:5" hidden="1">
      <c r="C319" s="13"/>
      <c r="D319" s="13"/>
      <c r="E319" s="13"/>
    </row>
    <row r="320" spans="3:5" hidden="1">
      <c r="C320" s="13"/>
      <c r="D320" s="13"/>
      <c r="E320" s="13"/>
    </row>
    <row r="321" spans="3:5" hidden="1">
      <c r="C321" s="13"/>
      <c r="D321" s="13"/>
      <c r="E321" s="13"/>
    </row>
    <row r="322" spans="3:5" hidden="1">
      <c r="C322" s="13"/>
      <c r="D322" s="13"/>
      <c r="E322" s="13"/>
    </row>
    <row r="323" spans="3:5" hidden="1">
      <c r="C323" s="13"/>
      <c r="D323" s="13"/>
      <c r="E323" s="13"/>
    </row>
    <row r="324" spans="3:5" hidden="1">
      <c r="C324" s="13"/>
      <c r="D324" s="13"/>
      <c r="E324" s="13"/>
    </row>
    <row r="325" spans="3:5" hidden="1">
      <c r="C325" s="13"/>
      <c r="D325" s="13"/>
      <c r="E325" s="13"/>
    </row>
    <row r="326" spans="3:5" hidden="1">
      <c r="C326" s="13"/>
      <c r="D326" s="13"/>
      <c r="E326" s="13"/>
    </row>
    <row r="327" spans="3:5" hidden="1">
      <c r="C327" s="13"/>
      <c r="D327" s="13"/>
      <c r="E327" s="13"/>
    </row>
    <row r="328" spans="3:5" hidden="1">
      <c r="C328" s="13"/>
      <c r="D328" s="13"/>
      <c r="E328" s="13"/>
    </row>
    <row r="329" spans="3:5" hidden="1">
      <c r="C329" s="13"/>
      <c r="D329" s="13"/>
      <c r="E329" s="13"/>
    </row>
    <row r="330" spans="3:5" hidden="1">
      <c r="C330" s="13"/>
      <c r="D330" s="13"/>
      <c r="E330" s="13"/>
    </row>
    <row r="331" spans="3:5" hidden="1">
      <c r="C331" s="13"/>
      <c r="D331" s="13"/>
      <c r="E331" s="13"/>
    </row>
    <row r="332" spans="3:5" hidden="1">
      <c r="C332" s="13"/>
      <c r="D332" s="13"/>
      <c r="E332" s="13"/>
    </row>
    <row r="333" spans="3:5" hidden="1">
      <c r="C333" s="13"/>
      <c r="D333" s="13"/>
      <c r="E333" s="13"/>
    </row>
    <row r="334" spans="3:5" hidden="1">
      <c r="C334" s="13"/>
      <c r="D334" s="13"/>
      <c r="E334" s="13"/>
    </row>
    <row r="335" spans="3:5" hidden="1">
      <c r="C335" s="13"/>
      <c r="D335" s="13"/>
      <c r="E335" s="13"/>
    </row>
    <row r="336" spans="3:5" hidden="1">
      <c r="C336" s="13"/>
      <c r="D336" s="13"/>
      <c r="E336" s="13"/>
    </row>
    <row r="337" spans="3:5" hidden="1">
      <c r="C337" s="13"/>
      <c r="D337" s="13"/>
      <c r="E337" s="13"/>
    </row>
    <row r="338" spans="3:5" hidden="1">
      <c r="C338" s="13"/>
      <c r="D338" s="13"/>
      <c r="E338" s="13"/>
    </row>
    <row r="339" spans="3:5" hidden="1">
      <c r="C339" s="13"/>
      <c r="D339" s="13"/>
      <c r="E339" s="13"/>
    </row>
    <row r="340" spans="3:5" hidden="1">
      <c r="C340" s="13"/>
      <c r="D340" s="13"/>
      <c r="E340" s="13"/>
    </row>
    <row r="341" spans="3:5" hidden="1">
      <c r="C341" s="13"/>
      <c r="D341" s="13"/>
      <c r="E341" s="13"/>
    </row>
    <row r="342" spans="3:5" hidden="1">
      <c r="C342" s="13"/>
      <c r="D342" s="13"/>
      <c r="E342" s="13"/>
    </row>
    <row r="343" spans="3:5" hidden="1">
      <c r="C343" s="13"/>
      <c r="D343" s="13"/>
      <c r="E343" s="13"/>
    </row>
    <row r="344" spans="3:5" hidden="1">
      <c r="C344" s="13"/>
      <c r="D344" s="13"/>
      <c r="E344" s="13"/>
    </row>
    <row r="345" spans="3:5" hidden="1">
      <c r="C345" s="13"/>
      <c r="D345" s="13"/>
      <c r="E345" s="13"/>
    </row>
    <row r="346" spans="3:5" hidden="1">
      <c r="C346" s="13"/>
      <c r="D346" s="13"/>
      <c r="E346" s="13"/>
    </row>
    <row r="347" spans="3:5" hidden="1">
      <c r="C347" s="13"/>
      <c r="D347" s="13"/>
      <c r="E347" s="13"/>
    </row>
    <row r="348" spans="3:5" hidden="1">
      <c r="C348" s="13"/>
      <c r="D348" s="13"/>
      <c r="E348" s="13"/>
    </row>
    <row r="349" spans="3:5" hidden="1">
      <c r="C349" s="13"/>
      <c r="D349" s="13"/>
      <c r="E349" s="13"/>
    </row>
    <row r="350" spans="3:5" hidden="1">
      <c r="C350" s="13"/>
      <c r="D350" s="13"/>
      <c r="E350" s="13"/>
    </row>
    <row r="351" spans="3:5" hidden="1">
      <c r="C351" s="13"/>
      <c r="D351" s="13"/>
      <c r="E351" s="13"/>
    </row>
    <row r="352" spans="3:5" hidden="1">
      <c r="C352" s="13"/>
      <c r="D352" s="13"/>
      <c r="E352" s="13"/>
    </row>
    <row r="353" spans="1:5" hidden="1">
      <c r="C353" s="13"/>
      <c r="D353" s="13"/>
      <c r="E353" s="13"/>
    </row>
    <row r="354" spans="1:5" hidden="1">
      <c r="C354" s="13"/>
      <c r="D354" s="13"/>
      <c r="E354" s="13"/>
    </row>
    <row r="355" spans="1:5" hidden="1">
      <c r="C355" s="13"/>
      <c r="D355" s="13"/>
      <c r="E355" s="13"/>
    </row>
    <row r="356" spans="1:5" hidden="1">
      <c r="C356" s="13"/>
      <c r="D356" s="13"/>
      <c r="E356" s="13"/>
    </row>
    <row r="357" spans="1:5" hidden="1">
      <c r="C357" s="13"/>
      <c r="D357" s="13"/>
      <c r="E357" s="13"/>
    </row>
    <row r="358" spans="1:5" hidden="1">
      <c r="C358" s="13"/>
      <c r="D358" s="13"/>
      <c r="E358" s="13"/>
    </row>
    <row r="359" spans="1:5" hidden="1">
      <c r="C359" s="13"/>
      <c r="D359" s="13"/>
      <c r="E359" s="13"/>
    </row>
    <row r="360" spans="1:5" hidden="1">
      <c r="C360" s="13"/>
      <c r="D360" s="13"/>
      <c r="E360" s="13"/>
    </row>
    <row r="361" spans="1:5" hidden="1">
      <c r="C361" s="13"/>
      <c r="D361" s="13"/>
      <c r="E361" s="13"/>
    </row>
    <row r="362" spans="1:5" hidden="1">
      <c r="C362" s="13"/>
      <c r="D362" s="13"/>
      <c r="E362" s="13"/>
    </row>
    <row r="363" spans="1:5" hidden="1">
      <c r="C363" s="13"/>
      <c r="D363" s="13"/>
      <c r="E363" s="13"/>
    </row>
    <row r="364" spans="1:5" hidden="1">
      <c r="C364" s="13"/>
      <c r="D364" s="13"/>
      <c r="E364" s="13"/>
    </row>
    <row r="365" spans="1:5" hidden="1">
      <c r="A365" s="13"/>
      <c r="C365" s="13"/>
      <c r="D365" s="13"/>
      <c r="E365" s="13"/>
    </row>
    <row r="366" spans="1:5" hidden="1">
      <c r="A366" s="13"/>
      <c r="C366" s="13"/>
      <c r="D366" s="13"/>
      <c r="E366" s="13"/>
    </row>
    <row r="367" spans="1:5" hidden="1">
      <c r="A367" s="15"/>
      <c r="C367" s="13"/>
      <c r="D367" s="13"/>
      <c r="E367" s="13"/>
    </row>
    <row r="10000" spans="52:52" hidden="1">
      <c r="AZ10000"/>
    </row>
  </sheetData>
  <mergeCells count="1">
    <mergeCell ref="A5:R5"/>
  </mergeCells>
  <dataValidations count="1">
    <dataValidation allowBlank="1" showInputMessage="1" showErrorMessage="1" sqref="B1:B4 A5:AY1048576 BA5:XFD1048576 AZ5:AZ9999 AZ10001:AZ1048576" xr:uid="{00000000-0002-0000-0D00-000000000000}"/>
  </dataValidations>
  <pageMargins left="0" right="0" top="0.5" bottom="0.5" header="0" footer="0.25"/>
  <pageSetup paperSize="9" scale="47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8.28515625" style="12" bestFit="1" customWidth="1"/>
    <col min="2" max="2" width="12.42578125" style="12" customWidth="1"/>
    <col min="3" max="3" width="13.140625" style="12" customWidth="1"/>
    <col min="4" max="4" width="13.85546875" style="12" customWidth="1"/>
    <col min="5" max="5" width="11.85546875" style="13" customWidth="1"/>
    <col min="6" max="6" width="10.7109375" style="13" customWidth="1"/>
    <col min="7" max="7" width="11.140625" style="13" customWidth="1"/>
    <col min="8" max="8" width="15.140625" style="13" customWidth="1"/>
    <col min="9" max="9" width="10.7109375" style="13" customWidth="1"/>
    <col min="10" max="10" width="11.5703125" style="13" customWidth="1"/>
    <col min="11" max="11" width="13.85546875" style="13" customWidth="1"/>
    <col min="12" max="12" width="15.5703125" style="13" customWidth="1"/>
    <col min="13" max="13" width="14.7109375" style="13" customWidth="1"/>
    <col min="14" max="14" width="11.7109375" style="13" customWidth="1"/>
    <col min="15" max="15" width="14.7109375" style="13" customWidth="1"/>
    <col min="16" max="16" width="22.7109375" style="13" customWidth="1"/>
    <col min="17" max="17" width="26.85546875" style="13" customWidth="1"/>
    <col min="18" max="18" width="25.42578125" style="13" customWidth="1"/>
    <col min="19" max="19" width="7.5703125" style="13" hidden="1"/>
    <col min="20" max="20" width="6.7109375" style="13" hidden="1"/>
    <col min="21" max="21" width="7.7109375" style="13" hidden="1"/>
    <col min="22" max="22" width="7.140625" style="13" hidden="1"/>
    <col min="23" max="23" width="6" style="13" hidden="1"/>
    <col min="24" max="24" width="7.85546875" style="13" hidden="1"/>
    <col min="25" max="25" width="8.140625" style="13" hidden="1"/>
    <col min="26" max="26" width="6.28515625" style="13" hidden="1"/>
    <col min="27" max="27" width="8" style="13" hidden="1"/>
    <col min="28" max="28" width="8.7109375" style="13" hidden="1"/>
    <col min="29" max="29" width="10" style="13" hidden="1"/>
    <col min="30" max="30" width="9.5703125" style="13" hidden="1"/>
    <col min="31" max="31" width="6.140625" style="13" hidden="1"/>
    <col min="32" max="33" width="5.7109375" style="13" hidden="1"/>
    <col min="34" max="34" width="6.85546875" style="13" hidden="1"/>
    <col min="35" max="50" width="9.140625" style="13" hidden="1"/>
    <col min="51" max="52" width="0" style="13" hidden="1"/>
    <col min="53" max="16384" width="9.140625" style="13" hidden="1"/>
  </cols>
  <sheetData>
    <row r="1" spans="1:20" s="1" customFormat="1">
      <c r="A1" s="2" t="s">
        <v>0</v>
      </c>
      <c r="B1" s="61" t="s">
        <v>3309</v>
      </c>
    </row>
    <row r="2" spans="1:20" s="1" customFormat="1">
      <c r="A2" s="2" t="s">
        <v>1</v>
      </c>
      <c r="B2" s="9" t="s">
        <v>2578</v>
      </c>
    </row>
    <row r="3" spans="1:20" s="1" customFormat="1">
      <c r="A3" s="2" t="s">
        <v>2</v>
      </c>
      <c r="B3" s="20" t="s">
        <v>2579</v>
      </c>
    </row>
    <row r="4" spans="1:20" s="1" customFormat="1">
      <c r="A4" s="2" t="s">
        <v>3</v>
      </c>
      <c r="B4" s="62">
        <v>1161</v>
      </c>
    </row>
    <row r="5" spans="1:20" ht="18.75">
      <c r="A5" s="82" t="s">
        <v>85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4"/>
    </row>
    <row r="6" spans="1:20" s="15" customFormat="1">
      <c r="A6" s="32" t="s">
        <v>92</v>
      </c>
      <c r="B6" s="33" t="s">
        <v>46</v>
      </c>
      <c r="C6" s="33" t="s">
        <v>117</v>
      </c>
      <c r="D6" s="33" t="s">
        <v>47</v>
      </c>
      <c r="E6" s="33" t="s">
        <v>80</v>
      </c>
      <c r="F6" s="33" t="s">
        <v>48</v>
      </c>
      <c r="G6" s="33" t="s">
        <v>49</v>
      </c>
      <c r="H6" s="33" t="s">
        <v>67</v>
      </c>
      <c r="I6" s="33" t="s">
        <v>68</v>
      </c>
      <c r="J6" s="33" t="s">
        <v>50</v>
      </c>
      <c r="K6" s="33" t="s">
        <v>51</v>
      </c>
      <c r="L6" s="114" t="s">
        <v>52</v>
      </c>
      <c r="M6" s="114" t="s">
        <v>155</v>
      </c>
      <c r="N6" s="33" t="s">
        <v>156</v>
      </c>
      <c r="O6" s="33" t="s">
        <v>5</v>
      </c>
      <c r="P6" s="33" t="s">
        <v>69</v>
      </c>
      <c r="Q6" s="33" t="s">
        <v>54</v>
      </c>
      <c r="R6" s="34" t="s">
        <v>151</v>
      </c>
      <c r="T6" s="13"/>
    </row>
    <row r="7" spans="1:20" s="15" customFormat="1">
      <c r="A7" s="99" t="s">
        <v>3310</v>
      </c>
      <c r="B7" s="100" t="s">
        <v>3310</v>
      </c>
      <c r="C7" s="100" t="s">
        <v>3310</v>
      </c>
      <c r="D7" s="100" t="s">
        <v>3310</v>
      </c>
      <c r="E7" s="100" t="s">
        <v>3310</v>
      </c>
      <c r="F7" s="100" t="s">
        <v>3310</v>
      </c>
      <c r="G7" s="100" t="s">
        <v>3310</v>
      </c>
      <c r="H7" s="21" t="s">
        <v>70</v>
      </c>
      <c r="I7" s="21" t="s">
        <v>71</v>
      </c>
      <c r="J7" s="100" t="s">
        <v>3310</v>
      </c>
      <c r="K7" s="21" t="s">
        <v>7</v>
      </c>
      <c r="L7" s="21" t="s">
        <v>7</v>
      </c>
      <c r="M7" s="21" t="s">
        <v>152</v>
      </c>
      <c r="N7" s="100" t="s">
        <v>3310</v>
      </c>
      <c r="O7" s="21" t="s">
        <v>6</v>
      </c>
      <c r="P7" s="21" t="s">
        <v>7</v>
      </c>
      <c r="Q7" s="21" t="s">
        <v>7</v>
      </c>
      <c r="R7" s="22" t="s">
        <v>7</v>
      </c>
    </row>
    <row r="8" spans="1:20" s="17" customFormat="1" ht="20.25">
      <c r="A8" s="101" t="s">
        <v>3310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5" t="s">
        <v>63</v>
      </c>
      <c r="L8" s="5" t="s">
        <v>72</v>
      </c>
      <c r="M8" s="5" t="s">
        <v>73</v>
      </c>
      <c r="N8" s="5" t="s">
        <v>74</v>
      </c>
      <c r="O8" s="5" t="s">
        <v>75</v>
      </c>
      <c r="P8" s="5" t="s">
        <v>76</v>
      </c>
      <c r="Q8" s="24" t="s">
        <v>81</v>
      </c>
      <c r="R8" s="24" t="s">
        <v>82</v>
      </c>
      <c r="S8" s="25"/>
    </row>
    <row r="9" spans="1:20" s="17" customFormat="1" ht="20.25">
      <c r="A9" s="18" t="s">
        <v>118</v>
      </c>
      <c r="B9" s="102" t="s">
        <v>3310</v>
      </c>
      <c r="C9" s="102" t="s">
        <v>3310</v>
      </c>
      <c r="D9" s="102" t="s">
        <v>3310</v>
      </c>
      <c r="E9" s="102" t="s">
        <v>3310</v>
      </c>
      <c r="F9" s="102" t="s">
        <v>3310</v>
      </c>
      <c r="G9" s="102" t="s">
        <v>3310</v>
      </c>
      <c r="H9" s="102" t="s">
        <v>3310</v>
      </c>
      <c r="I9" s="53">
        <v>1.92</v>
      </c>
      <c r="J9" s="102" t="s">
        <v>3310</v>
      </c>
      <c r="K9" s="102" t="s">
        <v>3310</v>
      </c>
      <c r="L9" s="54">
        <v>1.67E-2</v>
      </c>
      <c r="M9" s="53">
        <v>11033.07</v>
      </c>
      <c r="N9" s="102" t="s">
        <v>3310</v>
      </c>
      <c r="O9" s="53">
        <v>7.9012166326353004</v>
      </c>
      <c r="P9" s="102" t="s">
        <v>3310</v>
      </c>
      <c r="Q9" s="54">
        <v>1</v>
      </c>
      <c r="R9" s="54">
        <v>5.9999999999999995E-4</v>
      </c>
      <c r="S9" s="25"/>
    </row>
    <row r="10" spans="1:20">
      <c r="A10" s="57" t="s">
        <v>172</v>
      </c>
      <c r="B10" s="107" t="s">
        <v>3310</v>
      </c>
      <c r="C10" s="107" t="s">
        <v>3310</v>
      </c>
      <c r="D10" s="107" t="s">
        <v>3310</v>
      </c>
      <c r="E10" s="107" t="s">
        <v>3310</v>
      </c>
      <c r="F10" s="107" t="s">
        <v>3310</v>
      </c>
      <c r="G10" s="107" t="s">
        <v>3310</v>
      </c>
      <c r="H10" s="107" t="s">
        <v>3310</v>
      </c>
      <c r="I10" s="59">
        <v>1.67</v>
      </c>
      <c r="J10" s="107" t="s">
        <v>3310</v>
      </c>
      <c r="K10" s="107" t="s">
        <v>3310</v>
      </c>
      <c r="L10" s="58">
        <v>1.5699999999999999E-2</v>
      </c>
      <c r="M10" s="59">
        <v>10954.25</v>
      </c>
      <c r="N10" s="107" t="s">
        <v>3310</v>
      </c>
      <c r="O10" s="59">
        <v>7.7181129882297999</v>
      </c>
      <c r="P10" s="107" t="s">
        <v>3310</v>
      </c>
      <c r="Q10" s="58">
        <v>0.9768</v>
      </c>
      <c r="R10" s="58">
        <v>5.9999999999999995E-4</v>
      </c>
    </row>
    <row r="11" spans="1:20">
      <c r="A11" s="57" t="s">
        <v>1895</v>
      </c>
      <c r="B11" s="107" t="s">
        <v>3310</v>
      </c>
      <c r="C11" s="107" t="s">
        <v>3310</v>
      </c>
      <c r="D11" s="107" t="s">
        <v>3310</v>
      </c>
      <c r="E11" s="107" t="s">
        <v>3310</v>
      </c>
      <c r="F11" s="107" t="s">
        <v>3310</v>
      </c>
      <c r="G11" s="107" t="s">
        <v>3310</v>
      </c>
      <c r="H11" s="107" t="s">
        <v>3310</v>
      </c>
      <c r="I11" s="59">
        <v>6.48</v>
      </c>
      <c r="J11" s="107" t="s">
        <v>3310</v>
      </c>
      <c r="K11" s="107" t="s">
        <v>3310</v>
      </c>
      <c r="L11" s="58">
        <v>2.7E-2</v>
      </c>
      <c r="M11" s="59">
        <v>1273.24</v>
      </c>
      <c r="N11" s="107" t="s">
        <v>3310</v>
      </c>
      <c r="O11" s="59">
        <v>1.5277938714938</v>
      </c>
      <c r="P11" s="107" t="s">
        <v>3310</v>
      </c>
      <c r="Q11" s="58">
        <v>0.19339999999999999</v>
      </c>
      <c r="R11" s="58">
        <v>1E-4</v>
      </c>
    </row>
    <row r="12" spans="1:20">
      <c r="A12" t="s">
        <v>1901</v>
      </c>
      <c r="B12" t="s">
        <v>1902</v>
      </c>
      <c r="C12" t="s">
        <v>108</v>
      </c>
      <c r="D12" t="s">
        <v>315</v>
      </c>
      <c r="E12" t="s">
        <v>110</v>
      </c>
      <c r="F12" t="s">
        <v>176</v>
      </c>
      <c r="G12" t="s">
        <v>177</v>
      </c>
      <c r="H12" t="s">
        <v>1903</v>
      </c>
      <c r="I12" s="55">
        <v>6.12</v>
      </c>
      <c r="J12" t="s">
        <v>98</v>
      </c>
      <c r="K12" s="56">
        <v>4.9000000000000002E-2</v>
      </c>
      <c r="L12" s="56">
        <v>2.6599999999999999E-2</v>
      </c>
      <c r="M12" s="55">
        <v>215.25</v>
      </c>
      <c r="N12" s="55">
        <v>153.22999999999999</v>
      </c>
      <c r="O12" s="55">
        <v>0.32982757499999998</v>
      </c>
      <c r="P12" s="56">
        <v>0</v>
      </c>
      <c r="Q12" s="56">
        <v>4.1700000000000001E-2</v>
      </c>
      <c r="R12" s="56">
        <v>0</v>
      </c>
    </row>
    <row r="13" spans="1:20">
      <c r="A13" t="s">
        <v>1904</v>
      </c>
      <c r="B13" t="s">
        <v>1905</v>
      </c>
      <c r="C13" t="s">
        <v>108</v>
      </c>
      <c r="D13" t="s">
        <v>315</v>
      </c>
      <c r="E13" t="s">
        <v>110</v>
      </c>
      <c r="F13" t="s">
        <v>176</v>
      </c>
      <c r="G13" t="s">
        <v>177</v>
      </c>
      <c r="H13" t="s">
        <v>1906</v>
      </c>
      <c r="I13" s="55">
        <v>9.7899999999999991</v>
      </c>
      <c r="J13" t="s">
        <v>98</v>
      </c>
      <c r="K13" s="56">
        <v>4.1000000000000002E-2</v>
      </c>
      <c r="L13" s="56">
        <v>2.8299999999999999E-2</v>
      </c>
      <c r="M13" s="55">
        <v>454.94</v>
      </c>
      <c r="N13" s="55">
        <v>132.19</v>
      </c>
      <c r="O13" s="55">
        <v>0.60138518600000002</v>
      </c>
      <c r="P13" s="56">
        <v>0</v>
      </c>
      <c r="Q13" s="56">
        <v>7.6100000000000001E-2</v>
      </c>
      <c r="R13" s="56">
        <v>0</v>
      </c>
    </row>
    <row r="14" spans="1:20">
      <c r="A14" t="s">
        <v>1907</v>
      </c>
      <c r="B14" t="s">
        <v>1908</v>
      </c>
      <c r="C14" t="s">
        <v>108</v>
      </c>
      <c r="D14" t="s">
        <v>1909</v>
      </c>
      <c r="E14" t="s">
        <v>815</v>
      </c>
      <c r="F14" t="s">
        <v>312</v>
      </c>
      <c r="G14" t="s">
        <v>127</v>
      </c>
      <c r="H14" t="s">
        <v>1910</v>
      </c>
      <c r="I14" s="55">
        <v>5.29</v>
      </c>
      <c r="J14" t="s">
        <v>98</v>
      </c>
      <c r="K14" s="56">
        <v>2.1399999999999999E-2</v>
      </c>
      <c r="L14" s="56">
        <v>2.1499999999999998E-2</v>
      </c>
      <c r="M14" s="55">
        <v>142.69999999999999</v>
      </c>
      <c r="N14" s="55">
        <v>113.7</v>
      </c>
      <c r="O14" s="55">
        <v>0.1622499</v>
      </c>
      <c r="P14" s="56">
        <v>0</v>
      </c>
      <c r="Q14" s="56">
        <v>2.0500000000000001E-2</v>
      </c>
      <c r="R14" s="56">
        <v>0</v>
      </c>
    </row>
    <row r="15" spans="1:20">
      <c r="A15" t="s">
        <v>1911</v>
      </c>
      <c r="B15" t="s">
        <v>1912</v>
      </c>
      <c r="C15" t="s">
        <v>108</v>
      </c>
      <c r="D15" t="s">
        <v>436</v>
      </c>
      <c r="E15" t="s">
        <v>311</v>
      </c>
      <c r="F15" t="s">
        <v>346</v>
      </c>
      <c r="G15" t="s">
        <v>177</v>
      </c>
      <c r="H15" t="s">
        <v>1913</v>
      </c>
      <c r="I15" s="55">
        <v>3.16</v>
      </c>
      <c r="J15" t="s">
        <v>98</v>
      </c>
      <c r="K15" s="56">
        <v>6.0499999999999998E-2</v>
      </c>
      <c r="L15" s="56">
        <v>1.6400000000000001E-2</v>
      </c>
      <c r="M15" s="55">
        <v>0.08</v>
      </c>
      <c r="N15" s="55">
        <v>169</v>
      </c>
      <c r="O15" s="55">
        <v>1.3520000000000001E-4</v>
      </c>
      <c r="P15" s="56">
        <v>0</v>
      </c>
      <c r="Q15" s="56">
        <v>0</v>
      </c>
      <c r="R15" s="56">
        <v>0</v>
      </c>
    </row>
    <row r="16" spans="1:20">
      <c r="A16" t="s">
        <v>1914</v>
      </c>
      <c r="B16" t="s">
        <v>1915</v>
      </c>
      <c r="C16" t="s">
        <v>108</v>
      </c>
      <c r="D16" t="s">
        <v>1916</v>
      </c>
      <c r="E16" t="s">
        <v>110</v>
      </c>
      <c r="F16" t="s">
        <v>320</v>
      </c>
      <c r="G16" t="s">
        <v>127</v>
      </c>
      <c r="H16" t="s">
        <v>195</v>
      </c>
      <c r="I16" s="55">
        <v>1.65</v>
      </c>
      <c r="J16" t="s">
        <v>98</v>
      </c>
      <c r="K16" s="56">
        <v>5.6000000000000001E-2</v>
      </c>
      <c r="L16" s="56">
        <v>2.35E-2</v>
      </c>
      <c r="M16" s="55">
        <v>37.83</v>
      </c>
      <c r="N16" s="55">
        <v>141.88</v>
      </c>
      <c r="O16" s="55">
        <v>5.3673204000000002E-2</v>
      </c>
      <c r="P16" s="56">
        <v>0</v>
      </c>
      <c r="Q16" s="56">
        <v>6.7999999999999996E-3</v>
      </c>
      <c r="R16" s="56">
        <v>0</v>
      </c>
    </row>
    <row r="17" spans="1:18">
      <c r="A17" t="s">
        <v>1917</v>
      </c>
      <c r="B17" t="s">
        <v>1918</v>
      </c>
      <c r="C17" t="s">
        <v>108</v>
      </c>
      <c r="D17" t="s">
        <v>1919</v>
      </c>
      <c r="E17" t="s">
        <v>111</v>
      </c>
      <c r="F17" t="s">
        <v>361</v>
      </c>
      <c r="G17" t="s">
        <v>127</v>
      </c>
      <c r="H17" t="s">
        <v>1920</v>
      </c>
      <c r="I17" s="55">
        <v>2.5299999999999998</v>
      </c>
      <c r="J17" t="s">
        <v>98</v>
      </c>
      <c r="K17" s="56">
        <v>4.2500000000000003E-2</v>
      </c>
      <c r="L17" s="56">
        <v>4.1799999999999997E-2</v>
      </c>
      <c r="M17" s="55">
        <v>139.41999999999999</v>
      </c>
      <c r="N17" s="55">
        <v>101.45</v>
      </c>
      <c r="O17" s="55">
        <v>0.14144159000000001</v>
      </c>
      <c r="P17" s="56">
        <v>0</v>
      </c>
      <c r="Q17" s="56">
        <v>1.7899999999999999E-2</v>
      </c>
      <c r="R17" s="56">
        <v>0</v>
      </c>
    </row>
    <row r="18" spans="1:18">
      <c r="A18" t="s">
        <v>1921</v>
      </c>
      <c r="B18" t="s">
        <v>1922</v>
      </c>
      <c r="C18" t="s">
        <v>108</v>
      </c>
      <c r="D18" t="s">
        <v>1923</v>
      </c>
      <c r="E18" t="s">
        <v>110</v>
      </c>
      <c r="F18" t="s">
        <v>465</v>
      </c>
      <c r="G18" t="s">
        <v>177</v>
      </c>
      <c r="H18" t="s">
        <v>1924</v>
      </c>
      <c r="I18" s="55">
        <v>3.46</v>
      </c>
      <c r="J18" t="s">
        <v>98</v>
      </c>
      <c r="K18" s="56">
        <v>3.6400000000000002E-2</v>
      </c>
      <c r="L18" s="56">
        <v>3.2399999999999998E-2</v>
      </c>
      <c r="M18" s="55">
        <v>103.84</v>
      </c>
      <c r="N18" s="55">
        <v>102.04</v>
      </c>
      <c r="O18" s="55">
        <v>0.105958336</v>
      </c>
      <c r="P18" s="56">
        <v>0</v>
      </c>
      <c r="Q18" s="56">
        <v>1.34E-2</v>
      </c>
      <c r="R18" s="56">
        <v>0</v>
      </c>
    </row>
    <row r="19" spans="1:18">
      <c r="A19" t="s">
        <v>1925</v>
      </c>
      <c r="B19" t="s">
        <v>1926</v>
      </c>
      <c r="C19" t="s">
        <v>108</v>
      </c>
      <c r="D19" t="s">
        <v>1927</v>
      </c>
      <c r="E19" t="s">
        <v>311</v>
      </c>
      <c r="F19" t="s">
        <v>478</v>
      </c>
      <c r="G19" t="s">
        <v>127</v>
      </c>
      <c r="H19" t="s">
        <v>1928</v>
      </c>
      <c r="I19" s="55">
        <v>2.48</v>
      </c>
      <c r="J19" t="s">
        <v>98</v>
      </c>
      <c r="K19" s="56">
        <v>8.5000000000000006E-3</v>
      </c>
      <c r="L19" s="56">
        <v>3.8699999999999998E-2</v>
      </c>
      <c r="M19" s="55">
        <v>129.80000000000001</v>
      </c>
      <c r="N19" s="55">
        <v>102.56</v>
      </c>
      <c r="O19" s="55">
        <v>0.13312288</v>
      </c>
      <c r="P19" s="56">
        <v>0</v>
      </c>
      <c r="Q19" s="56">
        <v>1.6799999999999999E-2</v>
      </c>
      <c r="R19" s="56">
        <v>0</v>
      </c>
    </row>
    <row r="20" spans="1:18">
      <c r="A20" t="s">
        <v>1929</v>
      </c>
      <c r="B20" t="s">
        <v>1930</v>
      </c>
      <c r="C20" t="s">
        <v>108</v>
      </c>
      <c r="D20" t="s">
        <v>1931</v>
      </c>
      <c r="E20" t="s">
        <v>103</v>
      </c>
      <c r="F20" s="65" t="s">
        <v>3222</v>
      </c>
      <c r="G20" s="105" t="s">
        <v>3310</v>
      </c>
      <c r="H20" t="s">
        <v>1932</v>
      </c>
      <c r="I20" s="55">
        <v>0</v>
      </c>
      <c r="J20" t="s">
        <v>98</v>
      </c>
      <c r="K20" s="56">
        <v>5.6000000000000001E-2</v>
      </c>
      <c r="L20" s="56">
        <v>0</v>
      </c>
      <c r="M20" s="55">
        <v>49.38</v>
      </c>
      <c r="N20" s="55">
        <v>9.9999999999999995E-7</v>
      </c>
      <c r="O20" s="55">
        <v>4.9379999999999999E-10</v>
      </c>
      <c r="P20" s="56">
        <v>0</v>
      </c>
      <c r="Q20" s="56">
        <v>0</v>
      </c>
      <c r="R20" s="56">
        <v>0</v>
      </c>
    </row>
    <row r="21" spans="1:18">
      <c r="A21" s="57" t="s">
        <v>1896</v>
      </c>
      <c r="B21" s="107" t="s">
        <v>3310</v>
      </c>
      <c r="C21" s="107" t="s">
        <v>3310</v>
      </c>
      <c r="D21" s="107" t="s">
        <v>3310</v>
      </c>
      <c r="E21" s="107" t="s">
        <v>3310</v>
      </c>
      <c r="F21" s="107" t="s">
        <v>3310</v>
      </c>
      <c r="G21" s="107" t="s">
        <v>3310</v>
      </c>
      <c r="H21" s="107" t="s">
        <v>3310</v>
      </c>
      <c r="I21" s="59">
        <v>0.48</v>
      </c>
      <c r="J21" s="107" t="s">
        <v>3310</v>
      </c>
      <c r="K21" s="107" t="s">
        <v>3310</v>
      </c>
      <c r="L21" s="58">
        <v>1.29E-2</v>
      </c>
      <c r="M21" s="59">
        <v>9679.85</v>
      </c>
      <c r="N21" s="107" t="s">
        <v>3310</v>
      </c>
      <c r="O21" s="59">
        <v>6.1857890952919998</v>
      </c>
      <c r="P21" s="107" t="s">
        <v>3310</v>
      </c>
      <c r="Q21" s="58">
        <v>0.78290000000000004</v>
      </c>
      <c r="R21" s="58">
        <v>5.0000000000000001E-4</v>
      </c>
    </row>
    <row r="22" spans="1:18">
      <c r="A22" t="s">
        <v>1936</v>
      </c>
      <c r="B22" t="s">
        <v>1937</v>
      </c>
      <c r="C22" t="s">
        <v>108</v>
      </c>
      <c r="D22" t="s">
        <v>1909</v>
      </c>
      <c r="E22" t="s">
        <v>815</v>
      </c>
      <c r="F22" t="s">
        <v>312</v>
      </c>
      <c r="G22" t="s">
        <v>127</v>
      </c>
      <c r="H22" t="s">
        <v>1938</v>
      </c>
      <c r="I22" s="55">
        <v>1.17</v>
      </c>
      <c r="J22" t="s">
        <v>98</v>
      </c>
      <c r="K22" s="56">
        <v>2.5000000000000001E-2</v>
      </c>
      <c r="L22" s="56">
        <v>4.41E-2</v>
      </c>
      <c r="M22" s="55">
        <v>246.94</v>
      </c>
      <c r="N22" s="55">
        <v>98.59</v>
      </c>
      <c r="O22" s="55">
        <v>0.24345814599999999</v>
      </c>
      <c r="P22" s="56">
        <v>0</v>
      </c>
      <c r="Q22" s="56">
        <v>3.0800000000000001E-2</v>
      </c>
      <c r="R22" s="56">
        <v>0</v>
      </c>
    </row>
    <row r="23" spans="1:18">
      <c r="A23" t="s">
        <v>1939</v>
      </c>
      <c r="B23" t="s">
        <v>1940</v>
      </c>
      <c r="C23" t="s">
        <v>108</v>
      </c>
      <c r="D23" t="s">
        <v>1909</v>
      </c>
      <c r="E23" t="s">
        <v>815</v>
      </c>
      <c r="F23" t="s">
        <v>312</v>
      </c>
      <c r="G23" t="s">
        <v>127</v>
      </c>
      <c r="H23" t="s">
        <v>1941</v>
      </c>
      <c r="I23" s="55">
        <v>4.8899999999999997</v>
      </c>
      <c r="J23" t="s">
        <v>98</v>
      </c>
      <c r="K23" s="56">
        <v>3.7400000000000003E-2</v>
      </c>
      <c r="L23" s="56">
        <v>4.87E-2</v>
      </c>
      <c r="M23" s="55">
        <v>99.32</v>
      </c>
      <c r="N23" s="55">
        <v>95.74</v>
      </c>
      <c r="O23" s="55">
        <v>9.5088967999999996E-2</v>
      </c>
      <c r="P23" s="56">
        <v>0</v>
      </c>
      <c r="Q23" s="56">
        <v>1.2E-2</v>
      </c>
      <c r="R23" s="56">
        <v>0</v>
      </c>
    </row>
    <row r="24" spans="1:18">
      <c r="A24" t="s">
        <v>1942</v>
      </c>
      <c r="B24" t="s">
        <v>1943</v>
      </c>
      <c r="C24" t="s">
        <v>108</v>
      </c>
      <c r="D24" t="s">
        <v>1944</v>
      </c>
      <c r="E24" t="s">
        <v>339</v>
      </c>
      <c r="F24" t="s">
        <v>361</v>
      </c>
      <c r="G24" t="s">
        <v>127</v>
      </c>
      <c r="H24" t="s">
        <v>1945</v>
      </c>
      <c r="I24" s="55">
        <v>2.2400000000000002</v>
      </c>
      <c r="J24" t="s">
        <v>98</v>
      </c>
      <c r="K24" s="56">
        <v>3.1E-2</v>
      </c>
      <c r="L24" s="56">
        <v>4.7500000000000001E-2</v>
      </c>
      <c r="M24" s="55">
        <v>279.64999999999998</v>
      </c>
      <c r="N24" s="55">
        <v>96.57</v>
      </c>
      <c r="O24" s="55">
        <v>0.27005800499999999</v>
      </c>
      <c r="P24" s="56">
        <v>0</v>
      </c>
      <c r="Q24" s="56">
        <v>3.4200000000000001E-2</v>
      </c>
      <c r="R24" s="56">
        <v>0</v>
      </c>
    </row>
    <row r="25" spans="1:18">
      <c r="A25" t="s">
        <v>1946</v>
      </c>
      <c r="B25" t="s">
        <v>1947</v>
      </c>
      <c r="C25" t="s">
        <v>108</v>
      </c>
      <c r="D25" t="s">
        <v>1046</v>
      </c>
      <c r="E25" t="s">
        <v>669</v>
      </c>
      <c r="F25" t="s">
        <v>465</v>
      </c>
      <c r="G25" t="s">
        <v>177</v>
      </c>
      <c r="H25" t="s">
        <v>1948</v>
      </c>
      <c r="I25" s="55">
        <v>3.52</v>
      </c>
      <c r="J25" t="s">
        <v>98</v>
      </c>
      <c r="K25" s="56">
        <v>3.3500000000000002E-2</v>
      </c>
      <c r="L25" s="56">
        <v>6.2399999999999997E-2</v>
      </c>
      <c r="M25" s="55">
        <v>179.17</v>
      </c>
      <c r="N25" s="55">
        <v>90.79</v>
      </c>
      <c r="O25" s="55">
        <v>0.162668443</v>
      </c>
      <c r="P25" s="56">
        <v>0</v>
      </c>
      <c r="Q25" s="56">
        <v>2.06E-2</v>
      </c>
      <c r="R25" s="56">
        <v>0</v>
      </c>
    </row>
    <row r="26" spans="1:18">
      <c r="A26" t="s">
        <v>1949</v>
      </c>
      <c r="B26" t="s">
        <v>1950</v>
      </c>
      <c r="C26" t="s">
        <v>108</v>
      </c>
      <c r="D26" t="s">
        <v>1951</v>
      </c>
      <c r="E26" t="s">
        <v>339</v>
      </c>
      <c r="F26" t="s">
        <v>542</v>
      </c>
      <c r="G26" t="s">
        <v>177</v>
      </c>
      <c r="H26" t="s">
        <v>1952</v>
      </c>
      <c r="I26" s="55">
        <v>0.99</v>
      </c>
      <c r="J26" t="s">
        <v>98</v>
      </c>
      <c r="K26" s="56">
        <v>3.5499999999999997E-2</v>
      </c>
      <c r="L26" s="56">
        <v>5.4600000000000003E-2</v>
      </c>
      <c r="M26" s="55">
        <v>192.16</v>
      </c>
      <c r="N26" s="55">
        <v>98.22</v>
      </c>
      <c r="O26" s="55">
        <v>0.188739552</v>
      </c>
      <c r="P26" s="56">
        <v>0</v>
      </c>
      <c r="Q26" s="56">
        <v>2.3900000000000001E-2</v>
      </c>
      <c r="R26" s="56">
        <v>0</v>
      </c>
    </row>
    <row r="27" spans="1:18">
      <c r="A27" t="s">
        <v>1953</v>
      </c>
      <c r="B27" t="s">
        <v>1954</v>
      </c>
      <c r="C27" t="s">
        <v>108</v>
      </c>
      <c r="D27" t="s">
        <v>1955</v>
      </c>
      <c r="E27" t="s">
        <v>111</v>
      </c>
      <c r="F27" t="s">
        <v>547</v>
      </c>
      <c r="G27" t="s">
        <v>127</v>
      </c>
      <c r="H27" t="s">
        <v>1956</v>
      </c>
      <c r="I27" s="55">
        <v>3.91</v>
      </c>
      <c r="J27" t="s">
        <v>98</v>
      </c>
      <c r="K27" s="56">
        <v>7.3300000000000004E-2</v>
      </c>
      <c r="L27" s="56">
        <v>7.3599999999999999E-2</v>
      </c>
      <c r="M27" s="55">
        <v>96.08</v>
      </c>
      <c r="N27" s="55">
        <v>103.1292</v>
      </c>
      <c r="O27" s="55">
        <v>9.9086535360000005E-2</v>
      </c>
      <c r="P27" s="56">
        <v>0</v>
      </c>
      <c r="Q27" s="56">
        <v>1.2500000000000001E-2</v>
      </c>
      <c r="R27" s="56">
        <v>0</v>
      </c>
    </row>
    <row r="28" spans="1:18">
      <c r="A28" t="s">
        <v>1933</v>
      </c>
      <c r="B28" t="s">
        <v>1934</v>
      </c>
      <c r="C28" t="s">
        <v>108</v>
      </c>
      <c r="D28" t="s">
        <v>436</v>
      </c>
      <c r="E28" t="s">
        <v>311</v>
      </c>
      <c r="F28" s="65" t="s">
        <v>3222</v>
      </c>
      <c r="G28" s="105" t="s">
        <v>3310</v>
      </c>
      <c r="H28" t="s">
        <v>1935</v>
      </c>
      <c r="I28" s="55">
        <v>2.73</v>
      </c>
      <c r="J28" t="s">
        <v>98</v>
      </c>
      <c r="K28" s="56">
        <v>7.0499999999999993E-2</v>
      </c>
      <c r="L28" s="56">
        <v>6.13E-2</v>
      </c>
      <c r="M28" s="55">
        <v>161.25</v>
      </c>
      <c r="N28" s="55">
        <v>100</v>
      </c>
      <c r="O28" s="55">
        <v>0.16125</v>
      </c>
      <c r="P28" s="56">
        <v>0</v>
      </c>
      <c r="Q28" s="56">
        <v>2.0400000000000001E-2</v>
      </c>
      <c r="R28" s="56">
        <v>0</v>
      </c>
    </row>
    <row r="29" spans="1:18">
      <c r="A29" t="s">
        <v>1957</v>
      </c>
      <c r="B29" t="s">
        <v>1958</v>
      </c>
      <c r="C29" t="s">
        <v>108</v>
      </c>
      <c r="D29" t="s">
        <v>1959</v>
      </c>
      <c r="E29" t="s">
        <v>615</v>
      </c>
      <c r="F29" s="65" t="s">
        <v>3222</v>
      </c>
      <c r="G29" s="105" t="s">
        <v>3310</v>
      </c>
      <c r="H29" t="s">
        <v>225</v>
      </c>
      <c r="I29" s="55">
        <v>0.01</v>
      </c>
      <c r="J29" t="s">
        <v>98</v>
      </c>
      <c r="K29" s="56">
        <v>1E-4</v>
      </c>
      <c r="L29" s="56">
        <v>1E-4</v>
      </c>
      <c r="M29" s="55">
        <v>18.510000000000002</v>
      </c>
      <c r="N29" s="55">
        <v>29.41732</v>
      </c>
      <c r="O29" s="55">
        <v>5.4451459319999999E-3</v>
      </c>
      <c r="P29" s="56">
        <v>0</v>
      </c>
      <c r="Q29" s="56">
        <v>6.9999999999999999E-4</v>
      </c>
      <c r="R29" s="56">
        <v>0</v>
      </c>
    </row>
    <row r="30" spans="1:18">
      <c r="A30" t="s">
        <v>1960</v>
      </c>
      <c r="B30" t="s">
        <v>1961</v>
      </c>
      <c r="C30" t="s">
        <v>108</v>
      </c>
      <c r="D30" t="s">
        <v>1959</v>
      </c>
      <c r="E30" t="s">
        <v>615</v>
      </c>
      <c r="F30" s="65" t="s">
        <v>3222</v>
      </c>
      <c r="G30" s="105" t="s">
        <v>3310</v>
      </c>
      <c r="H30" t="s">
        <v>225</v>
      </c>
      <c r="I30" s="55">
        <v>0.01</v>
      </c>
      <c r="J30" t="s">
        <v>98</v>
      </c>
      <c r="K30" s="56">
        <v>0</v>
      </c>
      <c r="L30" s="56">
        <v>1E-4</v>
      </c>
      <c r="M30" s="55">
        <v>8406.77</v>
      </c>
      <c r="N30" s="55">
        <v>59</v>
      </c>
      <c r="O30" s="55">
        <v>4.9599943</v>
      </c>
      <c r="P30" s="56">
        <v>0</v>
      </c>
      <c r="Q30" s="56">
        <v>0.62780000000000002</v>
      </c>
      <c r="R30" s="56">
        <v>4.0000000000000002E-4</v>
      </c>
    </row>
    <row r="31" spans="1:18">
      <c r="A31" s="57" t="s">
        <v>305</v>
      </c>
      <c r="B31" s="107" t="s">
        <v>3310</v>
      </c>
      <c r="C31" s="107" t="s">
        <v>3310</v>
      </c>
      <c r="D31" s="107" t="s">
        <v>3310</v>
      </c>
      <c r="E31" s="107" t="s">
        <v>3310</v>
      </c>
      <c r="F31" s="107" t="s">
        <v>3310</v>
      </c>
      <c r="G31" s="107" t="s">
        <v>3310</v>
      </c>
      <c r="H31" s="107" t="s">
        <v>3310</v>
      </c>
      <c r="I31" s="59">
        <v>1.68</v>
      </c>
      <c r="J31" s="107" t="s">
        <v>3310</v>
      </c>
      <c r="K31" s="107" t="s">
        <v>3310</v>
      </c>
      <c r="L31" s="58">
        <v>5.8799999999999998E-2</v>
      </c>
      <c r="M31" s="59">
        <v>1.1599999999999999</v>
      </c>
      <c r="N31" s="107" t="s">
        <v>3310</v>
      </c>
      <c r="O31" s="59">
        <v>4.5300214440000004E-3</v>
      </c>
      <c r="P31" s="107" t="s">
        <v>3310</v>
      </c>
      <c r="Q31" s="58">
        <v>5.9999999999999995E-4</v>
      </c>
      <c r="R31" s="58">
        <v>0</v>
      </c>
    </row>
    <row r="32" spans="1:18">
      <c r="A32" t="s">
        <v>1962</v>
      </c>
      <c r="B32" t="s">
        <v>1963</v>
      </c>
      <c r="C32" t="s">
        <v>108</v>
      </c>
      <c r="D32" t="s">
        <v>1964</v>
      </c>
      <c r="E32" t="s">
        <v>103</v>
      </c>
      <c r="F32" t="s">
        <v>320</v>
      </c>
      <c r="G32" t="s">
        <v>127</v>
      </c>
      <c r="H32" t="s">
        <v>1965</v>
      </c>
      <c r="I32" s="55">
        <v>1.68</v>
      </c>
      <c r="J32" t="s">
        <v>100</v>
      </c>
      <c r="K32" s="56">
        <v>7.9699999999999993E-2</v>
      </c>
      <c r="L32" s="56">
        <v>5.8799999999999998E-2</v>
      </c>
      <c r="M32" s="55">
        <v>1.1599999999999999</v>
      </c>
      <c r="N32" s="55">
        <v>107.67</v>
      </c>
      <c r="O32" s="55">
        <v>4.5300214440000004E-3</v>
      </c>
      <c r="P32" s="56">
        <v>0</v>
      </c>
      <c r="Q32" s="56">
        <v>5.9999999999999995E-4</v>
      </c>
      <c r="R32" s="56">
        <v>0</v>
      </c>
    </row>
    <row r="33" spans="1:18">
      <c r="A33" s="57" t="s">
        <v>816</v>
      </c>
      <c r="B33" s="107" t="s">
        <v>3310</v>
      </c>
      <c r="C33" s="107" t="s">
        <v>3310</v>
      </c>
      <c r="D33" s="107" t="s">
        <v>3310</v>
      </c>
      <c r="E33" s="107" t="s">
        <v>3310</v>
      </c>
      <c r="F33" s="107" t="s">
        <v>3310</v>
      </c>
      <c r="G33" s="107" t="s">
        <v>3310</v>
      </c>
      <c r="H33" s="107" t="s">
        <v>3310</v>
      </c>
      <c r="I33" s="59">
        <v>0</v>
      </c>
      <c r="J33" s="107" t="s">
        <v>3310</v>
      </c>
      <c r="K33" s="107" t="s">
        <v>3310</v>
      </c>
      <c r="L33" s="58">
        <v>0</v>
      </c>
      <c r="M33" s="59">
        <v>0</v>
      </c>
      <c r="N33" s="107" t="s">
        <v>3310</v>
      </c>
      <c r="O33" s="59">
        <v>0</v>
      </c>
      <c r="P33" s="107" t="s">
        <v>3310</v>
      </c>
      <c r="Q33" s="58">
        <v>0</v>
      </c>
      <c r="R33" s="58">
        <v>0</v>
      </c>
    </row>
    <row r="34" spans="1:18">
      <c r="A34" t="s">
        <v>179</v>
      </c>
      <c r="B34" t="s">
        <v>179</v>
      </c>
      <c r="C34" s="107" t="s">
        <v>3310</v>
      </c>
      <c r="D34" s="107" t="s">
        <v>3310</v>
      </c>
      <c r="E34" t="s">
        <v>179</v>
      </c>
      <c r="F34" t="s">
        <v>179</v>
      </c>
      <c r="G34" s="107" t="s">
        <v>3310</v>
      </c>
      <c r="H34" s="107" t="s">
        <v>3310</v>
      </c>
      <c r="I34" s="55">
        <v>0</v>
      </c>
      <c r="J34" t="s">
        <v>179</v>
      </c>
      <c r="K34" s="56">
        <v>0</v>
      </c>
      <c r="L34" s="56">
        <v>0</v>
      </c>
      <c r="M34" s="55">
        <v>0</v>
      </c>
      <c r="N34" s="55">
        <v>0</v>
      </c>
      <c r="O34" s="55">
        <v>0</v>
      </c>
      <c r="P34" s="56">
        <v>0</v>
      </c>
      <c r="Q34" s="56">
        <v>0</v>
      </c>
      <c r="R34" s="56">
        <v>0</v>
      </c>
    </row>
    <row r="35" spans="1:18">
      <c r="A35" s="57" t="s">
        <v>187</v>
      </c>
      <c r="B35" s="107" t="s">
        <v>3310</v>
      </c>
      <c r="C35" s="107" t="s">
        <v>3310</v>
      </c>
      <c r="D35" s="107" t="s">
        <v>3310</v>
      </c>
      <c r="E35" s="107" t="s">
        <v>3310</v>
      </c>
      <c r="F35" s="107" t="s">
        <v>3310</v>
      </c>
      <c r="G35" s="107" t="s">
        <v>3310</v>
      </c>
      <c r="H35" s="107" t="s">
        <v>3310</v>
      </c>
      <c r="I35" s="59">
        <v>12.44</v>
      </c>
      <c r="J35" s="107" t="s">
        <v>3310</v>
      </c>
      <c r="K35" s="107" t="s">
        <v>3310</v>
      </c>
      <c r="L35" s="58">
        <v>5.6899999999999999E-2</v>
      </c>
      <c r="M35" s="59">
        <v>78.819999999999993</v>
      </c>
      <c r="N35" s="107" t="s">
        <v>3310</v>
      </c>
      <c r="O35" s="59">
        <v>0.1831036444055</v>
      </c>
      <c r="P35" s="107" t="s">
        <v>3310</v>
      </c>
      <c r="Q35" s="58">
        <v>2.3199999999999998E-2</v>
      </c>
      <c r="R35" s="58">
        <v>0</v>
      </c>
    </row>
    <row r="36" spans="1:18">
      <c r="A36" s="57" t="s">
        <v>306</v>
      </c>
      <c r="B36" s="107" t="s">
        <v>3310</v>
      </c>
      <c r="C36" s="107" t="s">
        <v>3310</v>
      </c>
      <c r="D36" s="107" t="s">
        <v>3310</v>
      </c>
      <c r="E36" s="107" t="s">
        <v>3310</v>
      </c>
      <c r="F36" s="107" t="s">
        <v>3310</v>
      </c>
      <c r="G36" s="107" t="s">
        <v>3310</v>
      </c>
      <c r="H36" s="107" t="s">
        <v>3310</v>
      </c>
      <c r="I36" s="59">
        <v>0</v>
      </c>
      <c r="J36" s="107" t="s">
        <v>3310</v>
      </c>
      <c r="K36" s="107" t="s">
        <v>3310</v>
      </c>
      <c r="L36" s="58">
        <v>0</v>
      </c>
      <c r="M36" s="59">
        <v>0</v>
      </c>
      <c r="N36" s="107" t="s">
        <v>3310</v>
      </c>
      <c r="O36" s="59">
        <v>0</v>
      </c>
      <c r="P36" s="107" t="s">
        <v>3310</v>
      </c>
      <c r="Q36" s="58">
        <v>0</v>
      </c>
      <c r="R36" s="58">
        <v>0</v>
      </c>
    </row>
    <row r="37" spans="1:18">
      <c r="A37" t="s">
        <v>179</v>
      </c>
      <c r="B37" t="s">
        <v>179</v>
      </c>
      <c r="C37" s="107" t="s">
        <v>3310</v>
      </c>
      <c r="D37" s="107" t="s">
        <v>3310</v>
      </c>
      <c r="E37" t="s">
        <v>179</v>
      </c>
      <c r="F37" t="s">
        <v>179</v>
      </c>
      <c r="G37" s="107" t="s">
        <v>3310</v>
      </c>
      <c r="H37" s="107" t="s">
        <v>3310</v>
      </c>
      <c r="I37" s="55">
        <v>0</v>
      </c>
      <c r="J37" t="s">
        <v>179</v>
      </c>
      <c r="K37" s="56">
        <v>0</v>
      </c>
      <c r="L37" s="56">
        <v>0</v>
      </c>
      <c r="M37" s="55">
        <v>0</v>
      </c>
      <c r="N37" s="55">
        <v>0</v>
      </c>
      <c r="O37" s="55">
        <v>0</v>
      </c>
      <c r="P37" s="56">
        <v>0</v>
      </c>
      <c r="Q37" s="56">
        <v>0</v>
      </c>
      <c r="R37" s="56">
        <v>0</v>
      </c>
    </row>
    <row r="38" spans="1:18">
      <c r="A38" s="57" t="s">
        <v>307</v>
      </c>
      <c r="B38" s="107" t="s">
        <v>3310</v>
      </c>
      <c r="C38" s="107" t="s">
        <v>3310</v>
      </c>
      <c r="D38" s="107" t="s">
        <v>3310</v>
      </c>
      <c r="E38" s="107" t="s">
        <v>3310</v>
      </c>
      <c r="F38" s="107" t="s">
        <v>3310</v>
      </c>
      <c r="G38" s="107" t="s">
        <v>3310</v>
      </c>
      <c r="H38" s="107" t="s">
        <v>3310</v>
      </c>
      <c r="I38" s="59">
        <v>12.44</v>
      </c>
      <c r="J38" s="107" t="s">
        <v>3310</v>
      </c>
      <c r="K38" s="107" t="s">
        <v>3310</v>
      </c>
      <c r="L38" s="58">
        <v>5.6899999999999999E-2</v>
      </c>
      <c r="M38" s="59">
        <v>78.819999999999993</v>
      </c>
      <c r="N38" s="107" t="s">
        <v>3310</v>
      </c>
      <c r="O38" s="59">
        <v>0.1831036444055</v>
      </c>
      <c r="P38" s="107" t="s">
        <v>3310</v>
      </c>
      <c r="Q38" s="58">
        <v>2.3199999999999998E-2</v>
      </c>
      <c r="R38" s="58">
        <v>0</v>
      </c>
    </row>
    <row r="39" spans="1:18">
      <c r="A39" t="s">
        <v>1966</v>
      </c>
      <c r="B39" t="s">
        <v>1967</v>
      </c>
      <c r="C39" t="s">
        <v>108</v>
      </c>
      <c r="D39" s="105" t="s">
        <v>3310</v>
      </c>
      <c r="E39" t="s">
        <v>1585</v>
      </c>
      <c r="F39" t="s">
        <v>824</v>
      </c>
      <c r="G39" t="s">
        <v>1968</v>
      </c>
      <c r="H39" t="s">
        <v>1969</v>
      </c>
      <c r="I39" s="55">
        <v>10.19</v>
      </c>
      <c r="J39" t="s">
        <v>105</v>
      </c>
      <c r="K39" s="56">
        <v>3.95E-2</v>
      </c>
      <c r="L39" s="56">
        <v>5.3199999999999997E-2</v>
      </c>
      <c r="M39" s="55">
        <v>36.15</v>
      </c>
      <c r="N39" s="55">
        <v>87.48</v>
      </c>
      <c r="O39" s="55">
        <v>8.6621353181999997E-2</v>
      </c>
      <c r="P39" s="56">
        <v>0</v>
      </c>
      <c r="Q39" s="56">
        <v>1.0999999999999999E-2</v>
      </c>
      <c r="R39" s="56">
        <v>0</v>
      </c>
    </row>
    <row r="40" spans="1:18">
      <c r="A40" t="s">
        <v>1970</v>
      </c>
      <c r="B40" t="s">
        <v>1971</v>
      </c>
      <c r="C40" t="s">
        <v>108</v>
      </c>
      <c r="D40" s="105" t="s">
        <v>3310</v>
      </c>
      <c r="E40" t="s">
        <v>1585</v>
      </c>
      <c r="F40" t="s">
        <v>944</v>
      </c>
      <c r="G40" t="s">
        <v>858</v>
      </c>
      <c r="H40" t="s">
        <v>1972</v>
      </c>
      <c r="I40" s="55">
        <v>14.46</v>
      </c>
      <c r="J40" t="s">
        <v>105</v>
      </c>
      <c r="K40" s="56">
        <v>4.5600000000000002E-2</v>
      </c>
      <c r="L40" s="56">
        <v>6.0199999999999997E-2</v>
      </c>
      <c r="M40" s="55">
        <v>42.67</v>
      </c>
      <c r="N40" s="55">
        <v>82.55</v>
      </c>
      <c r="O40" s="55">
        <v>9.6482291223499994E-2</v>
      </c>
      <c r="P40" s="56">
        <v>0</v>
      </c>
      <c r="Q40" s="56">
        <v>1.2200000000000001E-2</v>
      </c>
      <c r="R40" s="56">
        <v>0</v>
      </c>
    </row>
    <row r="41" spans="1:18">
      <c r="A41" t="s">
        <v>189</v>
      </c>
      <c r="B41" s="107" t="s">
        <v>3310</v>
      </c>
      <c r="C41" s="107" t="s">
        <v>3310</v>
      </c>
      <c r="D41" s="107" t="s">
        <v>3310</v>
      </c>
      <c r="E41" s="107" t="s">
        <v>3310</v>
      </c>
      <c r="F41" s="107" t="s">
        <v>3310</v>
      </c>
      <c r="G41" s="107" t="s">
        <v>3310</v>
      </c>
      <c r="H41" s="107" t="s">
        <v>3310</v>
      </c>
      <c r="I41" s="107" t="s">
        <v>3310</v>
      </c>
      <c r="J41" s="107" t="s">
        <v>3310</v>
      </c>
      <c r="K41" s="107" t="s">
        <v>3310</v>
      </c>
      <c r="L41" s="107" t="s">
        <v>3310</v>
      </c>
      <c r="M41" s="107" t="s">
        <v>3310</v>
      </c>
      <c r="N41" s="107" t="s">
        <v>3310</v>
      </c>
      <c r="O41" s="107" t="s">
        <v>3310</v>
      </c>
      <c r="P41" s="107" t="s">
        <v>3310</v>
      </c>
      <c r="Q41" s="107" t="s">
        <v>3310</v>
      </c>
      <c r="R41" s="107" t="s">
        <v>3310</v>
      </c>
    </row>
    <row r="42" spans="1:18">
      <c r="A42" t="s">
        <v>300</v>
      </c>
      <c r="B42" s="107" t="s">
        <v>3310</v>
      </c>
      <c r="C42" s="107" t="s">
        <v>3310</v>
      </c>
      <c r="D42" s="107" t="s">
        <v>3310</v>
      </c>
      <c r="E42" s="107" t="s">
        <v>3310</v>
      </c>
      <c r="F42" s="107" t="s">
        <v>3310</v>
      </c>
      <c r="G42" s="107" t="s">
        <v>3310</v>
      </c>
      <c r="H42" s="107" t="s">
        <v>3310</v>
      </c>
      <c r="I42" s="107" t="s">
        <v>3310</v>
      </c>
      <c r="J42" s="107" t="s">
        <v>3310</v>
      </c>
      <c r="K42" s="107" t="s">
        <v>3310</v>
      </c>
      <c r="L42" s="107" t="s">
        <v>3310</v>
      </c>
      <c r="M42" s="107" t="s">
        <v>3310</v>
      </c>
      <c r="N42" s="107" t="s">
        <v>3310</v>
      </c>
      <c r="O42" s="107" t="s">
        <v>3310</v>
      </c>
      <c r="P42" s="107" t="s">
        <v>3310</v>
      </c>
      <c r="Q42" s="107" t="s">
        <v>3310</v>
      </c>
      <c r="R42" s="107" t="s">
        <v>3310</v>
      </c>
    </row>
    <row r="43" spans="1:18">
      <c r="A43" t="s">
        <v>301</v>
      </c>
      <c r="B43" s="107" t="s">
        <v>3310</v>
      </c>
      <c r="C43" s="107" t="s">
        <v>3310</v>
      </c>
      <c r="D43" s="107" t="s">
        <v>3310</v>
      </c>
      <c r="E43" s="107" t="s">
        <v>3310</v>
      </c>
      <c r="F43" s="107" t="s">
        <v>3310</v>
      </c>
      <c r="G43" s="107" t="s">
        <v>3310</v>
      </c>
      <c r="H43" s="107" t="s">
        <v>3310</v>
      </c>
      <c r="I43" s="107" t="s">
        <v>3310</v>
      </c>
      <c r="J43" s="107" t="s">
        <v>3310</v>
      </c>
      <c r="K43" s="107" t="s">
        <v>3310</v>
      </c>
      <c r="L43" s="107" t="s">
        <v>3310</v>
      </c>
      <c r="M43" s="107" t="s">
        <v>3310</v>
      </c>
      <c r="N43" s="107" t="s">
        <v>3310</v>
      </c>
      <c r="O43" s="107" t="s">
        <v>3310</v>
      </c>
      <c r="P43" s="107" t="s">
        <v>3310</v>
      </c>
      <c r="Q43" s="107" t="s">
        <v>3310</v>
      </c>
      <c r="R43" s="107" t="s">
        <v>3310</v>
      </c>
    </row>
    <row r="44" spans="1:18">
      <c r="A44" t="s">
        <v>302</v>
      </c>
      <c r="B44" s="107" t="s">
        <v>3310</v>
      </c>
      <c r="C44" s="107" t="s">
        <v>3310</v>
      </c>
      <c r="D44" s="107" t="s">
        <v>3310</v>
      </c>
      <c r="E44" s="107" t="s">
        <v>3310</v>
      </c>
      <c r="F44" s="107" t="s">
        <v>3310</v>
      </c>
      <c r="G44" s="107" t="s">
        <v>3310</v>
      </c>
      <c r="H44" s="107" t="s">
        <v>3310</v>
      </c>
      <c r="I44" s="107" t="s">
        <v>3310</v>
      </c>
      <c r="J44" s="107" t="s">
        <v>3310</v>
      </c>
      <c r="K44" s="107" t="s">
        <v>3310</v>
      </c>
      <c r="L44" s="107" t="s">
        <v>3310</v>
      </c>
      <c r="M44" s="107" t="s">
        <v>3310</v>
      </c>
      <c r="N44" s="107" t="s">
        <v>3310</v>
      </c>
      <c r="O44" s="107" t="s">
        <v>3310</v>
      </c>
      <c r="P44" s="107" t="s">
        <v>3310</v>
      </c>
      <c r="Q44" s="107" t="s">
        <v>3310</v>
      </c>
      <c r="R44" s="107" t="s">
        <v>3310</v>
      </c>
    </row>
    <row r="45" spans="1:18" hidden="1">
      <c r="B45" s="13"/>
      <c r="C45" s="13"/>
      <c r="D45" s="13"/>
    </row>
    <row r="46" spans="1:18" hidden="1">
      <c r="B46" s="13"/>
      <c r="C46" s="13"/>
      <c r="D46" s="13"/>
    </row>
    <row r="47" spans="1:18" hidden="1">
      <c r="B47" s="13"/>
      <c r="C47" s="13"/>
      <c r="D47" s="13"/>
    </row>
    <row r="48" spans="1:18" hidden="1">
      <c r="B48" s="13"/>
      <c r="C48" s="13"/>
      <c r="D48" s="13"/>
    </row>
    <row r="49" spans="2:4" hidden="1">
      <c r="B49" s="13"/>
      <c r="C49" s="13"/>
      <c r="D49" s="13"/>
    </row>
    <row r="50" spans="2:4" hidden="1">
      <c r="B50" s="13"/>
      <c r="C50" s="13"/>
      <c r="D50" s="13"/>
    </row>
    <row r="51" spans="2:4" hidden="1">
      <c r="B51" s="13"/>
      <c r="C51" s="13"/>
      <c r="D51" s="13"/>
    </row>
    <row r="52" spans="2:4" hidden="1">
      <c r="B52" s="13"/>
      <c r="C52" s="13"/>
      <c r="D52" s="13"/>
    </row>
    <row r="53" spans="2:4" hidden="1">
      <c r="B53" s="13"/>
      <c r="C53" s="13"/>
      <c r="D53" s="13"/>
    </row>
    <row r="54" spans="2:4" hidden="1">
      <c r="B54" s="13"/>
      <c r="C54" s="13"/>
      <c r="D54" s="13"/>
    </row>
    <row r="55" spans="2:4" hidden="1">
      <c r="B55" s="13"/>
      <c r="C55" s="13"/>
      <c r="D55" s="13"/>
    </row>
    <row r="56" spans="2:4" hidden="1">
      <c r="B56" s="13"/>
      <c r="C56" s="13"/>
      <c r="D56" s="13"/>
    </row>
    <row r="57" spans="2:4" hidden="1">
      <c r="B57" s="13"/>
      <c r="C57" s="13"/>
      <c r="D57" s="13"/>
    </row>
    <row r="58" spans="2:4" hidden="1">
      <c r="B58" s="13"/>
      <c r="C58" s="13"/>
      <c r="D58" s="13"/>
    </row>
    <row r="59" spans="2:4" hidden="1">
      <c r="B59" s="13"/>
      <c r="C59" s="13"/>
      <c r="D59" s="13"/>
    </row>
    <row r="60" spans="2:4" hidden="1">
      <c r="B60" s="13"/>
      <c r="C60" s="13"/>
      <c r="D60" s="13"/>
    </row>
    <row r="61" spans="2:4" hidden="1">
      <c r="B61" s="13"/>
      <c r="C61" s="13"/>
      <c r="D61" s="13"/>
    </row>
    <row r="62" spans="2:4" hidden="1">
      <c r="B62" s="13"/>
      <c r="C62" s="13"/>
      <c r="D62" s="13"/>
    </row>
    <row r="63" spans="2:4" hidden="1">
      <c r="B63" s="13"/>
      <c r="C63" s="13"/>
      <c r="D63" s="13"/>
    </row>
    <row r="64" spans="2:4" hidden="1">
      <c r="B64" s="13"/>
      <c r="C64" s="13"/>
      <c r="D64" s="13"/>
    </row>
    <row r="65" spans="2:4" hidden="1">
      <c r="B65" s="13"/>
      <c r="C65" s="13"/>
      <c r="D65" s="13"/>
    </row>
    <row r="66" spans="2:4" hidden="1">
      <c r="B66" s="13"/>
      <c r="C66" s="13"/>
      <c r="D66" s="13"/>
    </row>
    <row r="67" spans="2:4" hidden="1">
      <c r="B67" s="13"/>
      <c r="C67" s="13"/>
      <c r="D67" s="13"/>
    </row>
    <row r="68" spans="2:4" hidden="1">
      <c r="B68" s="13"/>
      <c r="C68" s="13"/>
      <c r="D68" s="13"/>
    </row>
    <row r="69" spans="2:4" hidden="1">
      <c r="B69" s="13"/>
      <c r="C69" s="13"/>
      <c r="D69" s="13"/>
    </row>
    <row r="70" spans="2:4" hidden="1">
      <c r="B70" s="13"/>
      <c r="C70" s="13"/>
      <c r="D70" s="13"/>
    </row>
    <row r="71" spans="2:4" hidden="1">
      <c r="B71" s="13"/>
      <c r="C71" s="13"/>
      <c r="D71" s="13"/>
    </row>
    <row r="72" spans="2:4" hidden="1">
      <c r="B72" s="13"/>
      <c r="C72" s="13"/>
      <c r="D72" s="13"/>
    </row>
    <row r="73" spans="2:4" hidden="1">
      <c r="B73" s="13"/>
      <c r="C73" s="13"/>
      <c r="D73" s="13"/>
    </row>
    <row r="74" spans="2:4" hidden="1">
      <c r="B74" s="13"/>
      <c r="C74" s="13"/>
      <c r="D74" s="13"/>
    </row>
    <row r="75" spans="2:4" hidden="1">
      <c r="B75" s="13"/>
      <c r="C75" s="13"/>
      <c r="D75" s="13"/>
    </row>
    <row r="76" spans="2:4" hidden="1">
      <c r="B76" s="13"/>
      <c r="C76" s="13"/>
      <c r="D76" s="13"/>
    </row>
    <row r="77" spans="2:4" hidden="1">
      <c r="B77" s="13"/>
      <c r="C77" s="13"/>
      <c r="D77" s="13"/>
    </row>
    <row r="78" spans="2:4" hidden="1">
      <c r="B78" s="13"/>
      <c r="C78" s="13"/>
      <c r="D78" s="13"/>
    </row>
    <row r="79" spans="2:4" hidden="1">
      <c r="B79" s="13"/>
      <c r="C79" s="13"/>
      <c r="D79" s="13"/>
    </row>
    <row r="80" spans="2:4" hidden="1">
      <c r="B80" s="13"/>
      <c r="C80" s="13"/>
      <c r="D80" s="13"/>
    </row>
    <row r="81" spans="2:4" hidden="1">
      <c r="B81" s="13"/>
      <c r="C81" s="13"/>
      <c r="D81" s="13"/>
    </row>
    <row r="82" spans="2:4" hidden="1">
      <c r="B82" s="13"/>
      <c r="C82" s="13"/>
      <c r="D82" s="13"/>
    </row>
    <row r="83" spans="2:4" hidden="1">
      <c r="B83" s="13"/>
      <c r="C83" s="13"/>
      <c r="D83" s="13"/>
    </row>
    <row r="84" spans="2:4" hidden="1">
      <c r="B84" s="13"/>
      <c r="C84" s="13"/>
      <c r="D84" s="13"/>
    </row>
    <row r="85" spans="2:4" hidden="1">
      <c r="B85" s="13"/>
      <c r="C85" s="13"/>
      <c r="D85" s="13"/>
    </row>
    <row r="86" spans="2:4" hidden="1">
      <c r="B86" s="13"/>
      <c r="C86" s="13"/>
      <c r="D86" s="13"/>
    </row>
    <row r="87" spans="2:4" hidden="1">
      <c r="B87" s="13"/>
      <c r="C87" s="13"/>
      <c r="D87" s="13"/>
    </row>
    <row r="88" spans="2:4" hidden="1">
      <c r="B88" s="13"/>
      <c r="C88" s="13"/>
      <c r="D88" s="13"/>
    </row>
    <row r="89" spans="2:4" hidden="1">
      <c r="B89" s="13"/>
      <c r="C89" s="13"/>
      <c r="D89" s="13"/>
    </row>
    <row r="90" spans="2:4" hidden="1">
      <c r="B90" s="13"/>
      <c r="C90" s="13"/>
      <c r="D90" s="13"/>
    </row>
    <row r="91" spans="2:4" hidden="1">
      <c r="B91" s="13"/>
      <c r="C91" s="13"/>
      <c r="D91" s="13"/>
    </row>
    <row r="92" spans="2:4" hidden="1">
      <c r="B92" s="13"/>
      <c r="C92" s="13"/>
      <c r="D92" s="13"/>
    </row>
    <row r="93" spans="2:4" hidden="1">
      <c r="B93" s="13"/>
      <c r="C93" s="13"/>
      <c r="D93" s="13"/>
    </row>
    <row r="94" spans="2:4" hidden="1">
      <c r="B94" s="13"/>
      <c r="C94" s="13"/>
      <c r="D94" s="13"/>
    </row>
    <row r="95" spans="2:4" hidden="1">
      <c r="B95" s="13"/>
      <c r="C95" s="13"/>
      <c r="D95" s="13"/>
    </row>
    <row r="96" spans="2:4" hidden="1">
      <c r="B96" s="13"/>
      <c r="C96" s="13"/>
      <c r="D96" s="13"/>
    </row>
    <row r="97" spans="2:4" hidden="1">
      <c r="B97" s="13"/>
      <c r="C97" s="13"/>
      <c r="D97" s="13"/>
    </row>
    <row r="98" spans="2:4" hidden="1">
      <c r="B98" s="13"/>
      <c r="C98" s="13"/>
      <c r="D98" s="13"/>
    </row>
    <row r="99" spans="2:4" hidden="1">
      <c r="B99" s="13"/>
      <c r="C99" s="13"/>
      <c r="D99" s="13"/>
    </row>
    <row r="100" spans="2:4" hidden="1">
      <c r="B100" s="13"/>
      <c r="C100" s="13"/>
      <c r="D100" s="13"/>
    </row>
    <row r="101" spans="2:4" hidden="1">
      <c r="B101" s="13"/>
      <c r="C101" s="13"/>
      <c r="D101" s="13"/>
    </row>
    <row r="102" spans="2:4" hidden="1">
      <c r="B102" s="13"/>
      <c r="C102" s="13"/>
      <c r="D102" s="13"/>
    </row>
    <row r="103" spans="2:4" hidden="1">
      <c r="B103" s="13"/>
      <c r="C103" s="13"/>
      <c r="D103" s="13"/>
    </row>
    <row r="104" spans="2:4" hidden="1">
      <c r="B104" s="13"/>
      <c r="C104" s="13"/>
      <c r="D104" s="13"/>
    </row>
    <row r="105" spans="2:4" hidden="1">
      <c r="B105" s="13"/>
      <c r="C105" s="13"/>
      <c r="D105" s="13"/>
    </row>
    <row r="106" spans="2:4" hidden="1">
      <c r="B106" s="13"/>
      <c r="C106" s="13"/>
      <c r="D106" s="13"/>
    </row>
    <row r="107" spans="2:4" hidden="1">
      <c r="B107" s="13"/>
      <c r="C107" s="13"/>
      <c r="D107" s="13"/>
    </row>
    <row r="108" spans="2:4" hidden="1">
      <c r="B108" s="13"/>
      <c r="C108" s="13"/>
      <c r="D108" s="13"/>
    </row>
    <row r="109" spans="2:4" hidden="1">
      <c r="B109" s="13"/>
      <c r="C109" s="13"/>
      <c r="D109" s="13"/>
    </row>
    <row r="110" spans="2:4" hidden="1">
      <c r="B110" s="13"/>
      <c r="C110" s="13"/>
      <c r="D110" s="13"/>
    </row>
    <row r="111" spans="2:4" hidden="1">
      <c r="B111" s="13"/>
      <c r="C111" s="13"/>
      <c r="D111" s="13"/>
    </row>
    <row r="112" spans="2:4" hidden="1">
      <c r="B112" s="13"/>
      <c r="C112" s="13"/>
      <c r="D112" s="13"/>
    </row>
    <row r="113" spans="2:4" hidden="1">
      <c r="B113" s="13"/>
      <c r="C113" s="13"/>
      <c r="D113" s="13"/>
    </row>
    <row r="114" spans="2:4" hidden="1">
      <c r="B114" s="13"/>
      <c r="C114" s="13"/>
      <c r="D114" s="13"/>
    </row>
    <row r="115" spans="2:4" hidden="1">
      <c r="B115" s="13"/>
      <c r="C115" s="13"/>
      <c r="D115" s="13"/>
    </row>
    <row r="116" spans="2:4" hidden="1">
      <c r="B116" s="13"/>
      <c r="C116" s="13"/>
      <c r="D116" s="13"/>
    </row>
    <row r="117" spans="2:4" hidden="1">
      <c r="B117" s="13"/>
      <c r="C117" s="13"/>
      <c r="D117" s="13"/>
    </row>
    <row r="118" spans="2:4" hidden="1">
      <c r="B118" s="13"/>
      <c r="C118" s="13"/>
      <c r="D118" s="13"/>
    </row>
    <row r="119" spans="2:4" hidden="1">
      <c r="B119" s="13"/>
      <c r="C119" s="13"/>
      <c r="D119" s="13"/>
    </row>
    <row r="120" spans="2:4" hidden="1">
      <c r="B120" s="13"/>
      <c r="C120" s="13"/>
      <c r="D120" s="13"/>
    </row>
    <row r="121" spans="2:4" hidden="1">
      <c r="B121" s="13"/>
      <c r="C121" s="13"/>
      <c r="D121" s="13"/>
    </row>
    <row r="122" spans="2:4" hidden="1">
      <c r="B122" s="13"/>
      <c r="C122" s="13"/>
      <c r="D122" s="13"/>
    </row>
    <row r="123" spans="2:4" hidden="1">
      <c r="B123" s="13"/>
      <c r="C123" s="13"/>
      <c r="D123" s="13"/>
    </row>
    <row r="124" spans="2:4" hidden="1">
      <c r="B124" s="13"/>
      <c r="C124" s="13"/>
      <c r="D124" s="13"/>
    </row>
    <row r="125" spans="2:4" hidden="1">
      <c r="B125" s="13"/>
      <c r="C125" s="13"/>
      <c r="D125" s="13"/>
    </row>
    <row r="126" spans="2:4" hidden="1">
      <c r="B126" s="13"/>
      <c r="C126" s="13"/>
      <c r="D126" s="13"/>
    </row>
    <row r="127" spans="2:4" hidden="1">
      <c r="B127" s="13"/>
      <c r="C127" s="13"/>
      <c r="D127" s="13"/>
    </row>
    <row r="128" spans="2:4" hidden="1">
      <c r="B128" s="13"/>
      <c r="C128" s="13"/>
      <c r="D128" s="13"/>
    </row>
    <row r="129" spans="2:4" hidden="1">
      <c r="B129" s="13"/>
      <c r="C129" s="13"/>
      <c r="D129" s="13"/>
    </row>
    <row r="130" spans="2:4" hidden="1">
      <c r="B130" s="13"/>
      <c r="C130" s="13"/>
      <c r="D130" s="13"/>
    </row>
    <row r="131" spans="2:4" hidden="1">
      <c r="B131" s="13"/>
      <c r="C131" s="13"/>
      <c r="D131" s="13"/>
    </row>
    <row r="132" spans="2:4" hidden="1">
      <c r="B132" s="13"/>
      <c r="C132" s="13"/>
      <c r="D132" s="13"/>
    </row>
    <row r="133" spans="2:4" hidden="1">
      <c r="B133" s="13"/>
      <c r="C133" s="13"/>
      <c r="D133" s="13"/>
    </row>
    <row r="134" spans="2:4" hidden="1">
      <c r="B134" s="13"/>
      <c r="C134" s="13"/>
      <c r="D134" s="13"/>
    </row>
    <row r="135" spans="2:4" hidden="1">
      <c r="B135" s="13"/>
      <c r="C135" s="13"/>
      <c r="D135" s="13"/>
    </row>
    <row r="136" spans="2:4" hidden="1">
      <c r="B136" s="13"/>
      <c r="C136" s="13"/>
      <c r="D136" s="13"/>
    </row>
    <row r="137" spans="2:4" hidden="1">
      <c r="B137" s="13"/>
      <c r="C137" s="13"/>
      <c r="D137" s="13"/>
    </row>
    <row r="138" spans="2:4" hidden="1">
      <c r="B138" s="13"/>
      <c r="C138" s="13"/>
      <c r="D138" s="13"/>
    </row>
    <row r="139" spans="2:4" hidden="1">
      <c r="B139" s="13"/>
      <c r="C139" s="13"/>
      <c r="D139" s="13"/>
    </row>
    <row r="140" spans="2:4" hidden="1">
      <c r="B140" s="13"/>
      <c r="C140" s="13"/>
      <c r="D140" s="13"/>
    </row>
    <row r="141" spans="2:4" hidden="1">
      <c r="B141" s="13"/>
      <c r="C141" s="13"/>
      <c r="D141" s="13"/>
    </row>
    <row r="142" spans="2:4" hidden="1">
      <c r="B142" s="13"/>
      <c r="C142" s="13"/>
      <c r="D142" s="13"/>
    </row>
    <row r="143" spans="2:4" hidden="1">
      <c r="B143" s="13"/>
      <c r="C143" s="13"/>
      <c r="D143" s="13"/>
    </row>
    <row r="144" spans="2:4" hidden="1">
      <c r="B144" s="13"/>
      <c r="C144" s="13"/>
      <c r="D144" s="13"/>
    </row>
    <row r="145" spans="2:4" hidden="1">
      <c r="B145" s="13"/>
      <c r="C145" s="13"/>
      <c r="D145" s="13"/>
    </row>
    <row r="146" spans="2:4" hidden="1">
      <c r="B146" s="13"/>
      <c r="C146" s="13"/>
      <c r="D146" s="13"/>
    </row>
    <row r="147" spans="2:4" hidden="1">
      <c r="B147" s="13"/>
      <c r="C147" s="13"/>
      <c r="D147" s="13"/>
    </row>
    <row r="148" spans="2:4" hidden="1">
      <c r="B148" s="13"/>
      <c r="C148" s="13"/>
      <c r="D148" s="13"/>
    </row>
    <row r="149" spans="2:4" hidden="1">
      <c r="B149" s="13"/>
      <c r="C149" s="13"/>
      <c r="D149" s="13"/>
    </row>
    <row r="150" spans="2:4" hidden="1">
      <c r="B150" s="13"/>
      <c r="C150" s="13"/>
      <c r="D150" s="13"/>
    </row>
    <row r="151" spans="2:4" hidden="1">
      <c r="B151" s="13"/>
      <c r="C151" s="13"/>
      <c r="D151" s="13"/>
    </row>
    <row r="152" spans="2:4" hidden="1">
      <c r="B152" s="13"/>
      <c r="C152" s="13"/>
      <c r="D152" s="13"/>
    </row>
    <row r="153" spans="2:4" hidden="1">
      <c r="B153" s="13"/>
      <c r="C153" s="13"/>
      <c r="D153" s="13"/>
    </row>
    <row r="154" spans="2:4" hidden="1">
      <c r="B154" s="13"/>
      <c r="C154" s="13"/>
      <c r="D154" s="13"/>
    </row>
    <row r="155" spans="2:4" hidden="1">
      <c r="B155" s="13"/>
      <c r="C155" s="13"/>
      <c r="D155" s="13"/>
    </row>
    <row r="156" spans="2:4" hidden="1">
      <c r="B156" s="13"/>
      <c r="C156" s="13"/>
      <c r="D156" s="13"/>
    </row>
    <row r="157" spans="2:4" hidden="1">
      <c r="B157" s="13"/>
      <c r="C157" s="13"/>
      <c r="D157" s="13"/>
    </row>
    <row r="158" spans="2:4" hidden="1">
      <c r="B158" s="13"/>
      <c r="C158" s="13"/>
      <c r="D158" s="13"/>
    </row>
    <row r="159" spans="2:4" hidden="1">
      <c r="B159" s="13"/>
      <c r="C159" s="13"/>
      <c r="D159" s="13"/>
    </row>
    <row r="160" spans="2:4" hidden="1">
      <c r="B160" s="13"/>
      <c r="C160" s="13"/>
      <c r="D160" s="13"/>
    </row>
    <row r="161" spans="2:4" hidden="1">
      <c r="B161" s="13"/>
      <c r="C161" s="13"/>
      <c r="D161" s="13"/>
    </row>
    <row r="162" spans="2:4" hidden="1">
      <c r="B162" s="13"/>
      <c r="C162" s="13"/>
      <c r="D162" s="13"/>
    </row>
    <row r="163" spans="2:4" hidden="1">
      <c r="B163" s="13"/>
      <c r="C163" s="13"/>
      <c r="D163" s="13"/>
    </row>
    <row r="164" spans="2:4" hidden="1">
      <c r="B164" s="13"/>
      <c r="C164" s="13"/>
      <c r="D164" s="13"/>
    </row>
    <row r="165" spans="2:4" hidden="1">
      <c r="B165" s="13"/>
      <c r="C165" s="13"/>
      <c r="D165" s="13"/>
    </row>
    <row r="166" spans="2:4" hidden="1">
      <c r="B166" s="13"/>
      <c r="C166" s="13"/>
      <c r="D166" s="13"/>
    </row>
    <row r="167" spans="2:4" hidden="1">
      <c r="B167" s="13"/>
      <c r="C167" s="13"/>
      <c r="D167" s="13"/>
    </row>
    <row r="168" spans="2:4" hidden="1">
      <c r="B168" s="13"/>
      <c r="C168" s="13"/>
      <c r="D168" s="13"/>
    </row>
    <row r="169" spans="2:4" hidden="1">
      <c r="B169" s="13"/>
      <c r="C169" s="13"/>
      <c r="D169" s="13"/>
    </row>
    <row r="170" spans="2:4" hidden="1">
      <c r="B170" s="13"/>
      <c r="C170" s="13"/>
      <c r="D170" s="13"/>
    </row>
    <row r="171" spans="2:4" hidden="1">
      <c r="B171" s="13"/>
      <c r="C171" s="13"/>
      <c r="D171" s="13"/>
    </row>
    <row r="172" spans="2:4" hidden="1">
      <c r="B172" s="13"/>
      <c r="C172" s="13"/>
      <c r="D172" s="13"/>
    </row>
    <row r="173" spans="2:4" hidden="1">
      <c r="B173" s="13"/>
      <c r="C173" s="13"/>
      <c r="D173" s="13"/>
    </row>
    <row r="174" spans="2:4" hidden="1">
      <c r="B174" s="13"/>
      <c r="C174" s="13"/>
      <c r="D174" s="13"/>
    </row>
    <row r="175" spans="2:4" hidden="1">
      <c r="B175" s="13"/>
      <c r="C175" s="13"/>
      <c r="D175" s="13"/>
    </row>
    <row r="176" spans="2:4" hidden="1">
      <c r="B176" s="13"/>
      <c r="C176" s="13"/>
      <c r="D176" s="13"/>
    </row>
    <row r="177" spans="2:4" hidden="1">
      <c r="B177" s="13"/>
      <c r="C177" s="13"/>
      <c r="D177" s="13"/>
    </row>
    <row r="178" spans="2:4" hidden="1">
      <c r="B178" s="13"/>
      <c r="C178" s="13"/>
      <c r="D178" s="13"/>
    </row>
    <row r="179" spans="2:4" hidden="1">
      <c r="B179" s="13"/>
      <c r="C179" s="13"/>
      <c r="D179" s="13"/>
    </row>
    <row r="180" spans="2:4" hidden="1">
      <c r="B180" s="13"/>
      <c r="C180" s="13"/>
      <c r="D180" s="13"/>
    </row>
    <row r="181" spans="2:4" hidden="1">
      <c r="B181" s="13"/>
      <c r="C181" s="13"/>
      <c r="D181" s="13"/>
    </row>
    <row r="182" spans="2:4" hidden="1">
      <c r="B182" s="13"/>
      <c r="C182" s="13"/>
      <c r="D182" s="13"/>
    </row>
    <row r="183" spans="2:4" hidden="1">
      <c r="B183" s="13"/>
      <c r="C183" s="13"/>
      <c r="D183" s="13"/>
    </row>
    <row r="184" spans="2:4" hidden="1">
      <c r="B184" s="13"/>
      <c r="C184" s="13"/>
      <c r="D184" s="13"/>
    </row>
    <row r="185" spans="2:4" hidden="1">
      <c r="B185" s="13"/>
      <c r="C185" s="13"/>
      <c r="D185" s="13"/>
    </row>
    <row r="186" spans="2:4" hidden="1">
      <c r="B186" s="13"/>
      <c r="C186" s="13"/>
      <c r="D186" s="13"/>
    </row>
    <row r="187" spans="2:4" hidden="1">
      <c r="B187" s="13"/>
      <c r="C187" s="13"/>
      <c r="D187" s="13"/>
    </row>
    <row r="188" spans="2:4" hidden="1">
      <c r="B188" s="13"/>
      <c r="C188" s="13"/>
      <c r="D188" s="13"/>
    </row>
    <row r="189" spans="2:4" hidden="1">
      <c r="B189" s="13"/>
      <c r="C189" s="13"/>
      <c r="D189" s="13"/>
    </row>
    <row r="190" spans="2:4" hidden="1">
      <c r="B190" s="13"/>
      <c r="C190" s="13"/>
      <c r="D190" s="13"/>
    </row>
    <row r="191" spans="2:4" hidden="1">
      <c r="B191" s="13"/>
      <c r="C191" s="13"/>
      <c r="D191" s="13"/>
    </row>
    <row r="192" spans="2:4" hidden="1">
      <c r="B192" s="13"/>
      <c r="C192" s="13"/>
      <c r="D192" s="13"/>
    </row>
    <row r="193" spans="2:4" hidden="1">
      <c r="B193" s="13"/>
      <c r="C193" s="13"/>
      <c r="D193" s="13"/>
    </row>
    <row r="194" spans="2:4" hidden="1">
      <c r="B194" s="13"/>
      <c r="C194" s="13"/>
      <c r="D194" s="13"/>
    </row>
    <row r="195" spans="2:4" hidden="1">
      <c r="B195" s="13"/>
      <c r="C195" s="13"/>
      <c r="D195" s="13"/>
    </row>
    <row r="196" spans="2:4" hidden="1">
      <c r="B196" s="13"/>
      <c r="C196" s="13"/>
      <c r="D196" s="13"/>
    </row>
    <row r="197" spans="2:4" hidden="1">
      <c r="B197" s="13"/>
      <c r="C197" s="13"/>
      <c r="D197" s="13"/>
    </row>
    <row r="198" spans="2:4" hidden="1">
      <c r="B198" s="13"/>
      <c r="C198" s="13"/>
      <c r="D198" s="13"/>
    </row>
    <row r="199" spans="2:4" hidden="1">
      <c r="B199" s="13"/>
      <c r="C199" s="13"/>
      <c r="D199" s="13"/>
    </row>
    <row r="200" spans="2:4" hidden="1">
      <c r="B200" s="13"/>
      <c r="C200" s="13"/>
      <c r="D200" s="13"/>
    </row>
    <row r="201" spans="2:4" hidden="1">
      <c r="B201" s="13"/>
      <c r="C201" s="13"/>
      <c r="D201" s="13"/>
    </row>
    <row r="202" spans="2:4" hidden="1">
      <c r="B202" s="13"/>
      <c r="C202" s="13"/>
      <c r="D202" s="13"/>
    </row>
    <row r="203" spans="2:4" hidden="1">
      <c r="B203" s="13"/>
      <c r="C203" s="13"/>
      <c r="D203" s="13"/>
    </row>
    <row r="204" spans="2:4" hidden="1">
      <c r="B204" s="13"/>
      <c r="C204" s="13"/>
      <c r="D204" s="13"/>
    </row>
    <row r="205" spans="2:4" hidden="1">
      <c r="B205" s="13"/>
      <c r="C205" s="13"/>
      <c r="D205" s="13"/>
    </row>
    <row r="206" spans="2:4" hidden="1">
      <c r="B206" s="13"/>
      <c r="C206" s="13"/>
      <c r="D206" s="13"/>
    </row>
    <row r="207" spans="2:4" hidden="1">
      <c r="B207" s="13"/>
      <c r="C207" s="13"/>
      <c r="D207" s="13"/>
    </row>
    <row r="208" spans="2:4" hidden="1">
      <c r="B208" s="13"/>
      <c r="C208" s="13"/>
      <c r="D208" s="13"/>
    </row>
    <row r="209" spans="2:4" hidden="1">
      <c r="B209" s="13"/>
      <c r="C209" s="13"/>
      <c r="D209" s="13"/>
    </row>
    <row r="210" spans="2:4" hidden="1">
      <c r="B210" s="13"/>
      <c r="C210" s="13"/>
      <c r="D210" s="13"/>
    </row>
    <row r="211" spans="2:4" hidden="1">
      <c r="B211" s="13"/>
      <c r="C211" s="13"/>
      <c r="D211" s="13"/>
    </row>
    <row r="212" spans="2:4" hidden="1">
      <c r="B212" s="13"/>
      <c r="C212" s="13"/>
      <c r="D212" s="13"/>
    </row>
    <row r="213" spans="2:4" hidden="1">
      <c r="B213" s="13"/>
      <c r="C213" s="13"/>
      <c r="D213" s="13"/>
    </row>
    <row r="214" spans="2:4" hidden="1">
      <c r="B214" s="13"/>
      <c r="C214" s="13"/>
      <c r="D214" s="13"/>
    </row>
    <row r="215" spans="2:4" hidden="1">
      <c r="B215" s="13"/>
      <c r="C215" s="13"/>
      <c r="D215" s="13"/>
    </row>
    <row r="216" spans="2:4" hidden="1">
      <c r="B216" s="13"/>
      <c r="C216" s="13"/>
      <c r="D216" s="13"/>
    </row>
    <row r="217" spans="2:4" hidden="1">
      <c r="B217" s="13"/>
      <c r="C217" s="13"/>
      <c r="D217" s="13"/>
    </row>
    <row r="218" spans="2:4" hidden="1">
      <c r="B218" s="13"/>
      <c r="C218" s="13"/>
      <c r="D218" s="13"/>
    </row>
    <row r="219" spans="2:4" hidden="1">
      <c r="B219" s="13"/>
      <c r="C219" s="13"/>
      <c r="D219" s="13"/>
    </row>
    <row r="220" spans="2:4" hidden="1">
      <c r="B220" s="13"/>
      <c r="C220" s="13"/>
      <c r="D220" s="13"/>
    </row>
    <row r="221" spans="2:4" hidden="1">
      <c r="B221" s="13"/>
      <c r="C221" s="13"/>
      <c r="D221" s="13"/>
    </row>
    <row r="222" spans="2:4" hidden="1">
      <c r="B222" s="13"/>
      <c r="C222" s="13"/>
      <c r="D222" s="13"/>
    </row>
    <row r="223" spans="2:4" hidden="1">
      <c r="B223" s="13"/>
      <c r="C223" s="13"/>
      <c r="D223" s="13"/>
    </row>
    <row r="224" spans="2:4" hidden="1">
      <c r="B224" s="13"/>
      <c r="C224" s="13"/>
      <c r="D224" s="13"/>
    </row>
    <row r="225" spans="2:4" hidden="1">
      <c r="B225" s="13"/>
      <c r="C225" s="13"/>
      <c r="D225" s="13"/>
    </row>
    <row r="226" spans="2:4" hidden="1">
      <c r="B226" s="13"/>
      <c r="C226" s="13"/>
      <c r="D226" s="13"/>
    </row>
    <row r="227" spans="2:4" hidden="1">
      <c r="B227" s="13"/>
      <c r="C227" s="13"/>
      <c r="D227" s="13"/>
    </row>
    <row r="228" spans="2:4" hidden="1">
      <c r="B228" s="13"/>
      <c r="C228" s="13"/>
      <c r="D228" s="13"/>
    </row>
    <row r="229" spans="2:4" hidden="1">
      <c r="B229" s="13"/>
      <c r="C229" s="13"/>
      <c r="D229" s="13"/>
    </row>
    <row r="230" spans="2:4" hidden="1">
      <c r="B230" s="13"/>
      <c r="C230" s="13"/>
      <c r="D230" s="13"/>
    </row>
    <row r="231" spans="2:4" hidden="1">
      <c r="B231" s="13"/>
      <c r="C231" s="13"/>
      <c r="D231" s="13"/>
    </row>
    <row r="232" spans="2:4" hidden="1">
      <c r="B232" s="13"/>
      <c r="C232" s="13"/>
      <c r="D232" s="13"/>
    </row>
    <row r="233" spans="2:4" hidden="1">
      <c r="B233" s="13"/>
      <c r="C233" s="13"/>
      <c r="D233" s="13"/>
    </row>
    <row r="234" spans="2:4" hidden="1">
      <c r="B234" s="13"/>
      <c r="C234" s="13"/>
      <c r="D234" s="13"/>
    </row>
    <row r="235" spans="2:4" hidden="1">
      <c r="B235" s="13"/>
      <c r="C235" s="13"/>
      <c r="D235" s="13"/>
    </row>
    <row r="236" spans="2:4" hidden="1">
      <c r="B236" s="13"/>
      <c r="C236" s="13"/>
      <c r="D236" s="13"/>
    </row>
    <row r="237" spans="2:4" hidden="1">
      <c r="B237" s="13"/>
      <c r="C237" s="13"/>
      <c r="D237" s="13"/>
    </row>
    <row r="238" spans="2:4" hidden="1">
      <c r="B238" s="13"/>
      <c r="C238" s="13"/>
      <c r="D238" s="13"/>
    </row>
    <row r="239" spans="2:4" hidden="1">
      <c r="B239" s="13"/>
      <c r="C239" s="13"/>
      <c r="D239" s="13"/>
    </row>
    <row r="240" spans="2:4" hidden="1">
      <c r="B240" s="13"/>
      <c r="C240" s="13"/>
      <c r="D240" s="13"/>
    </row>
    <row r="241" spans="2:4" hidden="1">
      <c r="B241" s="13"/>
      <c r="C241" s="13"/>
      <c r="D241" s="13"/>
    </row>
    <row r="242" spans="2:4" hidden="1">
      <c r="B242" s="13"/>
      <c r="C242" s="13"/>
      <c r="D242" s="13"/>
    </row>
    <row r="243" spans="2:4" hidden="1">
      <c r="B243" s="13"/>
      <c r="C243" s="13"/>
      <c r="D243" s="13"/>
    </row>
    <row r="244" spans="2:4" hidden="1">
      <c r="B244" s="13"/>
      <c r="C244" s="13"/>
      <c r="D244" s="13"/>
    </row>
    <row r="245" spans="2:4" hidden="1">
      <c r="B245" s="13"/>
      <c r="C245" s="13"/>
      <c r="D245" s="13"/>
    </row>
    <row r="246" spans="2:4" hidden="1">
      <c r="B246" s="13"/>
      <c r="C246" s="13"/>
      <c r="D246" s="13"/>
    </row>
    <row r="247" spans="2:4" hidden="1">
      <c r="B247" s="13"/>
      <c r="C247" s="13"/>
      <c r="D247" s="13"/>
    </row>
    <row r="248" spans="2:4" hidden="1">
      <c r="B248" s="13"/>
      <c r="C248" s="13"/>
      <c r="D248" s="13"/>
    </row>
    <row r="249" spans="2:4" hidden="1">
      <c r="B249" s="13"/>
      <c r="C249" s="13"/>
      <c r="D249" s="13"/>
    </row>
    <row r="250" spans="2:4" hidden="1">
      <c r="B250" s="13"/>
      <c r="C250" s="13"/>
      <c r="D250" s="13"/>
    </row>
    <row r="251" spans="2:4" hidden="1">
      <c r="B251" s="13"/>
      <c r="C251" s="13"/>
      <c r="D251" s="13"/>
    </row>
    <row r="252" spans="2:4" hidden="1">
      <c r="B252" s="13"/>
      <c r="C252" s="13"/>
      <c r="D252" s="13"/>
    </row>
    <row r="253" spans="2:4" hidden="1">
      <c r="B253" s="13"/>
      <c r="C253" s="13"/>
      <c r="D253" s="13"/>
    </row>
    <row r="254" spans="2:4" hidden="1">
      <c r="B254" s="13"/>
      <c r="C254" s="13"/>
      <c r="D254" s="13"/>
    </row>
    <row r="255" spans="2:4" hidden="1">
      <c r="B255" s="13"/>
      <c r="C255" s="13"/>
      <c r="D255" s="13"/>
    </row>
    <row r="256" spans="2:4" hidden="1">
      <c r="B256" s="13"/>
      <c r="C256" s="13"/>
      <c r="D256" s="13"/>
    </row>
    <row r="257" spans="2:4" hidden="1">
      <c r="B257" s="13"/>
      <c r="C257" s="13"/>
      <c r="D257" s="13"/>
    </row>
    <row r="258" spans="2:4" hidden="1">
      <c r="B258" s="13"/>
      <c r="C258" s="13"/>
      <c r="D258" s="13"/>
    </row>
    <row r="259" spans="2:4" hidden="1">
      <c r="B259" s="13"/>
      <c r="C259" s="13"/>
      <c r="D259" s="13"/>
    </row>
    <row r="260" spans="2:4" hidden="1">
      <c r="B260" s="13"/>
      <c r="C260" s="13"/>
      <c r="D260" s="13"/>
    </row>
    <row r="261" spans="2:4" hidden="1">
      <c r="B261" s="13"/>
      <c r="C261" s="13"/>
      <c r="D261" s="13"/>
    </row>
    <row r="262" spans="2:4" hidden="1">
      <c r="B262" s="13"/>
      <c r="C262" s="13"/>
      <c r="D262" s="13"/>
    </row>
    <row r="263" spans="2:4" hidden="1">
      <c r="B263" s="13"/>
      <c r="C263" s="13"/>
      <c r="D263" s="13"/>
    </row>
    <row r="264" spans="2:4" hidden="1">
      <c r="B264" s="13"/>
      <c r="C264" s="13"/>
      <c r="D264" s="13"/>
    </row>
    <row r="265" spans="2:4" hidden="1">
      <c r="B265" s="13"/>
      <c r="C265" s="13"/>
      <c r="D265" s="13"/>
    </row>
    <row r="266" spans="2:4" hidden="1">
      <c r="B266" s="13"/>
      <c r="C266" s="13"/>
      <c r="D266" s="13"/>
    </row>
    <row r="267" spans="2:4" hidden="1">
      <c r="B267" s="13"/>
      <c r="C267" s="13"/>
      <c r="D267" s="13"/>
    </row>
    <row r="268" spans="2:4" hidden="1">
      <c r="B268" s="13"/>
      <c r="C268" s="13"/>
      <c r="D268" s="13"/>
    </row>
    <row r="269" spans="2:4" hidden="1">
      <c r="B269" s="13"/>
      <c r="C269" s="13"/>
      <c r="D269" s="13"/>
    </row>
    <row r="270" spans="2:4" hidden="1">
      <c r="B270" s="13"/>
      <c r="C270" s="13"/>
      <c r="D270" s="13"/>
    </row>
    <row r="271" spans="2:4" hidden="1">
      <c r="B271" s="13"/>
      <c r="C271" s="13"/>
      <c r="D271" s="13"/>
    </row>
    <row r="272" spans="2:4" hidden="1">
      <c r="B272" s="13"/>
      <c r="C272" s="13"/>
      <c r="D272" s="13"/>
    </row>
    <row r="273" spans="2:4" hidden="1">
      <c r="B273" s="13"/>
      <c r="C273" s="13"/>
      <c r="D273" s="13"/>
    </row>
    <row r="274" spans="2:4" hidden="1">
      <c r="B274" s="13"/>
      <c r="C274" s="13"/>
      <c r="D274" s="13"/>
    </row>
    <row r="275" spans="2:4" hidden="1">
      <c r="B275" s="13"/>
      <c r="C275" s="13"/>
      <c r="D275" s="13"/>
    </row>
    <row r="276" spans="2:4" hidden="1">
      <c r="B276" s="13"/>
      <c r="C276" s="13"/>
      <c r="D276" s="13"/>
    </row>
    <row r="277" spans="2:4" hidden="1">
      <c r="B277" s="13"/>
      <c r="C277" s="13"/>
      <c r="D277" s="13"/>
    </row>
    <row r="278" spans="2:4" hidden="1">
      <c r="B278" s="13"/>
      <c r="C278" s="13"/>
      <c r="D278" s="13"/>
    </row>
    <row r="279" spans="2:4" hidden="1">
      <c r="B279" s="13"/>
      <c r="C279" s="13"/>
      <c r="D279" s="13"/>
    </row>
    <row r="280" spans="2:4" hidden="1">
      <c r="B280" s="13"/>
      <c r="C280" s="13"/>
      <c r="D280" s="13"/>
    </row>
    <row r="281" spans="2:4" hidden="1">
      <c r="B281" s="13"/>
      <c r="C281" s="13"/>
      <c r="D281" s="13"/>
    </row>
    <row r="282" spans="2:4" hidden="1">
      <c r="B282" s="13"/>
      <c r="C282" s="13"/>
      <c r="D282" s="13"/>
    </row>
    <row r="283" spans="2:4" hidden="1">
      <c r="B283" s="13"/>
      <c r="C283" s="13"/>
      <c r="D283" s="13"/>
    </row>
    <row r="284" spans="2:4" hidden="1">
      <c r="B284" s="13"/>
      <c r="C284" s="13"/>
      <c r="D284" s="13"/>
    </row>
    <row r="285" spans="2:4" hidden="1">
      <c r="B285" s="13"/>
      <c r="C285" s="13"/>
      <c r="D285" s="13"/>
    </row>
    <row r="286" spans="2:4" hidden="1">
      <c r="B286" s="13"/>
      <c r="C286" s="13"/>
      <c r="D286" s="13"/>
    </row>
    <row r="287" spans="2:4" hidden="1">
      <c r="B287" s="13"/>
      <c r="C287" s="13"/>
      <c r="D287" s="13"/>
    </row>
    <row r="288" spans="2:4" hidden="1">
      <c r="B288" s="13"/>
      <c r="C288" s="13"/>
      <c r="D288" s="13"/>
    </row>
    <row r="289" spans="2:4" hidden="1">
      <c r="B289" s="13"/>
      <c r="C289" s="13"/>
      <c r="D289" s="13"/>
    </row>
    <row r="290" spans="2:4" hidden="1">
      <c r="B290" s="13"/>
      <c r="C290" s="13"/>
      <c r="D290" s="13"/>
    </row>
    <row r="291" spans="2:4" hidden="1">
      <c r="B291" s="13"/>
      <c r="C291" s="13"/>
      <c r="D291" s="13"/>
    </row>
    <row r="292" spans="2:4" hidden="1">
      <c r="B292" s="13"/>
      <c r="C292" s="13"/>
      <c r="D292" s="13"/>
    </row>
    <row r="293" spans="2:4" hidden="1">
      <c r="B293" s="13"/>
      <c r="C293" s="13"/>
      <c r="D293" s="13"/>
    </row>
    <row r="294" spans="2:4" hidden="1">
      <c r="B294" s="13"/>
      <c r="C294" s="13"/>
      <c r="D294" s="13"/>
    </row>
    <row r="295" spans="2:4" hidden="1">
      <c r="B295" s="13"/>
      <c r="C295" s="13"/>
      <c r="D295" s="13"/>
    </row>
    <row r="296" spans="2:4" hidden="1">
      <c r="B296" s="13"/>
      <c r="C296" s="13"/>
      <c r="D296" s="13"/>
    </row>
    <row r="297" spans="2:4" hidden="1">
      <c r="B297" s="13"/>
      <c r="C297" s="13"/>
      <c r="D297" s="13"/>
    </row>
    <row r="298" spans="2:4" hidden="1">
      <c r="B298" s="13"/>
      <c r="C298" s="13"/>
      <c r="D298" s="13"/>
    </row>
    <row r="299" spans="2:4" hidden="1">
      <c r="B299" s="13"/>
      <c r="C299" s="13"/>
      <c r="D299" s="13"/>
    </row>
    <row r="300" spans="2:4" hidden="1">
      <c r="B300" s="13"/>
      <c r="C300" s="13"/>
      <c r="D300" s="13"/>
    </row>
    <row r="301" spans="2:4" hidden="1">
      <c r="B301" s="13"/>
      <c r="C301" s="13"/>
      <c r="D301" s="13"/>
    </row>
    <row r="302" spans="2:4" hidden="1">
      <c r="B302" s="13"/>
      <c r="C302" s="13"/>
      <c r="D302" s="13"/>
    </row>
    <row r="303" spans="2:4" hidden="1">
      <c r="B303" s="13"/>
      <c r="C303" s="13"/>
      <c r="D303" s="13"/>
    </row>
    <row r="304" spans="2:4" hidden="1">
      <c r="B304" s="13"/>
      <c r="C304" s="13"/>
      <c r="D304" s="13"/>
    </row>
    <row r="305" spans="2:4" hidden="1">
      <c r="B305" s="13"/>
      <c r="C305" s="13"/>
      <c r="D305" s="13"/>
    </row>
    <row r="306" spans="2:4" hidden="1">
      <c r="B306" s="13"/>
      <c r="C306" s="13"/>
      <c r="D306" s="13"/>
    </row>
    <row r="307" spans="2:4" hidden="1">
      <c r="B307" s="13"/>
      <c r="C307" s="13"/>
      <c r="D307" s="13"/>
    </row>
    <row r="308" spans="2:4" hidden="1">
      <c r="B308" s="13"/>
      <c r="C308" s="13"/>
      <c r="D308" s="13"/>
    </row>
    <row r="309" spans="2:4" hidden="1">
      <c r="B309" s="13"/>
      <c r="C309" s="13"/>
      <c r="D309" s="13"/>
    </row>
    <row r="310" spans="2:4" hidden="1">
      <c r="B310" s="13"/>
      <c r="C310" s="13"/>
      <c r="D310" s="13"/>
    </row>
    <row r="311" spans="2:4" hidden="1">
      <c r="B311" s="13"/>
      <c r="C311" s="13"/>
      <c r="D311" s="13"/>
    </row>
    <row r="312" spans="2:4" hidden="1">
      <c r="B312" s="13"/>
      <c r="C312" s="13"/>
      <c r="D312" s="13"/>
    </row>
    <row r="313" spans="2:4" hidden="1">
      <c r="B313" s="13"/>
      <c r="C313" s="13"/>
      <c r="D313" s="13"/>
    </row>
    <row r="314" spans="2:4" hidden="1">
      <c r="B314" s="13"/>
      <c r="C314" s="13"/>
      <c r="D314" s="13"/>
    </row>
    <row r="315" spans="2:4" hidden="1">
      <c r="B315" s="13"/>
      <c r="C315" s="13"/>
      <c r="D315" s="13"/>
    </row>
    <row r="316" spans="2:4" hidden="1">
      <c r="B316" s="13"/>
      <c r="C316" s="13"/>
      <c r="D316" s="13"/>
    </row>
    <row r="317" spans="2:4" hidden="1">
      <c r="B317" s="13"/>
      <c r="C317" s="13"/>
      <c r="D317" s="13"/>
    </row>
    <row r="318" spans="2:4" hidden="1">
      <c r="B318" s="13"/>
      <c r="C318" s="13"/>
      <c r="D318" s="13"/>
    </row>
    <row r="319" spans="2:4" hidden="1">
      <c r="B319" s="13"/>
      <c r="C319" s="13"/>
      <c r="D319" s="13"/>
    </row>
    <row r="320" spans="2:4" hidden="1">
      <c r="B320" s="13"/>
      <c r="C320" s="13"/>
      <c r="D320" s="13"/>
    </row>
    <row r="321" spans="2:4" hidden="1">
      <c r="B321" s="13"/>
      <c r="C321" s="13"/>
      <c r="D321" s="13"/>
    </row>
    <row r="322" spans="2:4" hidden="1">
      <c r="B322" s="13"/>
      <c r="C322" s="13"/>
      <c r="D322" s="13"/>
    </row>
    <row r="323" spans="2:4" hidden="1">
      <c r="B323" s="13"/>
      <c r="C323" s="13"/>
      <c r="D323" s="13"/>
    </row>
    <row r="324" spans="2:4" hidden="1">
      <c r="B324" s="13"/>
      <c r="C324" s="13"/>
      <c r="D324" s="13"/>
    </row>
    <row r="325" spans="2:4" hidden="1">
      <c r="B325" s="13"/>
      <c r="C325" s="13"/>
      <c r="D325" s="13"/>
    </row>
    <row r="326" spans="2:4" hidden="1">
      <c r="B326" s="13"/>
      <c r="C326" s="13"/>
      <c r="D326" s="13"/>
    </row>
    <row r="327" spans="2:4" hidden="1">
      <c r="B327" s="13"/>
      <c r="C327" s="13"/>
      <c r="D327" s="13"/>
    </row>
    <row r="328" spans="2:4" hidden="1">
      <c r="B328" s="13"/>
      <c r="C328" s="13"/>
      <c r="D328" s="13"/>
    </row>
    <row r="329" spans="2:4" hidden="1">
      <c r="B329" s="13"/>
      <c r="C329" s="13"/>
      <c r="D329" s="13"/>
    </row>
    <row r="330" spans="2:4" hidden="1">
      <c r="B330" s="13"/>
      <c r="C330" s="13"/>
      <c r="D330" s="13"/>
    </row>
    <row r="331" spans="2:4" hidden="1">
      <c r="B331" s="13"/>
      <c r="C331" s="13"/>
      <c r="D331" s="13"/>
    </row>
    <row r="332" spans="2:4" hidden="1">
      <c r="B332" s="13"/>
      <c r="C332" s="13"/>
      <c r="D332" s="13"/>
    </row>
    <row r="333" spans="2:4" hidden="1">
      <c r="B333" s="13"/>
      <c r="C333" s="13"/>
      <c r="D333" s="13"/>
    </row>
    <row r="334" spans="2:4" hidden="1">
      <c r="B334" s="13"/>
      <c r="C334" s="13"/>
      <c r="D334" s="13"/>
    </row>
    <row r="335" spans="2:4" hidden="1">
      <c r="B335" s="13"/>
      <c r="C335" s="13"/>
      <c r="D335" s="13"/>
    </row>
    <row r="336" spans="2:4" hidden="1">
      <c r="B336" s="13"/>
      <c r="C336" s="13"/>
      <c r="D336" s="13"/>
    </row>
    <row r="337" spans="2:4" hidden="1">
      <c r="B337" s="13"/>
      <c r="C337" s="13"/>
      <c r="D337" s="13"/>
    </row>
    <row r="338" spans="2:4" hidden="1">
      <c r="B338" s="13"/>
      <c r="C338" s="13"/>
      <c r="D338" s="13"/>
    </row>
    <row r="339" spans="2:4" hidden="1">
      <c r="B339" s="13"/>
      <c r="C339" s="13"/>
      <c r="D339" s="13"/>
    </row>
    <row r="340" spans="2:4" hidden="1">
      <c r="B340" s="13"/>
      <c r="C340" s="13"/>
      <c r="D340" s="13"/>
    </row>
    <row r="341" spans="2:4" hidden="1">
      <c r="B341" s="13"/>
      <c r="C341" s="13"/>
      <c r="D341" s="13"/>
    </row>
    <row r="342" spans="2:4" hidden="1">
      <c r="B342" s="13"/>
      <c r="C342" s="13"/>
      <c r="D342" s="13"/>
    </row>
    <row r="343" spans="2:4" hidden="1">
      <c r="B343" s="13"/>
      <c r="C343" s="13"/>
      <c r="D343" s="13"/>
    </row>
    <row r="344" spans="2:4" hidden="1">
      <c r="B344" s="13"/>
      <c r="C344" s="13"/>
      <c r="D344" s="13"/>
    </row>
    <row r="345" spans="2:4" hidden="1">
      <c r="B345" s="13"/>
      <c r="C345" s="13"/>
      <c r="D345" s="13"/>
    </row>
    <row r="346" spans="2:4" hidden="1">
      <c r="B346" s="13"/>
      <c r="C346" s="13"/>
      <c r="D346" s="13"/>
    </row>
    <row r="347" spans="2:4" hidden="1">
      <c r="B347" s="13"/>
      <c r="C347" s="13"/>
      <c r="D347" s="13"/>
    </row>
    <row r="348" spans="2:4" hidden="1">
      <c r="B348" s="13"/>
      <c r="C348" s="13"/>
      <c r="D348" s="13"/>
    </row>
    <row r="349" spans="2:4" hidden="1">
      <c r="B349" s="13"/>
      <c r="C349" s="13"/>
      <c r="D349" s="13"/>
    </row>
    <row r="350" spans="2:4" hidden="1">
      <c r="B350" s="13"/>
      <c r="C350" s="13"/>
      <c r="D350" s="13"/>
    </row>
    <row r="351" spans="2:4" hidden="1">
      <c r="B351" s="13"/>
      <c r="C351" s="13"/>
      <c r="D351" s="13"/>
    </row>
    <row r="352" spans="2:4" hidden="1">
      <c r="B352" s="13"/>
      <c r="C352" s="13"/>
      <c r="D352" s="13"/>
    </row>
    <row r="353" spans="2:4" hidden="1">
      <c r="B353" s="13"/>
      <c r="C353" s="13"/>
      <c r="D353" s="13"/>
    </row>
    <row r="354" spans="2:4" hidden="1">
      <c r="B354" s="13"/>
      <c r="C354" s="13"/>
      <c r="D354" s="13"/>
    </row>
    <row r="355" spans="2:4" hidden="1">
      <c r="B355" s="13"/>
      <c r="C355" s="13"/>
      <c r="D355" s="13"/>
    </row>
    <row r="356" spans="2:4" hidden="1">
      <c r="B356" s="13"/>
      <c r="C356" s="13"/>
      <c r="D356" s="13"/>
    </row>
    <row r="357" spans="2:4" hidden="1">
      <c r="B357" s="13"/>
      <c r="C357" s="13"/>
      <c r="D357" s="13"/>
    </row>
    <row r="358" spans="2:4" hidden="1">
      <c r="B358" s="13"/>
      <c r="C358" s="13"/>
      <c r="D358" s="13"/>
    </row>
    <row r="359" spans="2:4" hidden="1">
      <c r="B359" s="13"/>
      <c r="C359" s="13"/>
      <c r="D359" s="13"/>
    </row>
    <row r="360" spans="2:4" hidden="1">
      <c r="B360" s="13"/>
      <c r="C360" s="13"/>
      <c r="D360" s="13"/>
    </row>
    <row r="361" spans="2:4" hidden="1">
      <c r="B361" s="13"/>
      <c r="C361" s="13"/>
      <c r="D361" s="13"/>
    </row>
    <row r="362" spans="2:4" hidden="1">
      <c r="B362" s="13"/>
      <c r="C362" s="13"/>
      <c r="D362" s="13"/>
    </row>
    <row r="363" spans="2:4" hidden="1">
      <c r="B363" s="13"/>
      <c r="C363" s="13"/>
      <c r="D363" s="13"/>
    </row>
    <row r="364" spans="2:4" hidden="1">
      <c r="B364" s="13"/>
      <c r="C364" s="13"/>
      <c r="D364" s="13"/>
    </row>
    <row r="365" spans="2:4" hidden="1">
      <c r="B365" s="13"/>
      <c r="C365" s="13"/>
      <c r="D365" s="13"/>
    </row>
    <row r="366" spans="2:4" hidden="1">
      <c r="B366" s="13"/>
      <c r="C366" s="13"/>
      <c r="D366" s="13"/>
    </row>
    <row r="367" spans="2:4" hidden="1">
      <c r="B367" s="13"/>
      <c r="C367" s="13"/>
      <c r="D367" s="13"/>
    </row>
    <row r="368" spans="2:4" hidden="1">
      <c r="B368" s="13"/>
      <c r="C368" s="13"/>
      <c r="D368" s="13"/>
    </row>
    <row r="369" spans="2:4" hidden="1">
      <c r="B369" s="13"/>
      <c r="C369" s="13"/>
      <c r="D369" s="13"/>
    </row>
    <row r="370" spans="2:4" hidden="1">
      <c r="B370" s="13"/>
      <c r="C370" s="13"/>
      <c r="D370" s="13"/>
    </row>
    <row r="371" spans="2:4" hidden="1">
      <c r="B371" s="13"/>
      <c r="C371" s="13"/>
      <c r="D371" s="13"/>
    </row>
    <row r="372" spans="2:4" hidden="1">
      <c r="B372" s="13"/>
      <c r="C372" s="13"/>
      <c r="D372" s="13"/>
    </row>
    <row r="373" spans="2:4" hidden="1">
      <c r="B373" s="13"/>
      <c r="C373" s="13"/>
      <c r="D373" s="13"/>
    </row>
    <row r="374" spans="2:4" hidden="1">
      <c r="B374" s="13"/>
      <c r="C374" s="13"/>
      <c r="D374" s="13"/>
    </row>
    <row r="375" spans="2:4" hidden="1">
      <c r="B375" s="13"/>
      <c r="C375" s="13"/>
      <c r="D375" s="13"/>
    </row>
    <row r="376" spans="2:4" hidden="1">
      <c r="B376" s="13"/>
      <c r="C376" s="13"/>
      <c r="D376" s="13"/>
    </row>
    <row r="377" spans="2:4" hidden="1">
      <c r="B377" s="13"/>
      <c r="C377" s="13"/>
      <c r="D377" s="13"/>
    </row>
    <row r="378" spans="2:4" hidden="1">
      <c r="B378" s="13"/>
      <c r="C378" s="13"/>
      <c r="D378" s="13"/>
    </row>
    <row r="379" spans="2:4" hidden="1">
      <c r="B379" s="13"/>
      <c r="C379" s="13"/>
      <c r="D379" s="13"/>
    </row>
    <row r="380" spans="2:4" hidden="1">
      <c r="B380" s="13"/>
      <c r="C380" s="13"/>
      <c r="D380" s="13"/>
    </row>
    <row r="381" spans="2:4" hidden="1">
      <c r="B381" s="13"/>
      <c r="C381" s="13"/>
      <c r="D381" s="13"/>
    </row>
    <row r="382" spans="2:4" hidden="1">
      <c r="B382" s="13"/>
      <c r="C382" s="13"/>
      <c r="D382" s="13"/>
    </row>
    <row r="383" spans="2:4" hidden="1">
      <c r="B383" s="13"/>
      <c r="C383" s="13"/>
      <c r="D383" s="13"/>
    </row>
    <row r="384" spans="2:4" hidden="1">
      <c r="B384" s="13"/>
      <c r="C384" s="13"/>
      <c r="D384" s="13"/>
    </row>
    <row r="385" spans="2:4" hidden="1">
      <c r="B385" s="13"/>
      <c r="C385" s="13"/>
      <c r="D385" s="13"/>
    </row>
    <row r="386" spans="2:4" hidden="1">
      <c r="B386" s="13"/>
      <c r="C386" s="13"/>
      <c r="D386" s="13"/>
    </row>
    <row r="387" spans="2:4" hidden="1">
      <c r="B387" s="13"/>
      <c r="C387" s="13"/>
      <c r="D387" s="13"/>
    </row>
    <row r="388" spans="2:4" hidden="1">
      <c r="B388" s="13"/>
      <c r="C388" s="13"/>
      <c r="D388" s="13"/>
    </row>
    <row r="389" spans="2:4" hidden="1">
      <c r="B389" s="13"/>
      <c r="C389" s="13"/>
      <c r="D389" s="13"/>
    </row>
    <row r="390" spans="2:4" hidden="1">
      <c r="B390" s="13"/>
      <c r="C390" s="13"/>
      <c r="D390" s="13"/>
    </row>
    <row r="391" spans="2:4" hidden="1">
      <c r="B391" s="13"/>
      <c r="C391" s="13"/>
      <c r="D391" s="13"/>
    </row>
    <row r="392" spans="2:4" hidden="1">
      <c r="B392" s="13"/>
      <c r="C392" s="13"/>
      <c r="D392" s="13"/>
    </row>
    <row r="393" spans="2:4" hidden="1">
      <c r="B393" s="13"/>
      <c r="C393" s="13"/>
      <c r="D393" s="13"/>
    </row>
    <row r="394" spans="2:4" hidden="1">
      <c r="B394" s="13"/>
      <c r="C394" s="13"/>
      <c r="D394" s="13"/>
    </row>
    <row r="395" spans="2:4" hidden="1">
      <c r="B395" s="13"/>
      <c r="C395" s="13"/>
      <c r="D395" s="13"/>
    </row>
    <row r="396" spans="2:4" hidden="1">
      <c r="B396" s="13"/>
      <c r="C396" s="13"/>
      <c r="D396" s="13"/>
    </row>
    <row r="397" spans="2:4" hidden="1">
      <c r="B397" s="13"/>
      <c r="C397" s="13"/>
      <c r="D397" s="13"/>
    </row>
    <row r="398" spans="2:4" hidden="1">
      <c r="B398" s="13"/>
      <c r="C398" s="13"/>
      <c r="D398" s="13"/>
    </row>
    <row r="399" spans="2:4" hidden="1">
      <c r="B399" s="13"/>
      <c r="C399" s="13"/>
      <c r="D399" s="13"/>
    </row>
    <row r="400" spans="2:4" hidden="1">
      <c r="B400" s="13"/>
      <c r="C400" s="13"/>
      <c r="D400" s="13"/>
    </row>
    <row r="401" spans="2:4" hidden="1">
      <c r="B401" s="13"/>
      <c r="C401" s="13"/>
      <c r="D401" s="13"/>
    </row>
    <row r="402" spans="2:4" hidden="1">
      <c r="B402" s="13"/>
      <c r="C402" s="13"/>
      <c r="D402" s="13"/>
    </row>
    <row r="403" spans="2:4" hidden="1">
      <c r="B403" s="13"/>
      <c r="C403" s="13"/>
      <c r="D403" s="13"/>
    </row>
    <row r="404" spans="2:4" hidden="1">
      <c r="B404" s="13"/>
      <c r="C404" s="13"/>
      <c r="D404" s="13"/>
    </row>
    <row r="405" spans="2:4" hidden="1">
      <c r="B405" s="13"/>
      <c r="C405" s="13"/>
      <c r="D405" s="13"/>
    </row>
    <row r="406" spans="2:4" hidden="1">
      <c r="B406" s="13"/>
      <c r="C406" s="13"/>
      <c r="D406" s="13"/>
    </row>
    <row r="407" spans="2:4" hidden="1">
      <c r="B407" s="13"/>
      <c r="C407" s="13"/>
      <c r="D407" s="13"/>
    </row>
    <row r="408" spans="2:4" hidden="1">
      <c r="B408" s="13"/>
      <c r="C408" s="13"/>
      <c r="D408" s="13"/>
    </row>
    <row r="409" spans="2:4" hidden="1">
      <c r="B409" s="13"/>
      <c r="C409" s="13"/>
      <c r="D409" s="13"/>
    </row>
    <row r="410" spans="2:4" hidden="1">
      <c r="B410" s="13"/>
      <c r="C410" s="13"/>
      <c r="D410" s="13"/>
    </row>
    <row r="411" spans="2:4" hidden="1">
      <c r="B411" s="13"/>
      <c r="C411" s="13"/>
      <c r="D411" s="13"/>
    </row>
    <row r="412" spans="2:4" hidden="1">
      <c r="B412" s="13"/>
      <c r="C412" s="13"/>
      <c r="D412" s="13"/>
    </row>
    <row r="413" spans="2:4" hidden="1">
      <c r="B413" s="13"/>
      <c r="C413" s="13"/>
      <c r="D413" s="13"/>
    </row>
    <row r="414" spans="2:4" hidden="1">
      <c r="B414" s="13"/>
      <c r="C414" s="13"/>
      <c r="D414" s="13"/>
    </row>
    <row r="415" spans="2:4" hidden="1">
      <c r="B415" s="13"/>
      <c r="C415" s="13"/>
      <c r="D415" s="13"/>
    </row>
    <row r="416" spans="2:4" hidden="1">
      <c r="B416" s="13"/>
      <c r="C416" s="13"/>
      <c r="D416" s="13"/>
    </row>
    <row r="417" spans="2:4" hidden="1">
      <c r="B417" s="13"/>
      <c r="C417" s="13"/>
      <c r="D417" s="13"/>
    </row>
    <row r="418" spans="2:4" hidden="1">
      <c r="B418" s="13"/>
      <c r="C418" s="13"/>
      <c r="D418" s="13"/>
    </row>
    <row r="419" spans="2:4" hidden="1">
      <c r="B419" s="13"/>
      <c r="C419" s="13"/>
      <c r="D419" s="13"/>
    </row>
    <row r="420" spans="2:4" hidden="1">
      <c r="B420" s="13"/>
      <c r="C420" s="13"/>
      <c r="D420" s="13"/>
    </row>
    <row r="421" spans="2:4" hidden="1">
      <c r="B421" s="13"/>
      <c r="C421" s="13"/>
      <c r="D421" s="13"/>
    </row>
    <row r="422" spans="2:4" hidden="1">
      <c r="B422" s="13"/>
      <c r="C422" s="13"/>
      <c r="D422" s="13"/>
    </row>
    <row r="423" spans="2:4" hidden="1">
      <c r="B423" s="13"/>
      <c r="C423" s="13"/>
      <c r="D423" s="13"/>
    </row>
    <row r="424" spans="2:4" hidden="1">
      <c r="B424" s="13"/>
      <c r="C424" s="13"/>
      <c r="D424" s="13"/>
    </row>
    <row r="425" spans="2:4" hidden="1">
      <c r="B425" s="13"/>
      <c r="C425" s="13"/>
      <c r="D425" s="13"/>
    </row>
    <row r="426" spans="2:4" hidden="1">
      <c r="B426" s="13"/>
      <c r="C426" s="13"/>
      <c r="D426" s="13"/>
    </row>
    <row r="427" spans="2:4" hidden="1">
      <c r="B427" s="13"/>
      <c r="C427" s="13"/>
      <c r="D427" s="13"/>
    </row>
    <row r="428" spans="2:4" hidden="1">
      <c r="B428" s="13"/>
      <c r="C428" s="13"/>
      <c r="D428" s="13"/>
    </row>
    <row r="429" spans="2:4" hidden="1">
      <c r="B429" s="13"/>
      <c r="C429" s="13"/>
      <c r="D429" s="13"/>
    </row>
    <row r="430" spans="2:4" hidden="1">
      <c r="B430" s="13"/>
      <c r="C430" s="13"/>
      <c r="D430" s="13"/>
    </row>
    <row r="431" spans="2:4" hidden="1">
      <c r="B431" s="13"/>
      <c r="C431" s="13"/>
      <c r="D431" s="13"/>
    </row>
    <row r="432" spans="2:4" hidden="1">
      <c r="B432" s="13"/>
      <c r="C432" s="13"/>
      <c r="D432" s="13"/>
    </row>
    <row r="433" spans="2:4" hidden="1">
      <c r="B433" s="13"/>
      <c r="C433" s="13"/>
      <c r="D433" s="13"/>
    </row>
    <row r="434" spans="2:4" hidden="1">
      <c r="B434" s="13"/>
      <c r="C434" s="13"/>
      <c r="D434" s="13"/>
    </row>
    <row r="435" spans="2:4" hidden="1">
      <c r="B435" s="13"/>
      <c r="C435" s="13"/>
      <c r="D435" s="13"/>
    </row>
    <row r="436" spans="2:4" hidden="1">
      <c r="B436" s="13"/>
      <c r="C436" s="13"/>
      <c r="D436" s="13"/>
    </row>
    <row r="437" spans="2:4" hidden="1">
      <c r="B437" s="13"/>
      <c r="C437" s="13"/>
      <c r="D437" s="13"/>
    </row>
    <row r="438" spans="2:4" hidden="1">
      <c r="B438" s="13"/>
      <c r="C438" s="13"/>
      <c r="D438" s="13"/>
    </row>
    <row r="439" spans="2:4" hidden="1">
      <c r="B439" s="13"/>
      <c r="C439" s="13"/>
      <c r="D439" s="13"/>
    </row>
    <row r="440" spans="2:4" hidden="1">
      <c r="B440" s="13"/>
      <c r="C440" s="13"/>
      <c r="D440" s="13"/>
    </row>
    <row r="441" spans="2:4" hidden="1">
      <c r="B441" s="13"/>
      <c r="C441" s="13"/>
      <c r="D441" s="13"/>
    </row>
    <row r="442" spans="2:4" hidden="1">
      <c r="B442" s="13"/>
      <c r="C442" s="13"/>
      <c r="D442" s="13"/>
    </row>
    <row r="443" spans="2:4" hidden="1">
      <c r="B443" s="13"/>
      <c r="C443" s="13"/>
      <c r="D443" s="13"/>
    </row>
    <row r="444" spans="2:4" hidden="1">
      <c r="B444" s="13"/>
      <c r="C444" s="13"/>
      <c r="D444" s="13"/>
    </row>
    <row r="445" spans="2:4" hidden="1">
      <c r="B445" s="13"/>
      <c r="C445" s="13"/>
      <c r="D445" s="13"/>
    </row>
    <row r="446" spans="2:4" hidden="1">
      <c r="B446" s="13"/>
      <c r="C446" s="13"/>
      <c r="D446" s="13"/>
    </row>
    <row r="447" spans="2:4" hidden="1">
      <c r="B447" s="13"/>
      <c r="C447" s="13"/>
      <c r="D447" s="13"/>
    </row>
    <row r="448" spans="2:4" hidden="1">
      <c r="B448" s="13"/>
      <c r="C448" s="13"/>
      <c r="D448" s="13"/>
    </row>
    <row r="449" spans="2:4" hidden="1">
      <c r="B449" s="13"/>
      <c r="C449" s="13"/>
      <c r="D449" s="13"/>
    </row>
    <row r="450" spans="2:4" hidden="1">
      <c r="B450" s="13"/>
      <c r="C450" s="13"/>
      <c r="D450" s="13"/>
    </row>
    <row r="451" spans="2:4" hidden="1">
      <c r="B451" s="13"/>
      <c r="C451" s="13"/>
      <c r="D451" s="13"/>
    </row>
    <row r="452" spans="2:4" hidden="1">
      <c r="B452" s="13"/>
      <c r="C452" s="13"/>
      <c r="D452" s="13"/>
    </row>
    <row r="453" spans="2:4" hidden="1">
      <c r="B453" s="13"/>
      <c r="C453" s="13"/>
      <c r="D453" s="13"/>
    </row>
    <row r="454" spans="2:4" hidden="1">
      <c r="B454" s="13"/>
      <c r="C454" s="13"/>
      <c r="D454" s="13"/>
    </row>
    <row r="455" spans="2:4" hidden="1">
      <c r="B455" s="13"/>
      <c r="C455" s="13"/>
      <c r="D455" s="13"/>
    </row>
    <row r="456" spans="2:4" hidden="1">
      <c r="B456" s="13"/>
      <c r="C456" s="13"/>
      <c r="D456" s="13"/>
    </row>
    <row r="457" spans="2:4" hidden="1">
      <c r="B457" s="13"/>
      <c r="C457" s="13"/>
      <c r="D457" s="13"/>
    </row>
    <row r="458" spans="2:4" hidden="1">
      <c r="B458" s="13"/>
      <c r="C458" s="13"/>
      <c r="D458" s="13"/>
    </row>
    <row r="459" spans="2:4" hidden="1">
      <c r="B459" s="13"/>
      <c r="C459" s="13"/>
      <c r="D459" s="13"/>
    </row>
    <row r="460" spans="2:4" hidden="1">
      <c r="B460" s="13"/>
      <c r="C460" s="13"/>
      <c r="D460" s="13"/>
    </row>
    <row r="461" spans="2:4" hidden="1">
      <c r="B461" s="13"/>
      <c r="C461" s="13"/>
      <c r="D461" s="13"/>
    </row>
    <row r="462" spans="2:4" hidden="1">
      <c r="B462" s="13"/>
      <c r="C462" s="13"/>
      <c r="D462" s="13"/>
    </row>
    <row r="463" spans="2:4" hidden="1">
      <c r="B463" s="13"/>
      <c r="C463" s="13"/>
      <c r="D463" s="13"/>
    </row>
    <row r="464" spans="2:4" hidden="1">
      <c r="B464" s="13"/>
      <c r="C464" s="13"/>
      <c r="D464" s="13"/>
    </row>
    <row r="465" spans="2:4" hidden="1">
      <c r="B465" s="13"/>
      <c r="C465" s="13"/>
      <c r="D465" s="13"/>
    </row>
    <row r="466" spans="2:4" hidden="1">
      <c r="B466" s="13"/>
      <c r="C466" s="13"/>
      <c r="D466" s="13"/>
    </row>
    <row r="467" spans="2:4" hidden="1">
      <c r="B467" s="13"/>
      <c r="C467" s="13"/>
      <c r="D467" s="13"/>
    </row>
    <row r="468" spans="2:4" hidden="1">
      <c r="B468" s="13"/>
      <c r="C468" s="13"/>
      <c r="D468" s="13"/>
    </row>
    <row r="469" spans="2:4" hidden="1">
      <c r="B469" s="13"/>
      <c r="C469" s="13"/>
      <c r="D469" s="13"/>
    </row>
    <row r="470" spans="2:4" hidden="1">
      <c r="B470" s="13"/>
      <c r="C470" s="13"/>
      <c r="D470" s="13"/>
    </row>
    <row r="471" spans="2:4" hidden="1">
      <c r="B471" s="13"/>
      <c r="C471" s="13"/>
      <c r="D471" s="13"/>
    </row>
    <row r="472" spans="2:4" hidden="1">
      <c r="B472" s="13"/>
      <c r="C472" s="13"/>
      <c r="D472" s="13"/>
    </row>
    <row r="473" spans="2:4" hidden="1">
      <c r="B473" s="13"/>
      <c r="C473" s="13"/>
      <c r="D473" s="13"/>
    </row>
    <row r="474" spans="2:4" hidden="1">
      <c r="B474" s="13"/>
      <c r="C474" s="13"/>
      <c r="D474" s="13"/>
    </row>
    <row r="475" spans="2:4" hidden="1">
      <c r="B475" s="13"/>
      <c r="C475" s="13"/>
      <c r="D475" s="13"/>
    </row>
    <row r="476" spans="2:4" hidden="1">
      <c r="B476" s="13"/>
      <c r="C476" s="13"/>
      <c r="D476" s="13"/>
    </row>
    <row r="477" spans="2:4" hidden="1">
      <c r="B477" s="13"/>
      <c r="C477" s="13"/>
      <c r="D477" s="13"/>
    </row>
    <row r="478" spans="2:4" hidden="1">
      <c r="B478" s="13"/>
      <c r="C478" s="13"/>
      <c r="D478" s="13"/>
    </row>
    <row r="479" spans="2:4" hidden="1">
      <c r="B479" s="13"/>
      <c r="C479" s="13"/>
      <c r="D479" s="13"/>
    </row>
    <row r="480" spans="2:4" hidden="1">
      <c r="B480" s="13"/>
      <c r="C480" s="13"/>
      <c r="D480" s="13"/>
    </row>
    <row r="481" spans="2:4" hidden="1">
      <c r="B481" s="13"/>
      <c r="C481" s="13"/>
      <c r="D481" s="13"/>
    </row>
    <row r="482" spans="2:4" hidden="1">
      <c r="B482" s="13"/>
      <c r="C482" s="13"/>
      <c r="D482" s="13"/>
    </row>
    <row r="483" spans="2:4" hidden="1">
      <c r="B483" s="13"/>
      <c r="C483" s="13"/>
      <c r="D483" s="13"/>
    </row>
    <row r="484" spans="2:4" hidden="1">
      <c r="B484" s="13"/>
      <c r="C484" s="13"/>
      <c r="D484" s="13"/>
    </row>
    <row r="485" spans="2:4" hidden="1">
      <c r="B485" s="13"/>
      <c r="C485" s="13"/>
      <c r="D485" s="13"/>
    </row>
    <row r="486" spans="2:4" hidden="1">
      <c r="B486" s="13"/>
      <c r="C486" s="13"/>
      <c r="D486" s="13"/>
    </row>
    <row r="487" spans="2:4" hidden="1">
      <c r="B487" s="13"/>
      <c r="C487" s="13"/>
      <c r="D487" s="13"/>
    </row>
    <row r="488" spans="2:4" hidden="1">
      <c r="B488" s="13"/>
      <c r="C488" s="13"/>
      <c r="D488" s="13"/>
    </row>
    <row r="489" spans="2:4" hidden="1">
      <c r="B489" s="13"/>
      <c r="C489" s="13"/>
      <c r="D489" s="13"/>
    </row>
    <row r="490" spans="2:4" hidden="1">
      <c r="B490" s="13"/>
      <c r="C490" s="13"/>
      <c r="D490" s="13"/>
    </row>
    <row r="491" spans="2:4" hidden="1">
      <c r="B491" s="13"/>
      <c r="C491" s="13"/>
      <c r="D491" s="13"/>
    </row>
    <row r="492" spans="2:4" hidden="1">
      <c r="B492" s="13"/>
      <c r="C492" s="13"/>
      <c r="D492" s="13"/>
    </row>
    <row r="493" spans="2:4" hidden="1">
      <c r="B493" s="13"/>
      <c r="C493" s="13"/>
      <c r="D493" s="13"/>
    </row>
    <row r="494" spans="2:4" hidden="1">
      <c r="B494" s="13"/>
      <c r="C494" s="13"/>
      <c r="D494" s="13"/>
    </row>
    <row r="495" spans="2:4" hidden="1">
      <c r="B495" s="13"/>
      <c r="C495" s="13"/>
      <c r="D495" s="13"/>
    </row>
    <row r="496" spans="2:4" hidden="1">
      <c r="B496" s="13"/>
      <c r="C496" s="13"/>
      <c r="D496" s="13"/>
    </row>
    <row r="497" spans="1:4" hidden="1">
      <c r="B497" s="13"/>
      <c r="C497" s="13"/>
      <c r="D497" s="13"/>
    </row>
    <row r="498" spans="1:4" hidden="1">
      <c r="B498" s="13"/>
      <c r="C498" s="13"/>
      <c r="D498" s="13"/>
    </row>
    <row r="499" spans="1:4" hidden="1">
      <c r="B499" s="13"/>
      <c r="C499" s="13"/>
      <c r="D499" s="13"/>
    </row>
    <row r="500" spans="1:4" hidden="1">
      <c r="B500" s="13"/>
      <c r="C500" s="13"/>
      <c r="D500" s="13"/>
    </row>
    <row r="501" spans="1:4" hidden="1">
      <c r="B501" s="13"/>
      <c r="C501" s="13"/>
      <c r="D501" s="13"/>
    </row>
    <row r="502" spans="1:4" hidden="1">
      <c r="B502" s="13"/>
      <c r="C502" s="13"/>
      <c r="D502" s="13"/>
    </row>
    <row r="503" spans="1:4" hidden="1">
      <c r="B503" s="13"/>
      <c r="C503" s="13"/>
      <c r="D503" s="13"/>
    </row>
    <row r="504" spans="1:4" hidden="1">
      <c r="B504" s="13"/>
      <c r="C504" s="13"/>
      <c r="D504" s="13"/>
    </row>
    <row r="505" spans="1:4" hidden="1">
      <c r="B505" s="13"/>
      <c r="C505" s="13"/>
      <c r="D505" s="13"/>
    </row>
    <row r="506" spans="1:4" hidden="1">
      <c r="B506" s="13"/>
      <c r="C506" s="13"/>
      <c r="D506" s="13"/>
    </row>
    <row r="507" spans="1:4" hidden="1">
      <c r="B507" s="13"/>
      <c r="C507" s="13"/>
      <c r="D507" s="13"/>
    </row>
    <row r="508" spans="1:4" hidden="1">
      <c r="B508" s="13"/>
      <c r="C508" s="13"/>
      <c r="D508" s="13"/>
    </row>
    <row r="512" spans="1:4" hidden="1">
      <c r="A512" s="13"/>
    </row>
    <row r="513" spans="1:1" hidden="1">
      <c r="A513" s="13"/>
    </row>
    <row r="514" spans="1:1" hidden="1">
      <c r="A514" s="15"/>
    </row>
    <row r="10000" spans="52:52" hidden="1">
      <c r="AZ10000"/>
    </row>
  </sheetData>
  <mergeCells count="1">
    <mergeCell ref="A5:R5"/>
  </mergeCells>
  <dataValidations count="1">
    <dataValidation allowBlank="1" showInputMessage="1" showErrorMessage="1" sqref="B1:B4 A5:AY1048576 BA5:XFD1048576 AZ5:AZ9999 AZ10001:AZ1048576" xr:uid="{00000000-0002-0000-0E00-000000000000}"/>
  </dataValidations>
  <pageMargins left="0" right="0" top="0.5" bottom="0.5" header="0" footer="0.25"/>
  <pageSetup paperSize="9" scale="47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3.140625" style="12" customWidth="1"/>
    <col min="4" max="4" width="13.85546875" style="12" customWidth="1"/>
    <col min="5" max="5" width="11.85546875" style="13" customWidth="1"/>
    <col min="6" max="6" width="11.5703125" style="13" customWidth="1"/>
    <col min="7" max="7" width="14.7109375" style="13" customWidth="1"/>
    <col min="8" max="8" width="11.7109375" style="13" customWidth="1"/>
    <col min="9" max="9" width="14.7109375" style="13" customWidth="1"/>
    <col min="10" max="10" width="22.7109375" style="13" customWidth="1"/>
    <col min="11" max="11" width="26.85546875" style="13" customWidth="1"/>
    <col min="12" max="12" width="25.42578125" style="13" customWidth="1"/>
    <col min="13" max="13" width="6.7109375" style="13" hidden="1"/>
    <col min="14" max="14" width="7.7109375" style="13" hidden="1"/>
    <col min="15" max="15" width="7.140625" style="13" hidden="1"/>
    <col min="16" max="16" width="6" style="13" hidden="1"/>
    <col min="17" max="17" width="7.85546875" style="13" hidden="1"/>
    <col min="18" max="18" width="8.140625" style="13" hidden="1"/>
    <col min="19" max="19" width="6.28515625" style="13" hidden="1"/>
    <col min="20" max="20" width="8" style="13" hidden="1"/>
    <col min="21" max="21" width="8.7109375" style="13" hidden="1"/>
    <col min="22" max="22" width="10" style="13" hidden="1"/>
    <col min="23" max="23" width="9.5703125" style="13" hidden="1"/>
    <col min="24" max="24" width="6.140625" style="13" hidden="1"/>
    <col min="25" max="26" width="5.7109375" style="13" hidden="1"/>
    <col min="27" max="27" width="6.85546875" style="13" hidden="1"/>
    <col min="28" max="28" width="6.42578125" style="13" hidden="1"/>
    <col min="29" max="29" width="6.7109375" style="13" hidden="1"/>
    <col min="30" max="30" width="7.28515625" style="13" hidden="1"/>
    <col min="31" max="34" width="5.7109375" style="13" hidden="1"/>
    <col min="35" max="43" width="9.140625" style="13" hidden="1"/>
    <col min="44" max="52" width="0" style="13" hidden="1"/>
    <col min="53" max="16384" width="9.140625" style="13" hidden="1"/>
  </cols>
  <sheetData>
    <row r="1" spans="1:34" s="1" customFormat="1">
      <c r="A1" s="2" t="s">
        <v>0</v>
      </c>
      <c r="B1" s="61" t="s">
        <v>3309</v>
      </c>
    </row>
    <row r="2" spans="1:34" s="1" customFormat="1">
      <c r="A2" s="2" t="s">
        <v>1</v>
      </c>
      <c r="B2" s="9" t="s">
        <v>2578</v>
      </c>
    </row>
    <row r="3" spans="1:34" s="1" customFormat="1">
      <c r="A3" s="2" t="s">
        <v>2</v>
      </c>
      <c r="B3" s="20" t="s">
        <v>2579</v>
      </c>
    </row>
    <row r="4" spans="1:34" s="1" customFormat="1">
      <c r="A4" s="2" t="s">
        <v>3</v>
      </c>
      <c r="B4" s="62">
        <v>1161</v>
      </c>
    </row>
    <row r="5" spans="1:34" ht="18.75">
      <c r="A5" s="82" t="s">
        <v>87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4"/>
    </row>
    <row r="6" spans="1:34" s="15" customFormat="1">
      <c r="A6" s="32" t="s">
        <v>92</v>
      </c>
      <c r="B6" s="33" t="s">
        <v>46</v>
      </c>
      <c r="C6" s="33" t="s">
        <v>117</v>
      </c>
      <c r="D6" s="33" t="s">
        <v>47</v>
      </c>
      <c r="E6" s="33" t="s">
        <v>80</v>
      </c>
      <c r="F6" s="33" t="s">
        <v>50</v>
      </c>
      <c r="G6" s="33" t="s">
        <v>155</v>
      </c>
      <c r="H6" s="33" t="s">
        <v>156</v>
      </c>
      <c r="I6" s="33" t="s">
        <v>5</v>
      </c>
      <c r="J6" s="33" t="s">
        <v>69</v>
      </c>
      <c r="K6" s="33" t="s">
        <v>54</v>
      </c>
      <c r="L6" s="34" t="s">
        <v>151</v>
      </c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</row>
    <row r="7" spans="1:34" s="15" customFormat="1">
      <c r="A7" s="99" t="s">
        <v>3310</v>
      </c>
      <c r="B7" s="100" t="s">
        <v>3310</v>
      </c>
      <c r="C7" s="100" t="s">
        <v>3310</v>
      </c>
      <c r="D7" s="100" t="s">
        <v>3310</v>
      </c>
      <c r="E7" s="100" t="s">
        <v>3310</v>
      </c>
      <c r="F7" s="100" t="s">
        <v>3310</v>
      </c>
      <c r="G7" s="21" t="s">
        <v>152</v>
      </c>
      <c r="H7" s="100" t="s">
        <v>3310</v>
      </c>
      <c r="I7" s="21" t="s">
        <v>6</v>
      </c>
      <c r="J7" s="21" t="s">
        <v>7</v>
      </c>
      <c r="K7" s="21" t="s">
        <v>7</v>
      </c>
      <c r="L7" s="22" t="s">
        <v>7</v>
      </c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</row>
    <row r="8" spans="1:34" s="17" customFormat="1" ht="20.25">
      <c r="A8" s="101" t="s">
        <v>3310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24" t="s">
        <v>63</v>
      </c>
      <c r="L8" s="24" t="s">
        <v>72</v>
      </c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</row>
    <row r="9" spans="1:34" s="17" customFormat="1" ht="20.25">
      <c r="A9" s="18" t="s">
        <v>88</v>
      </c>
      <c r="B9" s="102" t="s">
        <v>3310</v>
      </c>
      <c r="C9" s="102" t="s">
        <v>3310</v>
      </c>
      <c r="D9" s="102" t="s">
        <v>3310</v>
      </c>
      <c r="E9" s="102" t="s">
        <v>3310</v>
      </c>
      <c r="F9" s="102" t="s">
        <v>3310</v>
      </c>
      <c r="G9" s="53">
        <v>0</v>
      </c>
      <c r="H9" s="102" t="s">
        <v>3310</v>
      </c>
      <c r="I9" s="53">
        <v>0</v>
      </c>
      <c r="J9" s="102" t="s">
        <v>3310</v>
      </c>
      <c r="K9" s="54">
        <v>0</v>
      </c>
      <c r="L9" s="54">
        <v>0</v>
      </c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</row>
    <row r="10" spans="1:34">
      <c r="A10" s="57" t="s">
        <v>172</v>
      </c>
      <c r="B10" s="107" t="s">
        <v>3310</v>
      </c>
      <c r="C10" s="107" t="s">
        <v>3310</v>
      </c>
      <c r="D10" s="107" t="s">
        <v>3310</v>
      </c>
      <c r="E10" s="107" t="s">
        <v>3310</v>
      </c>
      <c r="F10" s="107" t="s">
        <v>3310</v>
      </c>
      <c r="G10" s="59">
        <v>0</v>
      </c>
      <c r="H10" s="107" t="s">
        <v>3310</v>
      </c>
      <c r="I10" s="59">
        <v>0</v>
      </c>
      <c r="J10" s="107" t="s">
        <v>3310</v>
      </c>
      <c r="K10" s="58">
        <v>0</v>
      </c>
      <c r="L10" s="58">
        <v>0</v>
      </c>
    </row>
    <row r="11" spans="1:34">
      <c r="A11" t="s">
        <v>179</v>
      </c>
      <c r="B11" t="s">
        <v>179</v>
      </c>
      <c r="C11" s="107" t="s">
        <v>3310</v>
      </c>
      <c r="D11" s="107" t="s">
        <v>3310</v>
      </c>
      <c r="E11" t="s">
        <v>179</v>
      </c>
      <c r="F11" t="s">
        <v>179</v>
      </c>
      <c r="G11" s="55">
        <v>0</v>
      </c>
      <c r="H11" s="55">
        <v>0</v>
      </c>
      <c r="I11" s="55">
        <v>0</v>
      </c>
      <c r="J11" s="56">
        <v>0</v>
      </c>
      <c r="K11" s="56">
        <v>0</v>
      </c>
      <c r="L11" s="56">
        <v>0</v>
      </c>
    </row>
    <row r="12" spans="1:34">
      <c r="A12" s="57" t="s">
        <v>187</v>
      </c>
      <c r="B12" s="107" t="s">
        <v>3310</v>
      </c>
      <c r="C12" s="107" t="s">
        <v>3310</v>
      </c>
      <c r="D12" s="107" t="s">
        <v>3310</v>
      </c>
      <c r="E12" s="107" t="s">
        <v>3310</v>
      </c>
      <c r="F12" s="107" t="s">
        <v>3310</v>
      </c>
      <c r="G12" s="59">
        <v>0</v>
      </c>
      <c r="H12" s="107" t="s">
        <v>3310</v>
      </c>
      <c r="I12" s="59">
        <v>0</v>
      </c>
      <c r="J12" s="107" t="s">
        <v>3310</v>
      </c>
      <c r="K12" s="58">
        <v>0</v>
      </c>
      <c r="L12" s="58">
        <v>0</v>
      </c>
    </row>
    <row r="13" spans="1:34">
      <c r="A13" s="57" t="s">
        <v>306</v>
      </c>
      <c r="B13" s="107" t="s">
        <v>3310</v>
      </c>
      <c r="C13" s="107" t="s">
        <v>3310</v>
      </c>
      <c r="D13" s="107" t="s">
        <v>3310</v>
      </c>
      <c r="E13" s="107" t="s">
        <v>3310</v>
      </c>
      <c r="F13" s="107" t="s">
        <v>3310</v>
      </c>
      <c r="G13" s="59">
        <v>0</v>
      </c>
      <c r="H13" s="107" t="s">
        <v>3310</v>
      </c>
      <c r="I13" s="59">
        <v>0</v>
      </c>
      <c r="J13" s="107" t="s">
        <v>3310</v>
      </c>
      <c r="K13" s="58">
        <v>0</v>
      </c>
      <c r="L13" s="58">
        <v>0</v>
      </c>
    </row>
    <row r="14" spans="1:34">
      <c r="A14" t="s">
        <v>179</v>
      </c>
      <c r="B14" t="s">
        <v>179</v>
      </c>
      <c r="C14" s="107" t="s">
        <v>3310</v>
      </c>
      <c r="D14" s="107" t="s">
        <v>3310</v>
      </c>
      <c r="E14" t="s">
        <v>179</v>
      </c>
      <c r="F14" t="s">
        <v>179</v>
      </c>
      <c r="G14" s="55">
        <v>0</v>
      </c>
      <c r="H14" s="55">
        <v>0</v>
      </c>
      <c r="I14" s="55">
        <v>0</v>
      </c>
      <c r="J14" s="56">
        <v>0</v>
      </c>
      <c r="K14" s="56">
        <v>0</v>
      </c>
      <c r="L14" s="56">
        <v>0</v>
      </c>
    </row>
    <row r="15" spans="1:34">
      <c r="A15" s="57" t="s">
        <v>307</v>
      </c>
      <c r="B15" s="107" t="s">
        <v>3310</v>
      </c>
      <c r="C15" s="107" t="s">
        <v>3310</v>
      </c>
      <c r="D15" s="107" t="s">
        <v>3310</v>
      </c>
      <c r="E15" s="107" t="s">
        <v>3310</v>
      </c>
      <c r="F15" s="107" t="s">
        <v>3310</v>
      </c>
      <c r="G15" s="59">
        <v>0</v>
      </c>
      <c r="H15" s="107" t="s">
        <v>3310</v>
      </c>
      <c r="I15" s="59">
        <v>0</v>
      </c>
      <c r="J15" s="107" t="s">
        <v>3310</v>
      </c>
      <c r="K15" s="58">
        <v>0</v>
      </c>
      <c r="L15" s="58">
        <v>0</v>
      </c>
    </row>
    <row r="16" spans="1:34">
      <c r="A16" t="s">
        <v>179</v>
      </c>
      <c r="B16" t="s">
        <v>179</v>
      </c>
      <c r="C16" s="107" t="s">
        <v>3310</v>
      </c>
      <c r="D16" s="107" t="s">
        <v>3310</v>
      </c>
      <c r="E16" t="s">
        <v>179</v>
      </c>
      <c r="F16" t="s">
        <v>179</v>
      </c>
      <c r="G16" s="55">
        <v>0</v>
      </c>
      <c r="H16" s="55">
        <v>0</v>
      </c>
      <c r="I16" s="55">
        <v>0</v>
      </c>
      <c r="J16" s="56">
        <v>0</v>
      </c>
      <c r="K16" s="56">
        <v>0</v>
      </c>
      <c r="L16" s="56">
        <v>0</v>
      </c>
    </row>
    <row r="17" spans="1:12">
      <c r="A17" t="s">
        <v>189</v>
      </c>
      <c r="B17" s="107" t="s">
        <v>3310</v>
      </c>
      <c r="C17" s="107" t="s">
        <v>3310</v>
      </c>
      <c r="D17" s="107" t="s">
        <v>3310</v>
      </c>
      <c r="E17" s="107" t="s">
        <v>3310</v>
      </c>
      <c r="F17" s="107" t="s">
        <v>3310</v>
      </c>
      <c r="G17" s="107" t="s">
        <v>3310</v>
      </c>
      <c r="H17" s="107" t="s">
        <v>3310</v>
      </c>
      <c r="I17" s="107" t="s">
        <v>3310</v>
      </c>
      <c r="J17" s="107" t="s">
        <v>3310</v>
      </c>
      <c r="K17" s="107" t="s">
        <v>3310</v>
      </c>
      <c r="L17" s="107" t="s">
        <v>3310</v>
      </c>
    </row>
    <row r="18" spans="1:12">
      <c r="A18" t="s">
        <v>300</v>
      </c>
      <c r="B18" s="107" t="s">
        <v>3310</v>
      </c>
      <c r="C18" s="107" t="s">
        <v>3310</v>
      </c>
      <c r="D18" s="107" t="s">
        <v>3310</v>
      </c>
      <c r="E18" s="107" t="s">
        <v>3310</v>
      </c>
      <c r="F18" s="107" t="s">
        <v>3310</v>
      </c>
      <c r="G18" s="107" t="s">
        <v>3310</v>
      </c>
      <c r="H18" s="107" t="s">
        <v>3310</v>
      </c>
      <c r="I18" s="107" t="s">
        <v>3310</v>
      </c>
      <c r="J18" s="107" t="s">
        <v>3310</v>
      </c>
      <c r="K18" s="107" t="s">
        <v>3310</v>
      </c>
      <c r="L18" s="107" t="s">
        <v>3310</v>
      </c>
    </row>
    <row r="19" spans="1:12">
      <c r="A19" t="s">
        <v>301</v>
      </c>
      <c r="B19" s="107" t="s">
        <v>3310</v>
      </c>
      <c r="C19" s="107" t="s">
        <v>3310</v>
      </c>
      <c r="D19" s="107" t="s">
        <v>3310</v>
      </c>
      <c r="E19" s="107" t="s">
        <v>3310</v>
      </c>
      <c r="F19" s="107" t="s">
        <v>3310</v>
      </c>
      <c r="G19" s="107" t="s">
        <v>3310</v>
      </c>
      <c r="H19" s="107" t="s">
        <v>3310</v>
      </c>
      <c r="I19" s="107" t="s">
        <v>3310</v>
      </c>
      <c r="J19" s="107" t="s">
        <v>3310</v>
      </c>
      <c r="K19" s="107" t="s">
        <v>3310</v>
      </c>
      <c r="L19" s="107" t="s">
        <v>3310</v>
      </c>
    </row>
    <row r="20" spans="1:12">
      <c r="A20" t="s">
        <v>302</v>
      </c>
      <c r="B20" s="107" t="s">
        <v>3310</v>
      </c>
      <c r="C20" s="107" t="s">
        <v>3310</v>
      </c>
      <c r="D20" s="107" t="s">
        <v>3310</v>
      </c>
      <c r="E20" s="107" t="s">
        <v>3310</v>
      </c>
      <c r="F20" s="107" t="s">
        <v>3310</v>
      </c>
      <c r="G20" s="107" t="s">
        <v>3310</v>
      </c>
      <c r="H20" s="107" t="s">
        <v>3310</v>
      </c>
      <c r="I20" s="107" t="s">
        <v>3310</v>
      </c>
      <c r="J20" s="107" t="s">
        <v>3310</v>
      </c>
      <c r="K20" s="107" t="s">
        <v>3310</v>
      </c>
      <c r="L20" s="107" t="s">
        <v>3310</v>
      </c>
    </row>
    <row r="21" spans="1:12" hidden="1">
      <c r="B21" s="13"/>
      <c r="C21" s="13"/>
      <c r="D21" s="13"/>
    </row>
    <row r="22" spans="1:12" hidden="1">
      <c r="B22" s="13"/>
      <c r="C22" s="13"/>
      <c r="D22" s="13"/>
    </row>
    <row r="23" spans="1:12" hidden="1">
      <c r="B23" s="13"/>
      <c r="C23" s="13"/>
      <c r="D23" s="13"/>
    </row>
    <row r="24" spans="1:12" hidden="1">
      <c r="B24" s="13"/>
      <c r="C24" s="13"/>
      <c r="D24" s="13"/>
    </row>
    <row r="25" spans="1:12" hidden="1">
      <c r="B25" s="13"/>
      <c r="C25" s="13"/>
      <c r="D25" s="13"/>
    </row>
    <row r="26" spans="1:12" hidden="1">
      <c r="B26" s="13"/>
      <c r="C26" s="13"/>
      <c r="D26" s="13"/>
    </row>
    <row r="27" spans="1:12" hidden="1">
      <c r="B27" s="13"/>
      <c r="C27" s="13"/>
      <c r="D27" s="13"/>
    </row>
    <row r="28" spans="1:12" hidden="1">
      <c r="B28" s="13"/>
      <c r="C28" s="13"/>
      <c r="D28" s="13"/>
    </row>
    <row r="29" spans="1:12" hidden="1">
      <c r="B29" s="13"/>
      <c r="C29" s="13"/>
      <c r="D29" s="13"/>
    </row>
    <row r="30" spans="1:12" hidden="1">
      <c r="B30" s="13"/>
      <c r="C30" s="13"/>
      <c r="D30" s="13"/>
    </row>
    <row r="31" spans="1:12" hidden="1">
      <c r="B31" s="13"/>
      <c r="C31" s="13"/>
      <c r="D31" s="13"/>
    </row>
    <row r="32" spans="1:12" hidden="1">
      <c r="B32" s="13"/>
      <c r="C32" s="13"/>
      <c r="D32" s="13"/>
    </row>
    <row r="33" spans="2:4" hidden="1">
      <c r="B33" s="13"/>
      <c r="C33" s="13"/>
      <c r="D33" s="13"/>
    </row>
    <row r="34" spans="2:4" hidden="1">
      <c r="B34" s="13"/>
      <c r="C34" s="13"/>
      <c r="D34" s="13"/>
    </row>
    <row r="35" spans="2:4" hidden="1">
      <c r="B35" s="13"/>
      <c r="C35" s="13"/>
      <c r="D35" s="13"/>
    </row>
    <row r="36" spans="2:4" hidden="1">
      <c r="B36" s="13"/>
      <c r="C36" s="13"/>
      <c r="D36" s="13"/>
    </row>
    <row r="37" spans="2:4" hidden="1">
      <c r="B37" s="13"/>
      <c r="C37" s="13"/>
      <c r="D37" s="13"/>
    </row>
    <row r="38" spans="2:4" hidden="1">
      <c r="B38" s="13"/>
      <c r="C38" s="13"/>
      <c r="D38" s="13"/>
    </row>
    <row r="39" spans="2:4" hidden="1">
      <c r="B39" s="13"/>
      <c r="C39" s="13"/>
      <c r="D39" s="13"/>
    </row>
    <row r="40" spans="2:4" hidden="1">
      <c r="B40" s="13"/>
      <c r="C40" s="13"/>
      <c r="D40" s="13"/>
    </row>
    <row r="41" spans="2:4" hidden="1">
      <c r="B41" s="13"/>
      <c r="C41" s="13"/>
      <c r="D41" s="13"/>
    </row>
    <row r="42" spans="2:4" hidden="1">
      <c r="B42" s="13"/>
      <c r="C42" s="13"/>
      <c r="D42" s="13"/>
    </row>
    <row r="43" spans="2:4" hidden="1">
      <c r="B43" s="13"/>
      <c r="C43" s="13"/>
      <c r="D43" s="13"/>
    </row>
    <row r="44" spans="2:4" hidden="1">
      <c r="B44" s="13"/>
      <c r="C44" s="13"/>
      <c r="D44" s="13"/>
    </row>
    <row r="45" spans="2:4" hidden="1">
      <c r="B45" s="13"/>
      <c r="C45" s="13"/>
      <c r="D45" s="13"/>
    </row>
    <row r="46" spans="2:4" hidden="1">
      <c r="B46" s="13"/>
      <c r="C46" s="13"/>
      <c r="D46" s="13"/>
    </row>
    <row r="47" spans="2:4" hidden="1">
      <c r="B47" s="13"/>
      <c r="C47" s="13"/>
      <c r="D47" s="13"/>
    </row>
    <row r="48" spans="2:4" hidden="1">
      <c r="B48" s="13"/>
      <c r="C48" s="13"/>
      <c r="D48" s="13"/>
    </row>
    <row r="49" spans="2:4" hidden="1">
      <c r="B49" s="13"/>
      <c r="C49" s="13"/>
      <c r="D49" s="13"/>
    </row>
    <row r="50" spans="2:4" hidden="1">
      <c r="B50" s="13"/>
      <c r="C50" s="13"/>
      <c r="D50" s="13"/>
    </row>
    <row r="51" spans="2:4" hidden="1">
      <c r="B51" s="13"/>
      <c r="C51" s="13"/>
      <c r="D51" s="13"/>
    </row>
    <row r="52" spans="2:4" hidden="1">
      <c r="B52" s="13"/>
      <c r="C52" s="13"/>
      <c r="D52" s="13"/>
    </row>
    <row r="53" spans="2:4" hidden="1">
      <c r="B53" s="13"/>
      <c r="C53" s="13"/>
      <c r="D53" s="13"/>
    </row>
    <row r="54" spans="2:4" hidden="1">
      <c r="B54" s="13"/>
      <c r="C54" s="13"/>
      <c r="D54" s="13"/>
    </row>
    <row r="55" spans="2:4" hidden="1">
      <c r="B55" s="13"/>
      <c r="C55" s="13"/>
      <c r="D55" s="13"/>
    </row>
    <row r="56" spans="2:4" hidden="1">
      <c r="B56" s="13"/>
      <c r="C56" s="13"/>
      <c r="D56" s="13"/>
    </row>
    <row r="57" spans="2:4" hidden="1">
      <c r="B57" s="13"/>
      <c r="C57" s="13"/>
      <c r="D57" s="13"/>
    </row>
    <row r="58" spans="2:4" hidden="1">
      <c r="B58" s="13"/>
      <c r="C58" s="13"/>
      <c r="D58" s="13"/>
    </row>
    <row r="59" spans="2:4" hidden="1">
      <c r="B59" s="13"/>
      <c r="C59" s="13"/>
      <c r="D59" s="13"/>
    </row>
    <row r="60" spans="2:4" hidden="1">
      <c r="B60" s="13"/>
      <c r="C60" s="13"/>
      <c r="D60" s="13"/>
    </row>
    <row r="61" spans="2:4" hidden="1">
      <c r="B61" s="13"/>
      <c r="C61" s="13"/>
      <c r="D61" s="13"/>
    </row>
    <row r="62" spans="2:4" hidden="1">
      <c r="B62" s="13"/>
      <c r="C62" s="13"/>
      <c r="D62" s="13"/>
    </row>
    <row r="63" spans="2:4" hidden="1">
      <c r="B63" s="13"/>
      <c r="C63" s="13"/>
      <c r="D63" s="13"/>
    </row>
    <row r="64" spans="2:4" hidden="1">
      <c r="B64" s="13"/>
      <c r="C64" s="13"/>
      <c r="D64" s="13"/>
    </row>
    <row r="65" spans="2:4" hidden="1">
      <c r="B65" s="13"/>
      <c r="C65" s="13"/>
      <c r="D65" s="13"/>
    </row>
    <row r="66" spans="2:4" hidden="1">
      <c r="B66" s="13"/>
      <c r="C66" s="13"/>
      <c r="D66" s="13"/>
    </row>
    <row r="67" spans="2:4" hidden="1">
      <c r="B67" s="13"/>
      <c r="C67" s="13"/>
      <c r="D67" s="13"/>
    </row>
    <row r="68" spans="2:4" hidden="1">
      <c r="B68" s="13"/>
      <c r="C68" s="13"/>
      <c r="D68" s="13"/>
    </row>
    <row r="69" spans="2:4" hidden="1">
      <c r="B69" s="13"/>
      <c r="C69" s="13"/>
      <c r="D69" s="13"/>
    </row>
    <row r="70" spans="2:4" hidden="1">
      <c r="B70" s="13"/>
      <c r="C70" s="13"/>
      <c r="D70" s="13"/>
    </row>
    <row r="71" spans="2:4" hidden="1">
      <c r="B71" s="13"/>
      <c r="C71" s="13"/>
      <c r="D71" s="13"/>
    </row>
    <row r="72" spans="2:4" hidden="1">
      <c r="B72" s="13"/>
      <c r="C72" s="13"/>
      <c r="D72" s="13"/>
    </row>
    <row r="73" spans="2:4" hidden="1">
      <c r="B73" s="13"/>
      <c r="C73" s="13"/>
      <c r="D73" s="13"/>
    </row>
    <row r="74" spans="2:4" hidden="1">
      <c r="B74" s="13"/>
      <c r="C74" s="13"/>
      <c r="D74" s="13"/>
    </row>
    <row r="75" spans="2:4" hidden="1">
      <c r="B75" s="13"/>
      <c r="C75" s="13"/>
      <c r="D75" s="13"/>
    </row>
    <row r="76" spans="2:4" hidden="1">
      <c r="B76" s="13"/>
      <c r="C76" s="13"/>
      <c r="D76" s="13"/>
    </row>
    <row r="77" spans="2:4" hidden="1">
      <c r="B77" s="13"/>
      <c r="C77" s="13"/>
      <c r="D77" s="13"/>
    </row>
    <row r="78" spans="2:4" hidden="1">
      <c r="B78" s="13"/>
      <c r="C78" s="13"/>
      <c r="D78" s="13"/>
    </row>
    <row r="79" spans="2:4" hidden="1">
      <c r="B79" s="13"/>
      <c r="C79" s="13"/>
      <c r="D79" s="13"/>
    </row>
    <row r="80" spans="2:4" hidden="1">
      <c r="B80" s="13"/>
      <c r="C80" s="13"/>
      <c r="D80" s="13"/>
    </row>
    <row r="81" spans="2:4" hidden="1">
      <c r="B81" s="13"/>
      <c r="C81" s="13"/>
      <c r="D81" s="13"/>
    </row>
    <row r="82" spans="2:4" hidden="1">
      <c r="B82" s="13"/>
      <c r="C82" s="13"/>
      <c r="D82" s="13"/>
    </row>
    <row r="83" spans="2:4" hidden="1">
      <c r="B83" s="13"/>
      <c r="C83" s="13"/>
      <c r="D83" s="13"/>
    </row>
    <row r="84" spans="2:4" hidden="1">
      <c r="B84" s="13"/>
      <c r="C84" s="13"/>
      <c r="D84" s="13"/>
    </row>
    <row r="85" spans="2:4" hidden="1">
      <c r="B85" s="13"/>
      <c r="C85" s="13"/>
      <c r="D85" s="13"/>
    </row>
    <row r="86" spans="2:4" hidden="1">
      <c r="B86" s="13"/>
      <c r="C86" s="13"/>
      <c r="D86" s="13"/>
    </row>
    <row r="87" spans="2:4" hidden="1">
      <c r="B87" s="13"/>
      <c r="C87" s="13"/>
      <c r="D87" s="13"/>
    </row>
    <row r="88" spans="2:4" hidden="1">
      <c r="B88" s="13"/>
      <c r="C88" s="13"/>
      <c r="D88" s="13"/>
    </row>
    <row r="89" spans="2:4" hidden="1">
      <c r="B89" s="13"/>
      <c r="C89" s="13"/>
      <c r="D89" s="13"/>
    </row>
    <row r="90" spans="2:4" hidden="1">
      <c r="B90" s="13"/>
      <c r="C90" s="13"/>
      <c r="D90" s="13"/>
    </row>
    <row r="91" spans="2:4" hidden="1">
      <c r="B91" s="13"/>
      <c r="C91" s="13"/>
      <c r="D91" s="13"/>
    </row>
    <row r="92" spans="2:4" hidden="1">
      <c r="B92" s="13"/>
      <c r="C92" s="13"/>
      <c r="D92" s="13"/>
    </row>
    <row r="93" spans="2:4" hidden="1">
      <c r="B93" s="13"/>
      <c r="C93" s="13"/>
      <c r="D93" s="13"/>
    </row>
    <row r="94" spans="2:4" hidden="1">
      <c r="B94" s="13"/>
      <c r="C94" s="13"/>
      <c r="D94" s="13"/>
    </row>
    <row r="95" spans="2:4" hidden="1">
      <c r="B95" s="13"/>
      <c r="C95" s="13"/>
      <c r="D95" s="13"/>
    </row>
    <row r="96" spans="2:4" hidden="1">
      <c r="B96" s="13"/>
      <c r="C96" s="13"/>
      <c r="D96" s="13"/>
    </row>
    <row r="97" spans="2:4" hidden="1">
      <c r="B97" s="13"/>
      <c r="C97" s="13"/>
      <c r="D97" s="13"/>
    </row>
    <row r="98" spans="2:4" hidden="1">
      <c r="B98" s="13"/>
      <c r="C98" s="13"/>
      <c r="D98" s="13"/>
    </row>
    <row r="99" spans="2:4" hidden="1">
      <c r="B99" s="13"/>
      <c r="C99" s="13"/>
      <c r="D99" s="13"/>
    </row>
    <row r="100" spans="2:4" hidden="1">
      <c r="B100" s="13"/>
      <c r="C100" s="13"/>
      <c r="D100" s="13"/>
    </row>
    <row r="101" spans="2:4" hidden="1">
      <c r="B101" s="13"/>
      <c r="C101" s="13"/>
      <c r="D101" s="13"/>
    </row>
    <row r="102" spans="2:4" hidden="1">
      <c r="B102" s="13"/>
      <c r="C102" s="13"/>
      <c r="D102" s="13"/>
    </row>
    <row r="103" spans="2:4" hidden="1">
      <c r="B103" s="13"/>
      <c r="C103" s="13"/>
      <c r="D103" s="13"/>
    </row>
    <row r="104" spans="2:4" hidden="1">
      <c r="B104" s="13"/>
      <c r="C104" s="13"/>
      <c r="D104" s="13"/>
    </row>
    <row r="105" spans="2:4" hidden="1">
      <c r="B105" s="13"/>
      <c r="C105" s="13"/>
      <c r="D105" s="13"/>
    </row>
    <row r="106" spans="2:4" hidden="1">
      <c r="B106" s="13"/>
      <c r="C106" s="13"/>
      <c r="D106" s="13"/>
    </row>
    <row r="107" spans="2:4" hidden="1">
      <c r="B107" s="13"/>
      <c r="C107" s="13"/>
      <c r="D107" s="13"/>
    </row>
    <row r="108" spans="2:4" hidden="1">
      <c r="B108" s="13"/>
      <c r="C108" s="13"/>
      <c r="D108" s="13"/>
    </row>
    <row r="109" spans="2:4" hidden="1">
      <c r="B109" s="13"/>
      <c r="C109" s="13"/>
      <c r="D109" s="13"/>
    </row>
    <row r="110" spans="2:4" hidden="1">
      <c r="B110" s="13"/>
      <c r="C110" s="13"/>
      <c r="D110" s="13"/>
    </row>
    <row r="111" spans="2:4" hidden="1">
      <c r="B111" s="13"/>
      <c r="C111" s="13"/>
      <c r="D111" s="13"/>
    </row>
    <row r="112" spans="2:4" hidden="1">
      <c r="B112" s="13"/>
      <c r="C112" s="13"/>
      <c r="D112" s="13"/>
    </row>
    <row r="113" spans="2:4" hidden="1">
      <c r="B113" s="13"/>
      <c r="C113" s="13"/>
      <c r="D113" s="13"/>
    </row>
    <row r="114" spans="2:4" hidden="1">
      <c r="B114" s="13"/>
      <c r="C114" s="13"/>
      <c r="D114" s="13"/>
    </row>
    <row r="115" spans="2:4" hidden="1">
      <c r="B115" s="13"/>
      <c r="C115" s="13"/>
      <c r="D115" s="13"/>
    </row>
    <row r="116" spans="2:4" hidden="1">
      <c r="B116" s="13"/>
      <c r="C116" s="13"/>
      <c r="D116" s="13"/>
    </row>
    <row r="117" spans="2:4" hidden="1">
      <c r="B117" s="13"/>
      <c r="C117" s="13"/>
      <c r="D117" s="13"/>
    </row>
    <row r="118" spans="2:4" hidden="1">
      <c r="B118" s="13"/>
      <c r="C118" s="13"/>
      <c r="D118" s="13"/>
    </row>
    <row r="119" spans="2:4" hidden="1">
      <c r="B119" s="13"/>
      <c r="C119" s="13"/>
      <c r="D119" s="13"/>
    </row>
    <row r="120" spans="2:4" hidden="1">
      <c r="B120" s="13"/>
      <c r="C120" s="13"/>
      <c r="D120" s="13"/>
    </row>
    <row r="121" spans="2:4" hidden="1">
      <c r="B121" s="13"/>
      <c r="C121" s="13"/>
      <c r="D121" s="13"/>
    </row>
    <row r="122" spans="2:4" hidden="1">
      <c r="B122" s="13"/>
      <c r="C122" s="13"/>
      <c r="D122" s="13"/>
    </row>
    <row r="123" spans="2:4" hidden="1">
      <c r="B123" s="13"/>
      <c r="C123" s="13"/>
      <c r="D123" s="13"/>
    </row>
    <row r="124" spans="2:4" hidden="1">
      <c r="B124" s="13"/>
      <c r="C124" s="13"/>
      <c r="D124" s="13"/>
    </row>
    <row r="125" spans="2:4" hidden="1">
      <c r="B125" s="13"/>
      <c r="C125" s="13"/>
      <c r="D125" s="13"/>
    </row>
    <row r="126" spans="2:4" hidden="1">
      <c r="B126" s="13"/>
      <c r="C126" s="13"/>
      <c r="D126" s="13"/>
    </row>
    <row r="127" spans="2:4" hidden="1">
      <c r="B127" s="13"/>
      <c r="C127" s="13"/>
      <c r="D127" s="13"/>
    </row>
    <row r="128" spans="2:4" hidden="1">
      <c r="B128" s="13"/>
      <c r="C128" s="13"/>
      <c r="D128" s="13"/>
    </row>
    <row r="129" spans="2:4" hidden="1">
      <c r="B129" s="13"/>
      <c r="C129" s="13"/>
      <c r="D129" s="13"/>
    </row>
    <row r="130" spans="2:4" hidden="1">
      <c r="B130" s="13"/>
      <c r="C130" s="13"/>
      <c r="D130" s="13"/>
    </row>
    <row r="131" spans="2:4" hidden="1">
      <c r="B131" s="13"/>
      <c r="C131" s="13"/>
      <c r="D131" s="13"/>
    </row>
    <row r="132" spans="2:4" hidden="1">
      <c r="B132" s="13"/>
      <c r="C132" s="13"/>
      <c r="D132" s="13"/>
    </row>
    <row r="133" spans="2:4" hidden="1">
      <c r="B133" s="13"/>
      <c r="C133" s="13"/>
      <c r="D133" s="13"/>
    </row>
    <row r="134" spans="2:4" hidden="1">
      <c r="B134" s="13"/>
      <c r="C134" s="13"/>
      <c r="D134" s="13"/>
    </row>
    <row r="135" spans="2:4" hidden="1">
      <c r="B135" s="13"/>
      <c r="C135" s="13"/>
      <c r="D135" s="13"/>
    </row>
    <row r="136" spans="2:4" hidden="1">
      <c r="B136" s="13"/>
      <c r="C136" s="13"/>
      <c r="D136" s="13"/>
    </row>
    <row r="137" spans="2:4" hidden="1">
      <c r="B137" s="13"/>
      <c r="C137" s="13"/>
      <c r="D137" s="13"/>
    </row>
    <row r="138" spans="2:4" hidden="1">
      <c r="B138" s="13"/>
      <c r="C138" s="13"/>
      <c r="D138" s="13"/>
    </row>
    <row r="139" spans="2:4" hidden="1">
      <c r="B139" s="13"/>
      <c r="C139" s="13"/>
      <c r="D139" s="13"/>
    </row>
    <row r="140" spans="2:4" hidden="1">
      <c r="B140" s="13"/>
      <c r="C140" s="13"/>
      <c r="D140" s="13"/>
    </row>
    <row r="141" spans="2:4" hidden="1">
      <c r="B141" s="13"/>
      <c r="C141" s="13"/>
      <c r="D141" s="13"/>
    </row>
    <row r="142" spans="2:4" hidden="1">
      <c r="B142" s="13"/>
      <c r="C142" s="13"/>
      <c r="D142" s="13"/>
    </row>
    <row r="143" spans="2:4" hidden="1">
      <c r="B143" s="13"/>
      <c r="C143" s="13"/>
      <c r="D143" s="13"/>
    </row>
    <row r="144" spans="2:4" hidden="1">
      <c r="B144" s="13"/>
      <c r="C144" s="13"/>
      <c r="D144" s="13"/>
    </row>
    <row r="145" spans="2:4" hidden="1">
      <c r="B145" s="13"/>
      <c r="C145" s="13"/>
      <c r="D145" s="13"/>
    </row>
    <row r="146" spans="2:4" hidden="1">
      <c r="B146" s="13"/>
      <c r="C146" s="13"/>
      <c r="D146" s="13"/>
    </row>
    <row r="147" spans="2:4" hidden="1">
      <c r="B147" s="13"/>
      <c r="C147" s="13"/>
      <c r="D147" s="13"/>
    </row>
    <row r="148" spans="2:4" hidden="1">
      <c r="B148" s="13"/>
      <c r="C148" s="13"/>
      <c r="D148" s="13"/>
    </row>
    <row r="149" spans="2:4" hidden="1">
      <c r="B149" s="13"/>
      <c r="C149" s="13"/>
      <c r="D149" s="13"/>
    </row>
    <row r="150" spans="2:4" hidden="1">
      <c r="B150" s="13"/>
      <c r="C150" s="13"/>
      <c r="D150" s="13"/>
    </row>
    <row r="151" spans="2:4" hidden="1">
      <c r="B151" s="13"/>
      <c r="C151" s="13"/>
      <c r="D151" s="13"/>
    </row>
    <row r="152" spans="2:4" hidden="1">
      <c r="B152" s="13"/>
      <c r="C152" s="13"/>
      <c r="D152" s="13"/>
    </row>
    <row r="153" spans="2:4" hidden="1">
      <c r="B153" s="13"/>
      <c r="C153" s="13"/>
      <c r="D153" s="13"/>
    </row>
    <row r="154" spans="2:4" hidden="1">
      <c r="B154" s="13"/>
      <c r="C154" s="13"/>
      <c r="D154" s="13"/>
    </row>
    <row r="155" spans="2:4" hidden="1">
      <c r="B155" s="13"/>
      <c r="C155" s="13"/>
      <c r="D155" s="13"/>
    </row>
    <row r="156" spans="2:4" hidden="1">
      <c r="B156" s="13"/>
      <c r="C156" s="13"/>
      <c r="D156" s="13"/>
    </row>
    <row r="157" spans="2:4" hidden="1">
      <c r="B157" s="13"/>
      <c r="C157" s="13"/>
      <c r="D157" s="13"/>
    </row>
    <row r="158" spans="2:4" hidden="1">
      <c r="B158" s="13"/>
      <c r="C158" s="13"/>
      <c r="D158" s="13"/>
    </row>
    <row r="159" spans="2:4" hidden="1">
      <c r="B159" s="13"/>
      <c r="C159" s="13"/>
      <c r="D159" s="13"/>
    </row>
    <row r="160" spans="2:4" hidden="1">
      <c r="B160" s="13"/>
      <c r="C160" s="13"/>
      <c r="D160" s="13"/>
    </row>
    <row r="161" spans="2:4" hidden="1">
      <c r="B161" s="13"/>
      <c r="C161" s="13"/>
      <c r="D161" s="13"/>
    </row>
    <row r="162" spans="2:4" hidden="1">
      <c r="B162" s="13"/>
      <c r="C162" s="13"/>
      <c r="D162" s="13"/>
    </row>
    <row r="163" spans="2:4" hidden="1">
      <c r="B163" s="13"/>
      <c r="C163" s="13"/>
      <c r="D163" s="13"/>
    </row>
    <row r="164" spans="2:4" hidden="1">
      <c r="B164" s="13"/>
      <c r="C164" s="13"/>
      <c r="D164" s="13"/>
    </row>
    <row r="165" spans="2:4" hidden="1">
      <c r="B165" s="13"/>
      <c r="C165" s="13"/>
      <c r="D165" s="13"/>
    </row>
    <row r="166" spans="2:4" hidden="1">
      <c r="B166" s="13"/>
      <c r="C166" s="13"/>
      <c r="D166" s="13"/>
    </row>
    <row r="167" spans="2:4" hidden="1">
      <c r="B167" s="13"/>
      <c r="C167" s="13"/>
      <c r="D167" s="13"/>
    </row>
    <row r="168" spans="2:4" hidden="1">
      <c r="B168" s="13"/>
      <c r="C168" s="13"/>
      <c r="D168" s="13"/>
    </row>
    <row r="169" spans="2:4" hidden="1">
      <c r="B169" s="13"/>
      <c r="C169" s="13"/>
      <c r="D169" s="13"/>
    </row>
    <row r="170" spans="2:4" hidden="1">
      <c r="B170" s="13"/>
      <c r="C170" s="13"/>
      <c r="D170" s="13"/>
    </row>
    <row r="171" spans="2:4" hidden="1">
      <c r="B171" s="13"/>
      <c r="C171" s="13"/>
      <c r="D171" s="13"/>
    </row>
    <row r="172" spans="2:4" hidden="1">
      <c r="B172" s="13"/>
      <c r="C172" s="13"/>
      <c r="D172" s="13"/>
    </row>
    <row r="173" spans="2:4" hidden="1">
      <c r="B173" s="13"/>
      <c r="C173" s="13"/>
      <c r="D173" s="13"/>
    </row>
    <row r="174" spans="2:4" hidden="1">
      <c r="B174" s="13"/>
      <c r="C174" s="13"/>
      <c r="D174" s="13"/>
    </row>
    <row r="175" spans="2:4" hidden="1">
      <c r="B175" s="13"/>
      <c r="C175" s="13"/>
      <c r="D175" s="13"/>
    </row>
    <row r="176" spans="2:4" hidden="1">
      <c r="B176" s="13"/>
      <c r="C176" s="13"/>
      <c r="D176" s="13"/>
    </row>
    <row r="177" spans="2:4" hidden="1">
      <c r="B177" s="13"/>
      <c r="C177" s="13"/>
      <c r="D177" s="13"/>
    </row>
    <row r="178" spans="2:4" hidden="1">
      <c r="B178" s="13"/>
      <c r="C178" s="13"/>
      <c r="D178" s="13"/>
    </row>
    <row r="179" spans="2:4" hidden="1">
      <c r="B179" s="13"/>
      <c r="C179" s="13"/>
      <c r="D179" s="13"/>
    </row>
    <row r="180" spans="2:4" hidden="1">
      <c r="B180" s="13"/>
      <c r="C180" s="13"/>
      <c r="D180" s="13"/>
    </row>
    <row r="181" spans="2:4" hidden="1">
      <c r="B181" s="13"/>
      <c r="C181" s="13"/>
      <c r="D181" s="13"/>
    </row>
    <row r="182" spans="2:4" hidden="1">
      <c r="B182" s="13"/>
      <c r="C182" s="13"/>
      <c r="D182" s="13"/>
    </row>
    <row r="183" spans="2:4" hidden="1">
      <c r="B183" s="13"/>
      <c r="C183" s="13"/>
      <c r="D183" s="13"/>
    </row>
    <row r="184" spans="2:4" hidden="1">
      <c r="B184" s="13"/>
      <c r="C184" s="13"/>
      <c r="D184" s="13"/>
    </row>
    <row r="185" spans="2:4" hidden="1">
      <c r="B185" s="13"/>
      <c r="C185" s="13"/>
      <c r="D185" s="13"/>
    </row>
    <row r="186" spans="2:4" hidden="1">
      <c r="B186" s="13"/>
      <c r="C186" s="13"/>
      <c r="D186" s="13"/>
    </row>
    <row r="187" spans="2:4" hidden="1">
      <c r="B187" s="13"/>
      <c r="C187" s="13"/>
      <c r="D187" s="13"/>
    </row>
    <row r="188" spans="2:4" hidden="1">
      <c r="B188" s="13"/>
      <c r="C188" s="13"/>
      <c r="D188" s="13"/>
    </row>
    <row r="189" spans="2:4" hidden="1">
      <c r="B189" s="13"/>
      <c r="C189" s="13"/>
      <c r="D189" s="13"/>
    </row>
    <row r="190" spans="2:4" hidden="1">
      <c r="B190" s="13"/>
      <c r="C190" s="13"/>
      <c r="D190" s="13"/>
    </row>
    <row r="191" spans="2:4" hidden="1">
      <c r="B191" s="13"/>
      <c r="C191" s="13"/>
      <c r="D191" s="13"/>
    </row>
    <row r="192" spans="2:4" hidden="1">
      <c r="B192" s="13"/>
      <c r="C192" s="13"/>
      <c r="D192" s="13"/>
    </row>
    <row r="193" spans="2:4" hidden="1">
      <c r="B193" s="13"/>
      <c r="C193" s="13"/>
      <c r="D193" s="13"/>
    </row>
    <row r="194" spans="2:4" hidden="1">
      <c r="B194" s="13"/>
      <c r="C194" s="13"/>
      <c r="D194" s="13"/>
    </row>
    <row r="195" spans="2:4" hidden="1">
      <c r="B195" s="13"/>
      <c r="C195" s="13"/>
      <c r="D195" s="13"/>
    </row>
    <row r="196" spans="2:4" hidden="1">
      <c r="B196" s="13"/>
      <c r="C196" s="13"/>
      <c r="D196" s="13"/>
    </row>
    <row r="197" spans="2:4" hidden="1">
      <c r="B197" s="13"/>
      <c r="C197" s="13"/>
      <c r="D197" s="13"/>
    </row>
    <row r="198" spans="2:4" hidden="1">
      <c r="B198" s="13"/>
      <c r="C198" s="13"/>
      <c r="D198" s="13"/>
    </row>
    <row r="199" spans="2:4" hidden="1">
      <c r="B199" s="13"/>
      <c r="C199" s="13"/>
      <c r="D199" s="13"/>
    </row>
    <row r="200" spans="2:4" hidden="1">
      <c r="B200" s="13"/>
      <c r="C200" s="13"/>
      <c r="D200" s="13"/>
    </row>
    <row r="201" spans="2:4" hidden="1">
      <c r="B201" s="13"/>
      <c r="C201" s="13"/>
      <c r="D201" s="13"/>
    </row>
    <row r="202" spans="2:4" hidden="1">
      <c r="B202" s="13"/>
      <c r="C202" s="13"/>
      <c r="D202" s="13"/>
    </row>
    <row r="203" spans="2:4" hidden="1">
      <c r="B203" s="13"/>
      <c r="C203" s="13"/>
      <c r="D203" s="13"/>
    </row>
    <row r="204" spans="2:4" hidden="1">
      <c r="B204" s="13"/>
      <c r="C204" s="13"/>
      <c r="D204" s="13"/>
    </row>
    <row r="205" spans="2:4" hidden="1">
      <c r="B205" s="13"/>
      <c r="C205" s="13"/>
      <c r="D205" s="13"/>
    </row>
    <row r="206" spans="2:4" hidden="1">
      <c r="B206" s="13"/>
      <c r="C206" s="13"/>
      <c r="D206" s="13"/>
    </row>
    <row r="207" spans="2:4" hidden="1">
      <c r="B207" s="13"/>
      <c r="C207" s="13"/>
      <c r="D207" s="13"/>
    </row>
    <row r="208" spans="2:4" hidden="1">
      <c r="B208" s="13"/>
      <c r="C208" s="13"/>
      <c r="D208" s="13"/>
    </row>
    <row r="209" spans="2:4" hidden="1">
      <c r="B209" s="13"/>
      <c r="C209" s="13"/>
      <c r="D209" s="13"/>
    </row>
    <row r="210" spans="2:4" hidden="1">
      <c r="B210" s="13"/>
      <c r="C210" s="13"/>
      <c r="D210" s="13"/>
    </row>
    <row r="211" spans="2:4" hidden="1">
      <c r="B211" s="13"/>
      <c r="C211" s="13"/>
      <c r="D211" s="13"/>
    </row>
    <row r="212" spans="2:4" hidden="1">
      <c r="B212" s="13"/>
      <c r="C212" s="13"/>
      <c r="D212" s="13"/>
    </row>
    <row r="213" spans="2:4" hidden="1">
      <c r="B213" s="13"/>
      <c r="C213" s="13"/>
      <c r="D213" s="13"/>
    </row>
    <row r="214" spans="2:4" hidden="1">
      <c r="B214" s="13"/>
      <c r="C214" s="13"/>
      <c r="D214" s="13"/>
    </row>
    <row r="215" spans="2:4" hidden="1">
      <c r="B215" s="13"/>
      <c r="C215" s="13"/>
      <c r="D215" s="13"/>
    </row>
    <row r="216" spans="2:4" hidden="1">
      <c r="B216" s="13"/>
      <c r="C216" s="13"/>
      <c r="D216" s="13"/>
    </row>
    <row r="217" spans="2:4" hidden="1">
      <c r="B217" s="13"/>
      <c r="C217" s="13"/>
      <c r="D217" s="13"/>
    </row>
    <row r="218" spans="2:4" hidden="1">
      <c r="B218" s="13"/>
      <c r="C218" s="13"/>
      <c r="D218" s="13"/>
    </row>
    <row r="219" spans="2:4" hidden="1">
      <c r="B219" s="13"/>
      <c r="C219" s="13"/>
      <c r="D219" s="13"/>
    </row>
    <row r="220" spans="2:4" hidden="1">
      <c r="B220" s="13"/>
      <c r="C220" s="13"/>
      <c r="D220" s="13"/>
    </row>
    <row r="221" spans="2:4" hidden="1">
      <c r="B221" s="13"/>
      <c r="C221" s="13"/>
      <c r="D221" s="13"/>
    </row>
    <row r="222" spans="2:4" hidden="1">
      <c r="B222" s="13"/>
      <c r="C222" s="13"/>
      <c r="D222" s="13"/>
    </row>
    <row r="223" spans="2:4" hidden="1">
      <c r="B223" s="13"/>
      <c r="C223" s="13"/>
      <c r="D223" s="13"/>
    </row>
    <row r="224" spans="2:4" hidden="1">
      <c r="B224" s="13"/>
      <c r="C224" s="13"/>
      <c r="D224" s="13"/>
    </row>
    <row r="225" spans="2:4" hidden="1">
      <c r="B225" s="13"/>
      <c r="C225" s="13"/>
      <c r="D225" s="13"/>
    </row>
    <row r="226" spans="2:4" hidden="1">
      <c r="B226" s="13"/>
      <c r="C226" s="13"/>
      <c r="D226" s="13"/>
    </row>
    <row r="227" spans="2:4" hidden="1">
      <c r="B227" s="13"/>
      <c r="C227" s="13"/>
      <c r="D227" s="13"/>
    </row>
    <row r="228" spans="2:4" hidden="1">
      <c r="B228" s="13"/>
      <c r="C228" s="13"/>
      <c r="D228" s="13"/>
    </row>
    <row r="229" spans="2:4" hidden="1">
      <c r="B229" s="13"/>
      <c r="C229" s="13"/>
      <c r="D229" s="13"/>
    </row>
    <row r="230" spans="2:4" hidden="1">
      <c r="B230" s="13"/>
      <c r="C230" s="13"/>
      <c r="D230" s="13"/>
    </row>
    <row r="231" spans="2:4" hidden="1">
      <c r="B231" s="13"/>
      <c r="C231" s="13"/>
      <c r="D231" s="13"/>
    </row>
    <row r="232" spans="2:4" hidden="1">
      <c r="B232" s="13"/>
      <c r="C232" s="13"/>
      <c r="D232" s="13"/>
    </row>
    <row r="233" spans="2:4" hidden="1">
      <c r="B233" s="13"/>
      <c r="C233" s="13"/>
      <c r="D233" s="13"/>
    </row>
    <row r="234" spans="2:4" hidden="1">
      <c r="B234" s="13"/>
      <c r="C234" s="13"/>
      <c r="D234" s="13"/>
    </row>
    <row r="235" spans="2:4" hidden="1">
      <c r="B235" s="13"/>
      <c r="C235" s="13"/>
      <c r="D235" s="13"/>
    </row>
    <row r="236" spans="2:4" hidden="1">
      <c r="B236" s="13"/>
      <c r="C236" s="13"/>
      <c r="D236" s="13"/>
    </row>
    <row r="237" spans="2:4" hidden="1">
      <c r="B237" s="13"/>
      <c r="C237" s="13"/>
      <c r="D237" s="13"/>
    </row>
    <row r="238" spans="2:4" hidden="1">
      <c r="B238" s="13"/>
      <c r="C238" s="13"/>
      <c r="D238" s="13"/>
    </row>
    <row r="239" spans="2:4" hidden="1">
      <c r="B239" s="13"/>
      <c r="C239" s="13"/>
      <c r="D239" s="13"/>
    </row>
    <row r="240" spans="2:4" hidden="1">
      <c r="B240" s="13"/>
      <c r="C240" s="13"/>
      <c r="D240" s="13"/>
    </row>
    <row r="241" spans="2:4" hidden="1">
      <c r="B241" s="13"/>
      <c r="C241" s="13"/>
      <c r="D241" s="13"/>
    </row>
    <row r="242" spans="2:4" hidden="1">
      <c r="B242" s="13"/>
      <c r="C242" s="13"/>
      <c r="D242" s="13"/>
    </row>
    <row r="243" spans="2:4" hidden="1">
      <c r="B243" s="13"/>
      <c r="C243" s="13"/>
      <c r="D243" s="13"/>
    </row>
    <row r="244" spans="2:4" hidden="1">
      <c r="B244" s="13"/>
      <c r="C244" s="13"/>
      <c r="D244" s="13"/>
    </row>
    <row r="245" spans="2:4" hidden="1">
      <c r="B245" s="13"/>
      <c r="C245" s="13"/>
      <c r="D245" s="13"/>
    </row>
    <row r="246" spans="2:4" hidden="1">
      <c r="B246" s="13"/>
      <c r="C246" s="13"/>
      <c r="D246" s="13"/>
    </row>
    <row r="247" spans="2:4" hidden="1">
      <c r="B247" s="13"/>
      <c r="C247" s="13"/>
      <c r="D247" s="13"/>
    </row>
    <row r="248" spans="2:4" hidden="1">
      <c r="B248" s="13"/>
      <c r="C248" s="13"/>
      <c r="D248" s="13"/>
    </row>
    <row r="249" spans="2:4" hidden="1">
      <c r="B249" s="13"/>
      <c r="C249" s="13"/>
      <c r="D249" s="13"/>
    </row>
    <row r="250" spans="2:4" hidden="1">
      <c r="B250" s="13"/>
      <c r="C250" s="13"/>
      <c r="D250" s="13"/>
    </row>
    <row r="251" spans="2:4" hidden="1">
      <c r="B251" s="13"/>
      <c r="C251" s="13"/>
      <c r="D251" s="13"/>
    </row>
    <row r="252" spans="2:4" hidden="1">
      <c r="B252" s="13"/>
      <c r="C252" s="13"/>
      <c r="D252" s="13"/>
    </row>
    <row r="253" spans="2:4" hidden="1">
      <c r="B253" s="13"/>
      <c r="C253" s="13"/>
      <c r="D253" s="13"/>
    </row>
    <row r="254" spans="2:4" hidden="1">
      <c r="B254" s="13"/>
      <c r="C254" s="13"/>
      <c r="D254" s="13"/>
    </row>
    <row r="255" spans="2:4" hidden="1">
      <c r="B255" s="13"/>
      <c r="C255" s="13"/>
      <c r="D255" s="13"/>
    </row>
    <row r="256" spans="2:4" hidden="1">
      <c r="B256" s="13"/>
      <c r="C256" s="13"/>
      <c r="D256" s="13"/>
    </row>
    <row r="257" spans="2:4" hidden="1">
      <c r="B257" s="13"/>
      <c r="C257" s="13"/>
      <c r="D257" s="13"/>
    </row>
    <row r="258" spans="2:4" hidden="1">
      <c r="B258" s="13"/>
      <c r="C258" s="13"/>
      <c r="D258" s="13"/>
    </row>
    <row r="259" spans="2:4" hidden="1">
      <c r="B259" s="13"/>
      <c r="C259" s="13"/>
      <c r="D259" s="13"/>
    </row>
    <row r="260" spans="2:4" hidden="1">
      <c r="B260" s="13"/>
      <c r="C260" s="13"/>
      <c r="D260" s="13"/>
    </row>
    <row r="261" spans="2:4" hidden="1">
      <c r="B261" s="13"/>
      <c r="C261" s="13"/>
      <c r="D261" s="13"/>
    </row>
    <row r="262" spans="2:4" hidden="1">
      <c r="B262" s="13"/>
      <c r="C262" s="13"/>
      <c r="D262" s="13"/>
    </row>
    <row r="263" spans="2:4" hidden="1">
      <c r="B263" s="13"/>
      <c r="C263" s="13"/>
      <c r="D263" s="13"/>
    </row>
    <row r="264" spans="2:4" hidden="1">
      <c r="B264" s="13"/>
      <c r="C264" s="13"/>
      <c r="D264" s="13"/>
    </row>
    <row r="265" spans="2:4" hidden="1">
      <c r="B265" s="13"/>
      <c r="C265" s="13"/>
      <c r="D265" s="13"/>
    </row>
    <row r="266" spans="2:4" hidden="1">
      <c r="B266" s="13"/>
      <c r="C266" s="13"/>
      <c r="D266" s="13"/>
    </row>
    <row r="267" spans="2:4" hidden="1">
      <c r="B267" s="13"/>
      <c r="C267" s="13"/>
      <c r="D267" s="13"/>
    </row>
    <row r="268" spans="2:4" hidden="1">
      <c r="B268" s="13"/>
      <c r="C268" s="13"/>
      <c r="D268" s="13"/>
    </row>
    <row r="269" spans="2:4" hidden="1">
      <c r="B269" s="13"/>
      <c r="C269" s="13"/>
      <c r="D269" s="13"/>
    </row>
    <row r="270" spans="2:4" hidden="1">
      <c r="B270" s="13"/>
      <c r="C270" s="13"/>
      <c r="D270" s="13"/>
    </row>
    <row r="271" spans="2:4" hidden="1">
      <c r="B271" s="13"/>
      <c r="C271" s="13"/>
      <c r="D271" s="13"/>
    </row>
    <row r="272" spans="2:4" hidden="1">
      <c r="B272" s="13"/>
      <c r="C272" s="13"/>
      <c r="D272" s="13"/>
    </row>
    <row r="273" spans="2:4" hidden="1">
      <c r="B273" s="13"/>
      <c r="C273" s="13"/>
      <c r="D273" s="13"/>
    </row>
    <row r="274" spans="2:4" hidden="1">
      <c r="B274" s="13"/>
      <c r="C274" s="13"/>
      <c r="D274" s="13"/>
    </row>
    <row r="275" spans="2:4" hidden="1">
      <c r="B275" s="13"/>
      <c r="C275" s="13"/>
      <c r="D275" s="13"/>
    </row>
    <row r="276" spans="2:4" hidden="1">
      <c r="B276" s="13"/>
      <c r="C276" s="13"/>
      <c r="D276" s="13"/>
    </row>
    <row r="277" spans="2:4" hidden="1">
      <c r="B277" s="13"/>
      <c r="C277" s="13"/>
      <c r="D277" s="13"/>
    </row>
    <row r="278" spans="2:4" hidden="1">
      <c r="B278" s="13"/>
      <c r="C278" s="13"/>
      <c r="D278" s="13"/>
    </row>
    <row r="279" spans="2:4" hidden="1">
      <c r="B279" s="13"/>
      <c r="C279" s="13"/>
      <c r="D279" s="13"/>
    </row>
    <row r="280" spans="2:4" hidden="1">
      <c r="B280" s="13"/>
      <c r="C280" s="13"/>
      <c r="D280" s="13"/>
    </row>
    <row r="281" spans="2:4" hidden="1">
      <c r="B281" s="13"/>
      <c r="C281" s="13"/>
      <c r="D281" s="13"/>
    </row>
    <row r="282" spans="2:4" hidden="1">
      <c r="B282" s="13"/>
      <c r="C282" s="13"/>
      <c r="D282" s="13"/>
    </row>
    <row r="283" spans="2:4" hidden="1">
      <c r="B283" s="13"/>
      <c r="C283" s="13"/>
      <c r="D283" s="13"/>
    </row>
    <row r="284" spans="2:4" hidden="1">
      <c r="B284" s="13"/>
      <c r="C284" s="13"/>
      <c r="D284" s="13"/>
    </row>
    <row r="285" spans="2:4" hidden="1">
      <c r="B285" s="13"/>
      <c r="C285" s="13"/>
      <c r="D285" s="13"/>
    </row>
    <row r="286" spans="2:4" hidden="1">
      <c r="B286" s="13"/>
      <c r="C286" s="13"/>
      <c r="D286" s="13"/>
    </row>
    <row r="287" spans="2:4" hidden="1">
      <c r="B287" s="13"/>
      <c r="C287" s="13"/>
      <c r="D287" s="13"/>
    </row>
    <row r="288" spans="2:4" hidden="1">
      <c r="B288" s="13"/>
      <c r="C288" s="13"/>
      <c r="D288" s="13"/>
    </row>
    <row r="289" spans="2:4" hidden="1">
      <c r="B289" s="13"/>
      <c r="C289" s="13"/>
      <c r="D289" s="13"/>
    </row>
    <row r="290" spans="2:4" hidden="1">
      <c r="B290" s="13"/>
      <c r="C290" s="13"/>
      <c r="D290" s="13"/>
    </row>
    <row r="291" spans="2:4" hidden="1">
      <c r="B291" s="13"/>
      <c r="C291" s="13"/>
      <c r="D291" s="13"/>
    </row>
    <row r="292" spans="2:4" hidden="1">
      <c r="B292" s="13"/>
      <c r="C292" s="13"/>
      <c r="D292" s="13"/>
    </row>
    <row r="293" spans="2:4" hidden="1">
      <c r="B293" s="13"/>
      <c r="C293" s="13"/>
      <c r="D293" s="13"/>
    </row>
    <row r="294" spans="2:4" hidden="1">
      <c r="B294" s="13"/>
      <c r="C294" s="13"/>
      <c r="D294" s="13"/>
    </row>
    <row r="295" spans="2:4" hidden="1">
      <c r="B295" s="13"/>
      <c r="C295" s="13"/>
      <c r="D295" s="13"/>
    </row>
    <row r="296" spans="2:4" hidden="1">
      <c r="B296" s="13"/>
      <c r="C296" s="13"/>
      <c r="D296" s="13"/>
    </row>
    <row r="297" spans="2:4" hidden="1">
      <c r="B297" s="13"/>
      <c r="C297" s="13"/>
      <c r="D297" s="13"/>
    </row>
    <row r="298" spans="2:4" hidden="1">
      <c r="B298" s="13"/>
      <c r="C298" s="13"/>
      <c r="D298" s="13"/>
    </row>
    <row r="299" spans="2:4" hidden="1">
      <c r="B299" s="13"/>
      <c r="C299" s="13"/>
      <c r="D299" s="13"/>
    </row>
    <row r="300" spans="2:4" hidden="1">
      <c r="B300" s="13"/>
      <c r="C300" s="13"/>
      <c r="D300" s="13"/>
    </row>
    <row r="301" spans="2:4" hidden="1">
      <c r="B301" s="13"/>
      <c r="C301" s="13"/>
      <c r="D301" s="13"/>
    </row>
    <row r="302" spans="2:4" hidden="1">
      <c r="B302" s="13"/>
      <c r="C302" s="13"/>
      <c r="D302" s="13"/>
    </row>
    <row r="303" spans="2:4" hidden="1">
      <c r="B303" s="13"/>
      <c r="C303" s="13"/>
      <c r="D303" s="13"/>
    </row>
    <row r="304" spans="2:4" hidden="1">
      <c r="B304" s="13"/>
      <c r="C304" s="13"/>
      <c r="D304" s="13"/>
    </row>
    <row r="305" spans="2:4" hidden="1">
      <c r="B305" s="13"/>
      <c r="C305" s="13"/>
      <c r="D305" s="13"/>
    </row>
    <row r="306" spans="2:4" hidden="1">
      <c r="B306" s="13"/>
      <c r="C306" s="13"/>
      <c r="D306" s="13"/>
    </row>
    <row r="307" spans="2:4" hidden="1">
      <c r="B307" s="13"/>
      <c r="C307" s="13"/>
      <c r="D307" s="13"/>
    </row>
    <row r="308" spans="2:4" hidden="1">
      <c r="B308" s="13"/>
      <c r="C308" s="13"/>
      <c r="D308" s="13"/>
    </row>
    <row r="309" spans="2:4" hidden="1">
      <c r="B309" s="13"/>
      <c r="C309" s="13"/>
      <c r="D309" s="13"/>
    </row>
    <row r="310" spans="2:4" hidden="1">
      <c r="B310" s="13"/>
      <c r="C310" s="13"/>
      <c r="D310" s="13"/>
    </row>
    <row r="311" spans="2:4" hidden="1">
      <c r="B311" s="13"/>
      <c r="C311" s="13"/>
      <c r="D311" s="13"/>
    </row>
    <row r="312" spans="2:4" hidden="1">
      <c r="B312" s="13"/>
      <c r="C312" s="13"/>
      <c r="D312" s="13"/>
    </row>
    <row r="313" spans="2:4" hidden="1">
      <c r="B313" s="13"/>
      <c r="C313" s="13"/>
      <c r="D313" s="13"/>
    </row>
    <row r="314" spans="2:4" hidden="1">
      <c r="B314" s="13"/>
      <c r="C314" s="13"/>
      <c r="D314" s="13"/>
    </row>
    <row r="315" spans="2:4" hidden="1">
      <c r="B315" s="13"/>
      <c r="C315" s="13"/>
      <c r="D315" s="13"/>
    </row>
    <row r="316" spans="2:4" hidden="1">
      <c r="B316" s="13"/>
      <c r="C316" s="13"/>
      <c r="D316" s="13"/>
    </row>
    <row r="317" spans="2:4" hidden="1">
      <c r="B317" s="13"/>
      <c r="C317" s="13"/>
      <c r="D317" s="13"/>
    </row>
    <row r="318" spans="2:4" hidden="1">
      <c r="B318" s="13"/>
      <c r="C318" s="13"/>
      <c r="D318" s="13"/>
    </row>
    <row r="319" spans="2:4" hidden="1">
      <c r="B319" s="13"/>
      <c r="C319" s="13"/>
      <c r="D319" s="13"/>
    </row>
    <row r="320" spans="2:4" hidden="1">
      <c r="B320" s="13"/>
      <c r="C320" s="13"/>
      <c r="D320" s="13"/>
    </row>
    <row r="321" spans="2:4" hidden="1">
      <c r="B321" s="13"/>
      <c r="C321" s="13"/>
      <c r="D321" s="13"/>
    </row>
    <row r="322" spans="2:4" hidden="1">
      <c r="B322" s="13"/>
      <c r="C322" s="13"/>
      <c r="D322" s="13"/>
    </row>
    <row r="323" spans="2:4" hidden="1">
      <c r="B323" s="13"/>
      <c r="C323" s="13"/>
      <c r="D323" s="13"/>
    </row>
    <row r="324" spans="2:4" hidden="1">
      <c r="B324" s="13"/>
      <c r="C324" s="13"/>
      <c r="D324" s="13"/>
    </row>
    <row r="325" spans="2:4" hidden="1">
      <c r="B325" s="13"/>
      <c r="C325" s="13"/>
      <c r="D325" s="13"/>
    </row>
    <row r="326" spans="2:4" hidden="1">
      <c r="B326" s="13"/>
      <c r="C326" s="13"/>
      <c r="D326" s="13"/>
    </row>
    <row r="327" spans="2:4" hidden="1">
      <c r="B327" s="13"/>
      <c r="C327" s="13"/>
      <c r="D327" s="13"/>
    </row>
    <row r="328" spans="2:4" hidden="1">
      <c r="B328" s="13"/>
      <c r="C328" s="13"/>
      <c r="D328" s="13"/>
    </row>
    <row r="329" spans="2:4" hidden="1">
      <c r="B329" s="13"/>
      <c r="C329" s="13"/>
      <c r="D329" s="13"/>
    </row>
    <row r="330" spans="2:4" hidden="1">
      <c r="B330" s="13"/>
      <c r="C330" s="13"/>
      <c r="D330" s="13"/>
    </row>
    <row r="331" spans="2:4" hidden="1">
      <c r="B331" s="13"/>
      <c r="C331" s="13"/>
      <c r="D331" s="13"/>
    </row>
    <row r="332" spans="2:4" hidden="1">
      <c r="B332" s="13"/>
      <c r="C332" s="13"/>
      <c r="D332" s="13"/>
    </row>
    <row r="333" spans="2:4" hidden="1">
      <c r="B333" s="13"/>
      <c r="C333" s="13"/>
      <c r="D333" s="13"/>
    </row>
    <row r="334" spans="2:4" hidden="1">
      <c r="B334" s="13"/>
      <c r="C334" s="13"/>
      <c r="D334" s="13"/>
    </row>
    <row r="335" spans="2:4" hidden="1">
      <c r="B335" s="13"/>
      <c r="C335" s="13"/>
      <c r="D335" s="13"/>
    </row>
    <row r="336" spans="2:4" hidden="1">
      <c r="B336" s="13"/>
      <c r="C336" s="13"/>
      <c r="D336" s="13"/>
    </row>
    <row r="337" spans="2:4" hidden="1">
      <c r="B337" s="13"/>
      <c r="C337" s="13"/>
      <c r="D337" s="13"/>
    </row>
    <row r="338" spans="2:4" hidden="1">
      <c r="B338" s="13"/>
      <c r="C338" s="13"/>
      <c r="D338" s="13"/>
    </row>
    <row r="339" spans="2:4" hidden="1">
      <c r="B339" s="13"/>
      <c r="C339" s="13"/>
      <c r="D339" s="13"/>
    </row>
    <row r="340" spans="2:4" hidden="1">
      <c r="B340" s="13"/>
      <c r="C340" s="13"/>
      <c r="D340" s="13"/>
    </row>
    <row r="341" spans="2:4" hidden="1">
      <c r="B341" s="13"/>
      <c r="C341" s="13"/>
      <c r="D341" s="13"/>
    </row>
    <row r="342" spans="2:4" hidden="1">
      <c r="B342" s="13"/>
      <c r="C342" s="13"/>
      <c r="D342" s="13"/>
    </row>
    <row r="343" spans="2:4" hidden="1">
      <c r="B343" s="13"/>
      <c r="C343" s="13"/>
      <c r="D343" s="13"/>
    </row>
    <row r="344" spans="2:4" hidden="1">
      <c r="B344" s="13"/>
      <c r="C344" s="13"/>
      <c r="D344" s="13"/>
    </row>
    <row r="345" spans="2:4" hidden="1">
      <c r="B345" s="13"/>
      <c r="C345" s="13"/>
      <c r="D345" s="13"/>
    </row>
    <row r="346" spans="2:4" hidden="1">
      <c r="B346" s="13"/>
      <c r="C346" s="13"/>
      <c r="D346" s="13"/>
    </row>
    <row r="347" spans="2:4" hidden="1">
      <c r="B347" s="13"/>
      <c r="C347" s="13"/>
      <c r="D347" s="13"/>
    </row>
    <row r="348" spans="2:4" hidden="1">
      <c r="B348" s="13"/>
      <c r="C348" s="13"/>
      <c r="D348" s="13"/>
    </row>
    <row r="349" spans="2:4" hidden="1">
      <c r="B349" s="13"/>
      <c r="C349" s="13"/>
      <c r="D349" s="13"/>
    </row>
    <row r="350" spans="2:4" hidden="1">
      <c r="B350" s="13"/>
      <c r="C350" s="13"/>
      <c r="D350" s="13"/>
    </row>
    <row r="351" spans="2:4" hidden="1">
      <c r="B351" s="13"/>
      <c r="C351" s="13"/>
      <c r="D351" s="13"/>
    </row>
    <row r="352" spans="2:4" hidden="1">
      <c r="B352" s="13"/>
      <c r="C352" s="13"/>
      <c r="D352" s="13"/>
    </row>
    <row r="353" spans="2:4" hidden="1">
      <c r="B353" s="13"/>
      <c r="C353" s="13"/>
      <c r="D353" s="13"/>
    </row>
    <row r="354" spans="2:4" hidden="1">
      <c r="B354" s="13"/>
      <c r="C354" s="13"/>
      <c r="D354" s="13"/>
    </row>
    <row r="355" spans="2:4" hidden="1">
      <c r="B355" s="13"/>
      <c r="C355" s="13"/>
      <c r="D355" s="13"/>
    </row>
    <row r="356" spans="2:4" hidden="1">
      <c r="B356" s="13"/>
      <c r="C356" s="13"/>
      <c r="D356" s="13"/>
    </row>
    <row r="357" spans="2:4" hidden="1">
      <c r="B357" s="13"/>
      <c r="C357" s="13"/>
      <c r="D357" s="13"/>
    </row>
    <row r="358" spans="2:4" hidden="1">
      <c r="B358" s="13"/>
      <c r="C358" s="13"/>
      <c r="D358" s="13"/>
    </row>
    <row r="359" spans="2:4" hidden="1">
      <c r="B359" s="13"/>
      <c r="C359" s="13"/>
      <c r="D359" s="13"/>
    </row>
    <row r="360" spans="2:4" hidden="1">
      <c r="B360" s="13"/>
      <c r="C360" s="13"/>
      <c r="D360" s="13"/>
    </row>
    <row r="361" spans="2:4" hidden="1">
      <c r="B361" s="13"/>
      <c r="C361" s="13"/>
      <c r="D361" s="13"/>
    </row>
    <row r="362" spans="2:4" hidden="1">
      <c r="B362" s="13"/>
      <c r="C362" s="13"/>
      <c r="D362" s="13"/>
    </row>
    <row r="363" spans="2:4" hidden="1">
      <c r="B363" s="13"/>
      <c r="C363" s="13"/>
      <c r="D363" s="13"/>
    </row>
    <row r="364" spans="2:4" hidden="1">
      <c r="B364" s="13"/>
      <c r="C364" s="13"/>
      <c r="D364" s="13"/>
    </row>
    <row r="365" spans="2:4" hidden="1">
      <c r="B365" s="13"/>
      <c r="C365" s="13"/>
      <c r="D365" s="13"/>
    </row>
    <row r="366" spans="2:4" hidden="1">
      <c r="B366" s="13"/>
      <c r="C366" s="13"/>
      <c r="D366" s="13"/>
    </row>
    <row r="367" spans="2:4" hidden="1">
      <c r="B367" s="13"/>
      <c r="C367" s="13"/>
      <c r="D367" s="13"/>
    </row>
    <row r="368" spans="2:4" hidden="1">
      <c r="B368" s="13"/>
      <c r="C368" s="13"/>
      <c r="D368" s="13"/>
    </row>
    <row r="369" spans="2:4" hidden="1">
      <c r="B369" s="13"/>
      <c r="C369" s="13"/>
      <c r="D369" s="13"/>
    </row>
    <row r="370" spans="2:4" hidden="1">
      <c r="B370" s="13"/>
      <c r="C370" s="13"/>
      <c r="D370" s="13"/>
    </row>
    <row r="371" spans="2:4" hidden="1">
      <c r="B371" s="13"/>
      <c r="C371" s="13"/>
      <c r="D371" s="13"/>
    </row>
    <row r="372" spans="2:4" hidden="1">
      <c r="B372" s="13"/>
      <c r="C372" s="13"/>
      <c r="D372" s="13"/>
    </row>
    <row r="373" spans="2:4" hidden="1">
      <c r="B373" s="13"/>
      <c r="C373" s="13"/>
      <c r="D373" s="13"/>
    </row>
    <row r="374" spans="2:4" hidden="1">
      <c r="B374" s="13"/>
      <c r="C374" s="13"/>
      <c r="D374" s="13"/>
    </row>
    <row r="375" spans="2:4" hidden="1">
      <c r="B375" s="13"/>
      <c r="C375" s="13"/>
      <c r="D375" s="13"/>
    </row>
    <row r="376" spans="2:4" hidden="1">
      <c r="B376" s="13"/>
      <c r="C376" s="13"/>
      <c r="D376" s="13"/>
    </row>
    <row r="377" spans="2:4" hidden="1">
      <c r="B377" s="13"/>
      <c r="C377" s="13"/>
      <c r="D377" s="13"/>
    </row>
    <row r="378" spans="2:4" hidden="1">
      <c r="B378" s="13"/>
      <c r="C378" s="13"/>
      <c r="D378" s="13"/>
    </row>
    <row r="379" spans="2:4" hidden="1">
      <c r="B379" s="13"/>
      <c r="C379" s="13"/>
      <c r="D379" s="13"/>
    </row>
    <row r="380" spans="2:4" hidden="1">
      <c r="B380" s="13"/>
      <c r="C380" s="13"/>
      <c r="D380" s="13"/>
    </row>
    <row r="381" spans="2:4" hidden="1">
      <c r="B381" s="13"/>
      <c r="C381" s="13"/>
      <c r="D381" s="13"/>
    </row>
    <row r="382" spans="2:4" hidden="1">
      <c r="B382" s="13"/>
      <c r="C382" s="13"/>
      <c r="D382" s="13"/>
    </row>
    <row r="383" spans="2:4" hidden="1">
      <c r="B383" s="13"/>
      <c r="C383" s="13"/>
      <c r="D383" s="13"/>
    </row>
    <row r="384" spans="2:4" hidden="1">
      <c r="B384" s="13"/>
      <c r="C384" s="13"/>
      <c r="D384" s="13"/>
    </row>
    <row r="385" spans="1:4" hidden="1">
      <c r="B385" s="13"/>
      <c r="C385" s="13"/>
      <c r="D385" s="13"/>
    </row>
    <row r="386" spans="1:4" hidden="1">
      <c r="B386" s="13"/>
      <c r="C386" s="13"/>
      <c r="D386" s="13"/>
    </row>
    <row r="387" spans="1:4" hidden="1">
      <c r="A387" s="13"/>
      <c r="B387" s="13"/>
      <c r="C387" s="13"/>
      <c r="D387" s="13"/>
    </row>
    <row r="388" spans="1:4" hidden="1">
      <c r="A388" s="13"/>
      <c r="B388" s="13"/>
      <c r="C388" s="13"/>
      <c r="D388" s="13"/>
    </row>
    <row r="389" spans="1:4" hidden="1">
      <c r="A389" s="15"/>
      <c r="B389" s="13"/>
      <c r="C389" s="13"/>
      <c r="D389" s="13"/>
    </row>
    <row r="10000" spans="52:52" hidden="1">
      <c r="AZ10000"/>
    </row>
  </sheetData>
  <mergeCells count="1">
    <mergeCell ref="A5:L5"/>
  </mergeCells>
  <dataValidations count="1">
    <dataValidation allowBlank="1" showInputMessage="1" showErrorMessage="1" sqref="B1:B4 A5:AY1048576 BA5:XFD1048576 AZ5:AZ9999 AZ10001:AZ1048576" xr:uid="{00000000-0002-0000-0F00-000000000000}"/>
  </dataValidations>
  <pageMargins left="0" right="0" top="0.5" bottom="0.5" header="0" footer="0.25"/>
  <pageSetup paperSize="9" scale="6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7.28515625" style="12" customWidth="1"/>
    <col min="2" max="2" width="12.42578125" style="12" customWidth="1"/>
    <col min="3" max="3" width="11.5703125" style="13" customWidth="1"/>
    <col min="4" max="4" width="15.140625" style="13" customWidth="1"/>
    <col min="5" max="5" width="14.7109375" style="13" customWidth="1"/>
    <col min="6" max="6" width="11.7109375" style="13" customWidth="1"/>
    <col min="7" max="7" width="14.7109375" style="13" customWidth="1"/>
    <col min="8" max="8" width="22.7109375" style="13" customWidth="1"/>
    <col min="9" max="9" width="26.85546875" style="13" customWidth="1"/>
    <col min="10" max="10" width="25.42578125" style="13" customWidth="1"/>
    <col min="11" max="11" width="7.5703125" style="15" hidden="1"/>
    <col min="12" max="12" width="6.7109375" style="15" hidden="1"/>
    <col min="13" max="13" width="7.7109375" style="15" hidden="1"/>
    <col min="14" max="14" width="7.140625" style="15" hidden="1"/>
    <col min="15" max="15" width="6" style="15" hidden="1"/>
    <col min="16" max="16" width="7.85546875" style="15" hidden="1"/>
    <col min="17" max="17" width="8.140625" style="15" hidden="1"/>
    <col min="18" max="18" width="6.28515625" style="15" hidden="1"/>
    <col min="19" max="19" width="8" style="15" hidden="1"/>
    <col min="20" max="20" width="8.7109375" style="15" hidden="1"/>
    <col min="21" max="21" width="10" style="15" hidden="1"/>
    <col min="22" max="22" width="9.5703125" style="13" hidden="1"/>
    <col min="23" max="23" width="6.140625" style="13" hidden="1"/>
    <col min="24" max="25" width="5.7109375" style="13" hidden="1"/>
    <col min="26" max="26" width="6.85546875" style="13" hidden="1"/>
    <col min="27" max="27" width="6.42578125" style="13" hidden="1"/>
    <col min="28" max="28" width="6.7109375" style="13" hidden="1"/>
    <col min="29" max="29" width="7.28515625" style="13" hidden="1"/>
    <col min="30" max="34" width="5.7109375" style="13" hidden="1"/>
    <col min="35" max="42" width="9.140625" style="13" hidden="1"/>
    <col min="43" max="52" width="0" style="13" hidden="1"/>
    <col min="53" max="16384" width="9.140625" style="13" hidden="1"/>
  </cols>
  <sheetData>
    <row r="1" spans="1:20" s="1" customFormat="1">
      <c r="A1" s="2" t="s">
        <v>0</v>
      </c>
      <c r="B1" s="61" t="s">
        <v>3309</v>
      </c>
    </row>
    <row r="2" spans="1:20" s="1" customFormat="1">
      <c r="A2" s="2" t="s">
        <v>1</v>
      </c>
      <c r="B2" s="9" t="s">
        <v>2578</v>
      </c>
    </row>
    <row r="3" spans="1:20" s="1" customFormat="1">
      <c r="A3" s="2" t="s">
        <v>2</v>
      </c>
      <c r="B3" s="20" t="s">
        <v>2579</v>
      </c>
    </row>
    <row r="4" spans="1:20" s="1" customFormat="1">
      <c r="A4" s="2" t="s">
        <v>3</v>
      </c>
      <c r="B4" s="62">
        <v>1161</v>
      </c>
    </row>
    <row r="5" spans="1:20" ht="18.75">
      <c r="A5" s="82" t="s">
        <v>119</v>
      </c>
      <c r="B5" s="83"/>
      <c r="C5" s="83"/>
      <c r="D5" s="83"/>
      <c r="E5" s="83"/>
      <c r="F5" s="83"/>
      <c r="G5" s="83"/>
      <c r="H5" s="83"/>
      <c r="I5" s="83"/>
      <c r="J5" s="84"/>
    </row>
    <row r="6" spans="1:20" s="15" customFormat="1">
      <c r="A6" s="32" t="s">
        <v>92</v>
      </c>
      <c r="B6" s="33" t="s">
        <v>46</v>
      </c>
      <c r="C6" s="33" t="s">
        <v>50</v>
      </c>
      <c r="D6" s="33" t="s">
        <v>67</v>
      </c>
      <c r="E6" s="33" t="s">
        <v>155</v>
      </c>
      <c r="F6" s="33" t="s">
        <v>156</v>
      </c>
      <c r="G6" s="33" t="s">
        <v>5</v>
      </c>
      <c r="H6" s="33" t="s">
        <v>69</v>
      </c>
      <c r="I6" s="33" t="s">
        <v>54</v>
      </c>
      <c r="J6" s="34" t="s">
        <v>151</v>
      </c>
    </row>
    <row r="7" spans="1:20" s="15" customFormat="1">
      <c r="A7" s="99" t="s">
        <v>3310</v>
      </c>
      <c r="B7" s="100" t="s">
        <v>3310</v>
      </c>
      <c r="C7" s="100" t="s">
        <v>3310</v>
      </c>
      <c r="D7" s="21" t="s">
        <v>70</v>
      </c>
      <c r="E7" s="21" t="s">
        <v>152</v>
      </c>
      <c r="F7" s="100" t="s">
        <v>3310</v>
      </c>
      <c r="G7" s="21" t="s">
        <v>6</v>
      </c>
      <c r="H7" s="21" t="s">
        <v>7</v>
      </c>
      <c r="I7" s="21" t="s">
        <v>7</v>
      </c>
      <c r="J7" s="22" t="s">
        <v>7</v>
      </c>
    </row>
    <row r="8" spans="1:20" s="17" customFormat="1" ht="20.25">
      <c r="A8" s="101" t="s">
        <v>3310</v>
      </c>
      <c r="B8" s="5" t="s">
        <v>8</v>
      </c>
      <c r="C8" s="5" t="s">
        <v>56</v>
      </c>
      <c r="D8" s="5" t="s">
        <v>57</v>
      </c>
      <c r="E8" s="5" t="s">
        <v>58</v>
      </c>
      <c r="F8" s="5" t="s">
        <v>59</v>
      </c>
      <c r="G8" s="5" t="s">
        <v>60</v>
      </c>
      <c r="H8" s="5" t="s">
        <v>61</v>
      </c>
      <c r="I8" s="5" t="s">
        <v>62</v>
      </c>
      <c r="J8" s="24" t="s">
        <v>63</v>
      </c>
      <c r="K8" s="15"/>
      <c r="L8" s="15"/>
      <c r="M8" s="15"/>
      <c r="N8" s="15"/>
      <c r="O8" s="15"/>
      <c r="P8" s="15"/>
      <c r="Q8" s="15"/>
      <c r="R8" s="15"/>
      <c r="S8" s="15"/>
      <c r="T8" s="15"/>
    </row>
    <row r="9" spans="1:20" s="17" customFormat="1" ht="20.25">
      <c r="A9" s="18" t="s">
        <v>120</v>
      </c>
      <c r="B9" s="102" t="s">
        <v>3310</v>
      </c>
      <c r="C9" s="102" t="s">
        <v>3310</v>
      </c>
      <c r="D9" s="102" t="s">
        <v>3310</v>
      </c>
      <c r="E9" s="53">
        <v>1.43</v>
      </c>
      <c r="F9" s="102" t="s">
        <v>3310</v>
      </c>
      <c r="G9" s="53">
        <v>3.7591433563919998</v>
      </c>
      <c r="H9" s="102" t="s">
        <v>3310</v>
      </c>
      <c r="I9" s="54">
        <v>1</v>
      </c>
      <c r="J9" s="54">
        <v>2.9999999999999997E-4</v>
      </c>
      <c r="K9" s="15"/>
      <c r="L9" s="15"/>
      <c r="M9" s="15"/>
      <c r="N9" s="15"/>
      <c r="O9" s="15"/>
      <c r="P9" s="15"/>
      <c r="Q9" s="15"/>
      <c r="R9" s="15"/>
      <c r="S9" s="15"/>
      <c r="T9" s="15"/>
    </row>
    <row r="10" spans="1:20">
      <c r="A10" s="57" t="s">
        <v>172</v>
      </c>
      <c r="B10" s="107" t="s">
        <v>3310</v>
      </c>
      <c r="C10" s="107" t="s">
        <v>3310</v>
      </c>
      <c r="D10" s="107" t="s">
        <v>3310</v>
      </c>
      <c r="E10" s="59">
        <v>1.07</v>
      </c>
      <c r="F10" s="107" t="s">
        <v>3310</v>
      </c>
      <c r="G10" s="59">
        <v>2.441318026272</v>
      </c>
      <c r="H10" s="107" t="s">
        <v>3310</v>
      </c>
      <c r="I10" s="58">
        <v>0.64939999999999998</v>
      </c>
      <c r="J10" s="58">
        <v>2.0000000000000001E-4</v>
      </c>
    </row>
    <row r="11" spans="1:20">
      <c r="A11" s="57" t="s">
        <v>1973</v>
      </c>
      <c r="B11" s="107" t="s">
        <v>3310</v>
      </c>
      <c r="C11" s="107" t="s">
        <v>3310</v>
      </c>
      <c r="D11" s="107" t="s">
        <v>3310</v>
      </c>
      <c r="E11" s="59">
        <v>0</v>
      </c>
      <c r="F11" s="107" t="s">
        <v>3310</v>
      </c>
      <c r="G11" s="59">
        <v>0</v>
      </c>
      <c r="H11" s="107" t="s">
        <v>3310</v>
      </c>
      <c r="I11" s="58">
        <v>0</v>
      </c>
      <c r="J11" s="58">
        <v>0</v>
      </c>
    </row>
    <row r="12" spans="1:20">
      <c r="A12" t="s">
        <v>179</v>
      </c>
      <c r="B12" t="s">
        <v>179</v>
      </c>
      <c r="C12" t="s">
        <v>179</v>
      </c>
      <c r="D12" s="107" t="s">
        <v>3310</v>
      </c>
      <c r="E12" s="55">
        <v>0</v>
      </c>
      <c r="F12" s="55">
        <v>0</v>
      </c>
      <c r="G12" s="55">
        <v>0</v>
      </c>
      <c r="H12" s="56">
        <v>0</v>
      </c>
      <c r="I12" s="56">
        <v>0</v>
      </c>
      <c r="J12" s="56">
        <v>0</v>
      </c>
    </row>
    <row r="13" spans="1:20">
      <c r="A13" s="57" t="s">
        <v>1974</v>
      </c>
      <c r="B13" s="107" t="s">
        <v>3310</v>
      </c>
      <c r="C13" s="107" t="s">
        <v>3310</v>
      </c>
      <c r="D13" s="107" t="s">
        <v>3310</v>
      </c>
      <c r="E13" s="59">
        <v>1.07</v>
      </c>
      <c r="F13" s="107" t="s">
        <v>3310</v>
      </c>
      <c r="G13" s="59">
        <v>2.441318026272</v>
      </c>
      <c r="H13" s="107" t="s">
        <v>3310</v>
      </c>
      <c r="I13" s="58">
        <v>0.64939999999999998</v>
      </c>
      <c r="J13" s="58">
        <v>2.0000000000000001E-4</v>
      </c>
    </row>
    <row r="14" spans="1:20">
      <c r="A14" t="s">
        <v>1975</v>
      </c>
      <c r="B14" t="s">
        <v>1976</v>
      </c>
      <c r="C14" t="s">
        <v>100</v>
      </c>
      <c r="D14" t="s">
        <v>1977</v>
      </c>
      <c r="E14" s="55">
        <v>0.1</v>
      </c>
      <c r="F14" s="55">
        <v>130662.52</v>
      </c>
      <c r="G14" s="55">
        <v>0.47391296004</v>
      </c>
      <c r="H14" s="56">
        <v>0</v>
      </c>
      <c r="I14" s="56">
        <v>0.12609999999999999</v>
      </c>
      <c r="J14" s="56">
        <v>0</v>
      </c>
    </row>
    <row r="15" spans="1:20">
      <c r="A15" t="s">
        <v>1978</v>
      </c>
      <c r="B15" t="s">
        <v>1979</v>
      </c>
      <c r="C15" t="s">
        <v>100</v>
      </c>
      <c r="D15" t="s">
        <v>1977</v>
      </c>
      <c r="E15" s="55">
        <v>0.12</v>
      </c>
      <c r="F15" s="55">
        <v>130547.18</v>
      </c>
      <c r="G15" s="55">
        <v>0.56819354623200002</v>
      </c>
      <c r="H15" s="56">
        <v>0</v>
      </c>
      <c r="I15" s="56">
        <v>0.15110000000000001</v>
      </c>
      <c r="J15" s="56">
        <v>0</v>
      </c>
    </row>
    <row r="16" spans="1:20">
      <c r="A16" t="s">
        <v>1980</v>
      </c>
      <c r="B16" t="s">
        <v>1981</v>
      </c>
      <c r="C16" t="s">
        <v>98</v>
      </c>
      <c r="D16" t="s">
        <v>1982</v>
      </c>
      <c r="E16" s="55">
        <v>0.85</v>
      </c>
      <c r="F16" s="55">
        <v>164613.12</v>
      </c>
      <c r="G16" s="55">
        <v>1.3992115199999999</v>
      </c>
      <c r="H16" s="56">
        <v>0</v>
      </c>
      <c r="I16" s="56">
        <v>0.37219999999999998</v>
      </c>
      <c r="J16" s="56">
        <v>1E-4</v>
      </c>
    </row>
    <row r="17" spans="1:10">
      <c r="A17" s="57" t="s">
        <v>1983</v>
      </c>
      <c r="B17" s="107" t="s">
        <v>3310</v>
      </c>
      <c r="C17" s="107" t="s">
        <v>3310</v>
      </c>
      <c r="D17" s="107" t="s">
        <v>3310</v>
      </c>
      <c r="E17" s="59">
        <v>0</v>
      </c>
      <c r="F17" s="107" t="s">
        <v>3310</v>
      </c>
      <c r="G17" s="59">
        <v>0</v>
      </c>
      <c r="H17" s="107" t="s">
        <v>3310</v>
      </c>
      <c r="I17" s="58">
        <v>0</v>
      </c>
      <c r="J17" s="58">
        <v>0</v>
      </c>
    </row>
    <row r="18" spans="1:10">
      <c r="A18" t="s">
        <v>179</v>
      </c>
      <c r="B18" t="s">
        <v>179</v>
      </c>
      <c r="C18" t="s">
        <v>179</v>
      </c>
      <c r="D18" s="107" t="s">
        <v>3310</v>
      </c>
      <c r="E18" s="55">
        <v>0</v>
      </c>
      <c r="F18" s="55">
        <v>0</v>
      </c>
      <c r="G18" s="55">
        <v>0</v>
      </c>
      <c r="H18" s="56">
        <v>0</v>
      </c>
      <c r="I18" s="56">
        <v>0</v>
      </c>
      <c r="J18" s="56">
        <v>0</v>
      </c>
    </row>
    <row r="19" spans="1:10">
      <c r="A19" s="57" t="s">
        <v>1984</v>
      </c>
      <c r="B19" s="107" t="s">
        <v>3310</v>
      </c>
      <c r="C19" s="107" t="s">
        <v>3310</v>
      </c>
      <c r="D19" s="107" t="s">
        <v>3310</v>
      </c>
      <c r="E19" s="59">
        <v>0</v>
      </c>
      <c r="F19" s="107" t="s">
        <v>3310</v>
      </c>
      <c r="G19" s="59">
        <v>0</v>
      </c>
      <c r="H19" s="107" t="s">
        <v>3310</v>
      </c>
      <c r="I19" s="58">
        <v>0</v>
      </c>
      <c r="J19" s="58">
        <v>0</v>
      </c>
    </row>
    <row r="20" spans="1:10">
      <c r="A20" t="s">
        <v>179</v>
      </c>
      <c r="B20" t="s">
        <v>179</v>
      </c>
      <c r="C20" t="s">
        <v>179</v>
      </c>
      <c r="D20" s="107" t="s">
        <v>3310</v>
      </c>
      <c r="E20" s="55">
        <v>0</v>
      </c>
      <c r="F20" s="55">
        <v>0</v>
      </c>
      <c r="G20" s="55">
        <v>0</v>
      </c>
      <c r="H20" s="56">
        <v>0</v>
      </c>
      <c r="I20" s="56">
        <v>0</v>
      </c>
      <c r="J20" s="56">
        <v>0</v>
      </c>
    </row>
    <row r="21" spans="1:10">
      <c r="A21" s="57" t="s">
        <v>187</v>
      </c>
      <c r="B21" s="107" t="s">
        <v>3310</v>
      </c>
      <c r="C21" s="107" t="s">
        <v>3310</v>
      </c>
      <c r="D21" s="107" t="s">
        <v>3310</v>
      </c>
      <c r="E21" s="59">
        <v>0.36</v>
      </c>
      <c r="F21" s="107" t="s">
        <v>3310</v>
      </c>
      <c r="G21" s="59">
        <v>1.31782533012</v>
      </c>
      <c r="H21" s="107" t="s">
        <v>3310</v>
      </c>
      <c r="I21" s="58">
        <v>0.35060000000000002</v>
      </c>
      <c r="J21" s="58">
        <v>1E-4</v>
      </c>
    </row>
    <row r="22" spans="1:10">
      <c r="A22" s="57" t="s">
        <v>1985</v>
      </c>
      <c r="B22" s="107" t="s">
        <v>3310</v>
      </c>
      <c r="C22" s="107" t="s">
        <v>3310</v>
      </c>
      <c r="D22" s="107" t="s">
        <v>3310</v>
      </c>
      <c r="E22" s="59">
        <v>0</v>
      </c>
      <c r="F22" s="107" t="s">
        <v>3310</v>
      </c>
      <c r="G22" s="59">
        <v>0</v>
      </c>
      <c r="H22" s="107" t="s">
        <v>3310</v>
      </c>
      <c r="I22" s="58">
        <v>0</v>
      </c>
      <c r="J22" s="58">
        <v>0</v>
      </c>
    </row>
    <row r="23" spans="1:10">
      <c r="A23" t="s">
        <v>179</v>
      </c>
      <c r="B23" t="s">
        <v>179</v>
      </c>
      <c r="C23" t="s">
        <v>179</v>
      </c>
      <c r="D23" s="107" t="s">
        <v>3310</v>
      </c>
      <c r="E23" s="55">
        <v>0</v>
      </c>
      <c r="F23" s="55">
        <v>0</v>
      </c>
      <c r="G23" s="55">
        <v>0</v>
      </c>
      <c r="H23" s="56">
        <v>0</v>
      </c>
      <c r="I23" s="56">
        <v>0</v>
      </c>
      <c r="J23" s="56">
        <v>0</v>
      </c>
    </row>
    <row r="24" spans="1:10">
      <c r="A24" s="57" t="s">
        <v>1986</v>
      </c>
      <c r="B24" s="107" t="s">
        <v>3310</v>
      </c>
      <c r="C24" s="107" t="s">
        <v>3310</v>
      </c>
      <c r="D24" s="107" t="s">
        <v>3310</v>
      </c>
      <c r="E24" s="59">
        <v>0.36</v>
      </c>
      <c r="F24" s="107" t="s">
        <v>3310</v>
      </c>
      <c r="G24" s="59">
        <v>1.31782533012</v>
      </c>
      <c r="H24" s="107" t="s">
        <v>3310</v>
      </c>
      <c r="I24" s="58">
        <v>0.35060000000000002</v>
      </c>
      <c r="J24" s="58">
        <v>1E-4</v>
      </c>
    </row>
    <row r="25" spans="1:10">
      <c r="A25" t="s">
        <v>1987</v>
      </c>
      <c r="B25" t="s">
        <v>1988</v>
      </c>
      <c r="C25" t="s">
        <v>100</v>
      </c>
      <c r="D25" t="s">
        <v>1989</v>
      </c>
      <c r="E25" s="55">
        <v>0.36</v>
      </c>
      <c r="F25" s="55">
        <v>100927.1</v>
      </c>
      <c r="G25" s="55">
        <v>1.31782533012</v>
      </c>
      <c r="H25" s="56">
        <v>0</v>
      </c>
      <c r="I25" s="56">
        <v>0.35060000000000002</v>
      </c>
      <c r="J25" s="56">
        <v>1E-4</v>
      </c>
    </row>
    <row r="26" spans="1:10">
      <c r="A26" s="57" t="s">
        <v>1990</v>
      </c>
      <c r="B26" s="107" t="s">
        <v>3310</v>
      </c>
      <c r="C26" s="107" t="s">
        <v>3310</v>
      </c>
      <c r="D26" s="107" t="s">
        <v>3310</v>
      </c>
      <c r="E26" s="59">
        <v>0</v>
      </c>
      <c r="F26" s="107" t="s">
        <v>3310</v>
      </c>
      <c r="G26" s="59">
        <v>0</v>
      </c>
      <c r="H26" s="107" t="s">
        <v>3310</v>
      </c>
      <c r="I26" s="58">
        <v>0</v>
      </c>
      <c r="J26" s="58">
        <v>0</v>
      </c>
    </row>
    <row r="27" spans="1:10">
      <c r="A27" t="s">
        <v>179</v>
      </c>
      <c r="B27" t="s">
        <v>179</v>
      </c>
      <c r="C27" t="s">
        <v>179</v>
      </c>
      <c r="D27" s="107" t="s">
        <v>3310</v>
      </c>
      <c r="E27" s="55">
        <v>0</v>
      </c>
      <c r="F27" s="55">
        <v>0</v>
      </c>
      <c r="G27" s="55">
        <v>0</v>
      </c>
      <c r="H27" s="56">
        <v>0</v>
      </c>
      <c r="I27" s="56">
        <v>0</v>
      </c>
      <c r="J27" s="56">
        <v>0</v>
      </c>
    </row>
    <row r="28" spans="1:10">
      <c r="A28" s="57" t="s">
        <v>1991</v>
      </c>
      <c r="B28" s="107" t="s">
        <v>3310</v>
      </c>
      <c r="C28" s="107" t="s">
        <v>3310</v>
      </c>
      <c r="D28" s="107" t="s">
        <v>3310</v>
      </c>
      <c r="E28" s="59">
        <v>0</v>
      </c>
      <c r="F28" s="107" t="s">
        <v>3310</v>
      </c>
      <c r="G28" s="59">
        <v>0</v>
      </c>
      <c r="H28" s="107" t="s">
        <v>3310</v>
      </c>
      <c r="I28" s="58">
        <v>0</v>
      </c>
      <c r="J28" s="58">
        <v>0</v>
      </c>
    </row>
    <row r="29" spans="1:10">
      <c r="A29" t="s">
        <v>179</v>
      </c>
      <c r="B29" t="s">
        <v>179</v>
      </c>
      <c r="C29" t="s">
        <v>179</v>
      </c>
      <c r="D29" s="107" t="s">
        <v>3310</v>
      </c>
      <c r="E29" s="55">
        <v>0</v>
      </c>
      <c r="F29" s="55">
        <v>0</v>
      </c>
      <c r="G29" s="55">
        <v>0</v>
      </c>
      <c r="H29" s="56">
        <v>0</v>
      </c>
      <c r="I29" s="56">
        <v>0</v>
      </c>
      <c r="J29" s="56">
        <v>0</v>
      </c>
    </row>
    <row r="30" spans="1:10">
      <c r="A30" t="s">
        <v>189</v>
      </c>
      <c r="B30" s="107" t="s">
        <v>3310</v>
      </c>
      <c r="C30" s="107" t="s">
        <v>3310</v>
      </c>
      <c r="D30" s="107" t="s">
        <v>3310</v>
      </c>
      <c r="E30" s="107" t="s">
        <v>3310</v>
      </c>
      <c r="F30" s="107" t="s">
        <v>3310</v>
      </c>
      <c r="G30" s="107" t="s">
        <v>3310</v>
      </c>
      <c r="H30" s="107" t="s">
        <v>3310</v>
      </c>
      <c r="I30" s="107" t="s">
        <v>3310</v>
      </c>
      <c r="J30" s="107" t="s">
        <v>3310</v>
      </c>
    </row>
    <row r="31" spans="1:10">
      <c r="A31" t="s">
        <v>300</v>
      </c>
      <c r="B31" s="107" t="s">
        <v>3310</v>
      </c>
      <c r="C31" s="107" t="s">
        <v>3310</v>
      </c>
      <c r="D31" s="107" t="s">
        <v>3310</v>
      </c>
      <c r="E31" s="107" t="s">
        <v>3310</v>
      </c>
      <c r="F31" s="107" t="s">
        <v>3310</v>
      </c>
      <c r="G31" s="107" t="s">
        <v>3310</v>
      </c>
      <c r="H31" s="107" t="s">
        <v>3310</v>
      </c>
      <c r="I31" s="107" t="s">
        <v>3310</v>
      </c>
      <c r="J31" s="107" t="s">
        <v>3310</v>
      </c>
    </row>
    <row r="32" spans="1:10">
      <c r="A32" t="s">
        <v>301</v>
      </c>
      <c r="B32" s="107" t="s">
        <v>3310</v>
      </c>
      <c r="C32" s="107" t="s">
        <v>3310</v>
      </c>
      <c r="D32" s="107" t="s">
        <v>3310</v>
      </c>
      <c r="E32" s="107" t="s">
        <v>3310</v>
      </c>
      <c r="F32" s="107" t="s">
        <v>3310</v>
      </c>
      <c r="G32" s="107" t="s">
        <v>3310</v>
      </c>
      <c r="H32" s="107" t="s">
        <v>3310</v>
      </c>
      <c r="I32" s="107" t="s">
        <v>3310</v>
      </c>
      <c r="J32" s="107" t="s">
        <v>3310</v>
      </c>
    </row>
    <row r="33" spans="1:10">
      <c r="A33" t="s">
        <v>302</v>
      </c>
      <c r="B33" s="107" t="s">
        <v>3310</v>
      </c>
      <c r="C33" s="107" t="s">
        <v>3310</v>
      </c>
      <c r="D33" s="107" t="s">
        <v>3310</v>
      </c>
      <c r="E33" s="107" t="s">
        <v>3310</v>
      </c>
      <c r="F33" s="107" t="s">
        <v>3310</v>
      </c>
      <c r="G33" s="107" t="s">
        <v>3310</v>
      </c>
      <c r="H33" s="107" t="s">
        <v>3310</v>
      </c>
      <c r="I33" s="107" t="s">
        <v>3310</v>
      </c>
      <c r="J33" s="107" t="s">
        <v>3310</v>
      </c>
    </row>
    <row r="34" spans="1:10" hidden="1">
      <c r="B34" s="13"/>
    </row>
    <row r="35" spans="1:10" hidden="1">
      <c r="B35" s="13"/>
    </row>
    <row r="36" spans="1:10" hidden="1">
      <c r="B36" s="13"/>
    </row>
    <row r="37" spans="1:10" hidden="1">
      <c r="B37" s="13"/>
    </row>
    <row r="38" spans="1:10" hidden="1">
      <c r="B38" s="13"/>
    </row>
    <row r="39" spans="1:10" hidden="1">
      <c r="B39" s="13"/>
    </row>
    <row r="40" spans="1:10" hidden="1">
      <c r="B40" s="13"/>
    </row>
    <row r="41" spans="1:10" hidden="1">
      <c r="B41" s="13"/>
    </row>
    <row r="42" spans="1:10" hidden="1">
      <c r="B42" s="13"/>
    </row>
    <row r="43" spans="1:10" hidden="1">
      <c r="B43" s="13"/>
    </row>
    <row r="44" spans="1:10" hidden="1">
      <c r="B44" s="13"/>
    </row>
    <row r="45" spans="1:10" hidden="1">
      <c r="B45" s="13"/>
    </row>
    <row r="46" spans="1:10" hidden="1">
      <c r="B46" s="13"/>
    </row>
    <row r="47" spans="1:10" hidden="1">
      <c r="B47" s="13"/>
    </row>
    <row r="48" spans="1:10" hidden="1">
      <c r="B48" s="13"/>
    </row>
    <row r="49" spans="2:2" hidden="1">
      <c r="B49" s="13"/>
    </row>
    <row r="50" spans="2:2" hidden="1">
      <c r="B50" s="13"/>
    </row>
    <row r="51" spans="2:2" hidden="1">
      <c r="B51" s="13"/>
    </row>
    <row r="52" spans="2:2" hidden="1">
      <c r="B52" s="13"/>
    </row>
    <row r="53" spans="2:2" hidden="1">
      <c r="B53" s="13"/>
    </row>
    <row r="54" spans="2:2" hidden="1">
      <c r="B54" s="13"/>
    </row>
    <row r="55" spans="2:2" hidden="1">
      <c r="B55" s="13"/>
    </row>
    <row r="56" spans="2:2" hidden="1">
      <c r="B56" s="13"/>
    </row>
    <row r="57" spans="2:2" hidden="1">
      <c r="B57" s="13"/>
    </row>
    <row r="58" spans="2:2" hidden="1">
      <c r="B58" s="13"/>
    </row>
    <row r="59" spans="2:2" hidden="1">
      <c r="B59" s="13"/>
    </row>
    <row r="60" spans="2:2" hidden="1">
      <c r="B60" s="13"/>
    </row>
    <row r="61" spans="2:2" hidden="1">
      <c r="B61" s="13"/>
    </row>
    <row r="62" spans="2:2" hidden="1">
      <c r="B62" s="13"/>
    </row>
    <row r="63" spans="2:2" hidden="1">
      <c r="B63" s="13"/>
    </row>
    <row r="64" spans="2:2" hidden="1">
      <c r="B64" s="13"/>
    </row>
    <row r="65" spans="2:2" hidden="1">
      <c r="B65" s="13"/>
    </row>
    <row r="66" spans="2:2" hidden="1">
      <c r="B66" s="13"/>
    </row>
    <row r="67" spans="2:2" hidden="1">
      <c r="B67" s="13"/>
    </row>
    <row r="68" spans="2:2" hidden="1">
      <c r="B68" s="13"/>
    </row>
    <row r="69" spans="2:2" hidden="1">
      <c r="B69" s="13"/>
    </row>
    <row r="70" spans="2:2" hidden="1">
      <c r="B70" s="13"/>
    </row>
    <row r="71" spans="2:2" hidden="1">
      <c r="B71" s="13"/>
    </row>
    <row r="72" spans="2:2" hidden="1">
      <c r="B72" s="13"/>
    </row>
    <row r="73" spans="2:2" hidden="1">
      <c r="B73" s="13"/>
    </row>
    <row r="74" spans="2:2" hidden="1">
      <c r="B74" s="13"/>
    </row>
    <row r="75" spans="2:2" hidden="1">
      <c r="B75" s="13"/>
    </row>
    <row r="76" spans="2:2" hidden="1">
      <c r="B76" s="13"/>
    </row>
    <row r="77" spans="2:2" hidden="1">
      <c r="B77" s="13"/>
    </row>
    <row r="78" spans="2:2" hidden="1">
      <c r="B78" s="13"/>
    </row>
    <row r="79" spans="2:2" hidden="1">
      <c r="B79" s="13"/>
    </row>
    <row r="80" spans="2:2" hidden="1">
      <c r="B80" s="13"/>
    </row>
    <row r="81" spans="2:2" hidden="1">
      <c r="B81" s="13"/>
    </row>
    <row r="82" spans="2:2" hidden="1">
      <c r="B82" s="13"/>
    </row>
    <row r="83" spans="2:2" hidden="1">
      <c r="B83" s="13"/>
    </row>
    <row r="84" spans="2:2" hidden="1">
      <c r="B84" s="13"/>
    </row>
    <row r="85" spans="2:2" hidden="1">
      <c r="B85" s="13"/>
    </row>
    <row r="86" spans="2:2" hidden="1">
      <c r="B86" s="13"/>
    </row>
    <row r="87" spans="2:2" hidden="1">
      <c r="B87" s="13"/>
    </row>
    <row r="88" spans="2:2" hidden="1">
      <c r="B88" s="13"/>
    </row>
    <row r="89" spans="2:2" hidden="1">
      <c r="B89" s="13"/>
    </row>
    <row r="90" spans="2:2" hidden="1">
      <c r="B90" s="13"/>
    </row>
    <row r="91" spans="2:2" hidden="1">
      <c r="B91" s="13"/>
    </row>
    <row r="92" spans="2:2" hidden="1">
      <c r="B92" s="13"/>
    </row>
    <row r="93" spans="2:2" hidden="1">
      <c r="B93" s="13"/>
    </row>
    <row r="94" spans="2:2" hidden="1">
      <c r="B94" s="13"/>
    </row>
    <row r="95" spans="2:2" hidden="1">
      <c r="B95" s="13"/>
    </row>
    <row r="96" spans="2:2" hidden="1">
      <c r="B96" s="13"/>
    </row>
    <row r="97" spans="2:2" hidden="1">
      <c r="B97" s="13"/>
    </row>
    <row r="98" spans="2:2" hidden="1">
      <c r="B98" s="13"/>
    </row>
    <row r="99" spans="2:2" hidden="1">
      <c r="B99" s="13"/>
    </row>
    <row r="100" spans="2:2" hidden="1">
      <c r="B100" s="13"/>
    </row>
    <row r="101" spans="2:2" hidden="1">
      <c r="B101" s="13"/>
    </row>
    <row r="102" spans="2:2" hidden="1">
      <c r="B102" s="13"/>
    </row>
    <row r="103" spans="2:2" hidden="1">
      <c r="B103" s="13"/>
    </row>
    <row r="104" spans="2:2" hidden="1">
      <c r="B104" s="13"/>
    </row>
    <row r="105" spans="2:2" hidden="1">
      <c r="B105" s="13"/>
    </row>
    <row r="106" spans="2:2" hidden="1">
      <c r="B106" s="13"/>
    </row>
    <row r="107" spans="2:2" hidden="1">
      <c r="B107" s="13"/>
    </row>
    <row r="108" spans="2:2" hidden="1">
      <c r="B108" s="13"/>
    </row>
    <row r="109" spans="2:2" hidden="1">
      <c r="B109" s="13"/>
    </row>
    <row r="110" spans="2:2" hidden="1">
      <c r="B110" s="13"/>
    </row>
    <row r="111" spans="2:2" hidden="1">
      <c r="B111" s="13"/>
    </row>
    <row r="112" spans="2:2" hidden="1">
      <c r="B112" s="13"/>
    </row>
    <row r="113" spans="2:2" hidden="1">
      <c r="B113" s="13"/>
    </row>
    <row r="114" spans="2:2" hidden="1">
      <c r="B114" s="13"/>
    </row>
    <row r="115" spans="2:2" hidden="1">
      <c r="B115" s="13"/>
    </row>
    <row r="116" spans="2:2" hidden="1">
      <c r="B116" s="13"/>
    </row>
    <row r="117" spans="2:2" hidden="1">
      <c r="B117" s="13"/>
    </row>
    <row r="118" spans="2:2" hidden="1">
      <c r="B118" s="13"/>
    </row>
    <row r="119" spans="2:2" hidden="1">
      <c r="B119" s="13"/>
    </row>
    <row r="120" spans="2:2" hidden="1">
      <c r="B120" s="13"/>
    </row>
    <row r="121" spans="2:2" hidden="1">
      <c r="B121" s="13"/>
    </row>
    <row r="122" spans="2:2" hidden="1">
      <c r="B122" s="13"/>
    </row>
    <row r="123" spans="2:2" hidden="1">
      <c r="B123" s="13"/>
    </row>
    <row r="124" spans="2:2" hidden="1">
      <c r="B124" s="13"/>
    </row>
    <row r="125" spans="2:2" hidden="1">
      <c r="B125" s="13"/>
    </row>
    <row r="126" spans="2:2" hidden="1">
      <c r="B126" s="13"/>
    </row>
    <row r="127" spans="2:2" hidden="1">
      <c r="B127" s="13"/>
    </row>
    <row r="128" spans="2:2" hidden="1">
      <c r="B128" s="13"/>
    </row>
    <row r="129" spans="2:2" hidden="1">
      <c r="B129" s="13"/>
    </row>
    <row r="130" spans="2:2" hidden="1">
      <c r="B130" s="13"/>
    </row>
    <row r="131" spans="2:2" hidden="1">
      <c r="B131" s="13"/>
    </row>
    <row r="132" spans="2:2" hidden="1">
      <c r="B132" s="13"/>
    </row>
    <row r="133" spans="2:2" hidden="1">
      <c r="B133" s="13"/>
    </row>
    <row r="134" spans="2:2" hidden="1">
      <c r="B134" s="13"/>
    </row>
    <row r="135" spans="2:2" hidden="1">
      <c r="B135" s="13"/>
    </row>
    <row r="136" spans="2:2" hidden="1">
      <c r="B136" s="13"/>
    </row>
    <row r="137" spans="2:2" hidden="1">
      <c r="B137" s="13"/>
    </row>
    <row r="138" spans="2:2" hidden="1">
      <c r="B138" s="13"/>
    </row>
    <row r="139" spans="2:2" hidden="1">
      <c r="B139" s="13"/>
    </row>
    <row r="140" spans="2:2" hidden="1">
      <c r="B140" s="13"/>
    </row>
    <row r="141" spans="2:2" hidden="1">
      <c r="B141" s="13"/>
    </row>
    <row r="142" spans="2:2" hidden="1">
      <c r="B142" s="13"/>
    </row>
    <row r="143" spans="2:2" hidden="1">
      <c r="B143" s="13"/>
    </row>
    <row r="144" spans="2:2" hidden="1">
      <c r="B144" s="13"/>
    </row>
    <row r="145" spans="2:2" hidden="1">
      <c r="B145" s="13"/>
    </row>
    <row r="146" spans="2:2" hidden="1">
      <c r="B146" s="13"/>
    </row>
    <row r="147" spans="2:2" hidden="1">
      <c r="B147" s="13"/>
    </row>
    <row r="148" spans="2:2" hidden="1">
      <c r="B148" s="13"/>
    </row>
    <row r="149" spans="2:2" hidden="1">
      <c r="B149" s="13"/>
    </row>
    <row r="150" spans="2:2" hidden="1">
      <c r="B150" s="13"/>
    </row>
    <row r="151" spans="2:2" hidden="1">
      <c r="B151" s="13"/>
    </row>
    <row r="152" spans="2:2" hidden="1">
      <c r="B152" s="13"/>
    </row>
    <row r="153" spans="2:2" hidden="1">
      <c r="B153" s="13"/>
    </row>
    <row r="154" spans="2:2" hidden="1">
      <c r="B154" s="13"/>
    </row>
    <row r="155" spans="2:2" hidden="1">
      <c r="B155" s="13"/>
    </row>
    <row r="156" spans="2:2" hidden="1">
      <c r="B156" s="13"/>
    </row>
    <row r="157" spans="2:2" hidden="1">
      <c r="B157" s="13"/>
    </row>
    <row r="158" spans="2:2" hidden="1">
      <c r="B158" s="13"/>
    </row>
    <row r="159" spans="2:2" hidden="1">
      <c r="B159" s="13"/>
    </row>
    <row r="160" spans="2:2" hidden="1">
      <c r="B160" s="13"/>
    </row>
    <row r="161" spans="2:2" hidden="1">
      <c r="B161" s="13"/>
    </row>
    <row r="162" spans="2:2" hidden="1">
      <c r="B162" s="13"/>
    </row>
    <row r="163" spans="2:2" hidden="1">
      <c r="B163" s="13"/>
    </row>
    <row r="164" spans="2:2" hidden="1">
      <c r="B164" s="13"/>
    </row>
    <row r="165" spans="2:2" hidden="1">
      <c r="B165" s="13"/>
    </row>
    <row r="166" spans="2:2" hidden="1">
      <c r="B166" s="13"/>
    </row>
    <row r="167" spans="2:2" hidden="1">
      <c r="B167" s="13"/>
    </row>
    <row r="168" spans="2:2" hidden="1">
      <c r="B168" s="13"/>
    </row>
    <row r="169" spans="2:2" hidden="1">
      <c r="B169" s="13"/>
    </row>
    <row r="170" spans="2:2" hidden="1">
      <c r="B170" s="13"/>
    </row>
    <row r="171" spans="2:2" hidden="1">
      <c r="B171" s="13"/>
    </row>
    <row r="172" spans="2:2" hidden="1">
      <c r="B172" s="13"/>
    </row>
    <row r="173" spans="2:2" hidden="1">
      <c r="B173" s="13"/>
    </row>
    <row r="174" spans="2:2" hidden="1">
      <c r="B174" s="13"/>
    </row>
    <row r="175" spans="2:2" hidden="1">
      <c r="B175" s="13"/>
    </row>
    <row r="176" spans="2:2" hidden="1">
      <c r="B176" s="13"/>
    </row>
    <row r="177" spans="2:2" hidden="1">
      <c r="B177" s="13"/>
    </row>
    <row r="178" spans="2:2" hidden="1">
      <c r="B178" s="13"/>
    </row>
    <row r="179" spans="2:2" hidden="1">
      <c r="B179" s="13"/>
    </row>
    <row r="180" spans="2:2" hidden="1">
      <c r="B180" s="13"/>
    </row>
    <row r="181" spans="2:2" hidden="1">
      <c r="B181" s="13"/>
    </row>
    <row r="182" spans="2:2" hidden="1">
      <c r="B182" s="13"/>
    </row>
    <row r="183" spans="2:2" hidden="1">
      <c r="B183" s="13"/>
    </row>
    <row r="184" spans="2:2" hidden="1">
      <c r="B184" s="13"/>
    </row>
    <row r="185" spans="2:2" hidden="1">
      <c r="B185" s="13"/>
    </row>
    <row r="186" spans="2:2" hidden="1">
      <c r="B186" s="13"/>
    </row>
    <row r="187" spans="2:2" hidden="1">
      <c r="B187" s="13"/>
    </row>
    <row r="188" spans="2:2" hidden="1">
      <c r="B188" s="13"/>
    </row>
    <row r="189" spans="2:2" hidden="1">
      <c r="B189" s="13"/>
    </row>
    <row r="190" spans="2:2" hidden="1">
      <c r="B190" s="13"/>
    </row>
    <row r="191" spans="2:2" hidden="1">
      <c r="B191" s="13"/>
    </row>
    <row r="192" spans="2:2" hidden="1">
      <c r="B192" s="13"/>
    </row>
    <row r="193" spans="2:2" hidden="1">
      <c r="B193" s="13"/>
    </row>
    <row r="194" spans="2:2" hidden="1">
      <c r="B194" s="13"/>
    </row>
    <row r="195" spans="2:2" hidden="1">
      <c r="B195" s="13"/>
    </row>
    <row r="196" spans="2:2" hidden="1">
      <c r="B196" s="13"/>
    </row>
    <row r="197" spans="2:2" hidden="1">
      <c r="B197" s="13"/>
    </row>
    <row r="198" spans="2:2" hidden="1">
      <c r="B198" s="13"/>
    </row>
    <row r="199" spans="2:2" hidden="1">
      <c r="B199" s="13"/>
    </row>
    <row r="200" spans="2:2" hidden="1">
      <c r="B200" s="13"/>
    </row>
    <row r="201" spans="2:2" hidden="1">
      <c r="B201" s="13"/>
    </row>
    <row r="202" spans="2:2" hidden="1">
      <c r="B202" s="13"/>
    </row>
    <row r="203" spans="2:2" hidden="1">
      <c r="B203" s="13"/>
    </row>
    <row r="204" spans="2:2" hidden="1">
      <c r="B204" s="13"/>
    </row>
    <row r="205" spans="2:2" hidden="1">
      <c r="B205" s="13"/>
    </row>
    <row r="206" spans="2:2" hidden="1">
      <c r="B206" s="13"/>
    </row>
    <row r="207" spans="2:2" hidden="1">
      <c r="B207" s="13"/>
    </row>
    <row r="208" spans="2:2" hidden="1">
      <c r="B208" s="13"/>
    </row>
    <row r="209" spans="2:2" hidden="1">
      <c r="B209" s="13"/>
    </row>
    <row r="210" spans="2:2" hidden="1">
      <c r="B210" s="13"/>
    </row>
    <row r="211" spans="2:2" hidden="1">
      <c r="B211" s="13"/>
    </row>
    <row r="212" spans="2:2" hidden="1">
      <c r="B212" s="13"/>
    </row>
    <row r="213" spans="2:2" hidden="1">
      <c r="B213" s="13"/>
    </row>
    <row r="214" spans="2:2" hidden="1">
      <c r="B214" s="13"/>
    </row>
    <row r="215" spans="2:2" hidden="1">
      <c r="B215" s="13"/>
    </row>
    <row r="216" spans="2:2" hidden="1">
      <c r="B216" s="13"/>
    </row>
    <row r="217" spans="2:2" hidden="1">
      <c r="B217" s="13"/>
    </row>
    <row r="218" spans="2:2" hidden="1">
      <c r="B218" s="13"/>
    </row>
    <row r="219" spans="2:2" hidden="1">
      <c r="B219" s="13"/>
    </row>
    <row r="220" spans="2:2" hidden="1">
      <c r="B220" s="13"/>
    </row>
    <row r="221" spans="2:2" hidden="1">
      <c r="B221" s="13"/>
    </row>
    <row r="222" spans="2:2" hidden="1">
      <c r="B222" s="13"/>
    </row>
    <row r="223" spans="2:2" hidden="1">
      <c r="B223" s="13"/>
    </row>
    <row r="224" spans="2:2" hidden="1">
      <c r="B224" s="13"/>
    </row>
    <row r="225" spans="2:2" hidden="1">
      <c r="B225" s="13"/>
    </row>
    <row r="226" spans="2:2" hidden="1">
      <c r="B226" s="13"/>
    </row>
    <row r="227" spans="2:2" hidden="1">
      <c r="B227" s="13"/>
    </row>
    <row r="228" spans="2:2" hidden="1">
      <c r="B228" s="13"/>
    </row>
    <row r="229" spans="2:2" hidden="1">
      <c r="B229" s="13"/>
    </row>
    <row r="230" spans="2:2" hidden="1">
      <c r="B230" s="13"/>
    </row>
    <row r="231" spans="2:2" hidden="1">
      <c r="B231" s="13"/>
    </row>
    <row r="232" spans="2:2" hidden="1">
      <c r="B232" s="13"/>
    </row>
    <row r="233" spans="2:2" hidden="1">
      <c r="B233" s="13"/>
    </row>
    <row r="234" spans="2:2" hidden="1">
      <c r="B234" s="13"/>
    </row>
    <row r="235" spans="2:2" hidden="1">
      <c r="B235" s="13"/>
    </row>
    <row r="236" spans="2:2" hidden="1">
      <c r="B236" s="13"/>
    </row>
    <row r="237" spans="2:2" hidden="1">
      <c r="B237" s="13"/>
    </row>
    <row r="238" spans="2:2" hidden="1">
      <c r="B238" s="13"/>
    </row>
    <row r="239" spans="2:2" hidden="1">
      <c r="B239" s="13"/>
    </row>
    <row r="240" spans="2:2" hidden="1">
      <c r="B240" s="13"/>
    </row>
    <row r="241" spans="2:2" hidden="1">
      <c r="B241" s="13"/>
    </row>
    <row r="242" spans="2:2" hidden="1">
      <c r="B242" s="13"/>
    </row>
    <row r="243" spans="2:2" hidden="1">
      <c r="B243" s="13"/>
    </row>
    <row r="244" spans="2:2" hidden="1">
      <c r="B244" s="13"/>
    </row>
    <row r="245" spans="2:2" hidden="1">
      <c r="B245" s="13"/>
    </row>
    <row r="246" spans="2:2" hidden="1">
      <c r="B246" s="13"/>
    </row>
    <row r="247" spans="2:2" hidden="1">
      <c r="B247" s="13"/>
    </row>
    <row r="248" spans="2:2" hidden="1">
      <c r="B248" s="13"/>
    </row>
    <row r="249" spans="2:2" hidden="1">
      <c r="B249" s="13"/>
    </row>
    <row r="250" spans="2:2" hidden="1">
      <c r="B250" s="13"/>
    </row>
    <row r="251" spans="2:2" hidden="1">
      <c r="B251" s="13"/>
    </row>
    <row r="252" spans="2:2" hidden="1">
      <c r="B252" s="13"/>
    </row>
    <row r="253" spans="2:2" hidden="1">
      <c r="B253" s="13"/>
    </row>
    <row r="254" spans="2:2" hidden="1">
      <c r="B254" s="13"/>
    </row>
    <row r="255" spans="2:2" hidden="1">
      <c r="B255" s="13"/>
    </row>
    <row r="256" spans="2:2" hidden="1">
      <c r="B256" s="13"/>
    </row>
    <row r="257" spans="2:2" hidden="1">
      <c r="B257" s="13"/>
    </row>
    <row r="258" spans="2:2" hidden="1">
      <c r="B258" s="13"/>
    </row>
    <row r="259" spans="2:2" hidden="1">
      <c r="B259" s="13"/>
    </row>
    <row r="260" spans="2:2" hidden="1">
      <c r="B260" s="13"/>
    </row>
    <row r="261" spans="2:2" hidden="1">
      <c r="B261" s="13"/>
    </row>
    <row r="262" spans="2:2" hidden="1">
      <c r="B262" s="13"/>
    </row>
    <row r="263" spans="2:2" hidden="1">
      <c r="B263" s="13"/>
    </row>
    <row r="264" spans="2:2" hidden="1">
      <c r="B264" s="13"/>
    </row>
    <row r="265" spans="2:2" hidden="1">
      <c r="B265" s="13"/>
    </row>
    <row r="266" spans="2:2" hidden="1">
      <c r="B266" s="13"/>
    </row>
    <row r="267" spans="2:2" hidden="1">
      <c r="B267" s="13"/>
    </row>
    <row r="268" spans="2:2" hidden="1">
      <c r="B268" s="13"/>
    </row>
    <row r="269" spans="2:2" hidden="1">
      <c r="B269" s="13"/>
    </row>
    <row r="270" spans="2:2" hidden="1">
      <c r="B270" s="13"/>
    </row>
    <row r="271" spans="2:2" hidden="1">
      <c r="B271" s="13"/>
    </row>
    <row r="272" spans="2:2" hidden="1">
      <c r="B272" s="13"/>
    </row>
    <row r="273" spans="2:2" hidden="1">
      <c r="B273" s="13"/>
    </row>
    <row r="274" spans="2:2" hidden="1">
      <c r="B274" s="13"/>
    </row>
    <row r="275" spans="2:2" hidden="1">
      <c r="B275" s="13"/>
    </row>
    <row r="276" spans="2:2" hidden="1">
      <c r="B276" s="13"/>
    </row>
    <row r="277" spans="2:2" hidden="1">
      <c r="B277" s="13"/>
    </row>
    <row r="278" spans="2:2" hidden="1">
      <c r="B278" s="13"/>
    </row>
    <row r="279" spans="2:2" hidden="1">
      <c r="B279" s="13"/>
    </row>
    <row r="280" spans="2:2" hidden="1">
      <c r="B280" s="13"/>
    </row>
    <row r="281" spans="2:2" hidden="1">
      <c r="B281" s="13"/>
    </row>
    <row r="282" spans="2:2" hidden="1">
      <c r="B282" s="13"/>
    </row>
    <row r="283" spans="2:2" hidden="1">
      <c r="B283" s="13"/>
    </row>
    <row r="284" spans="2:2" hidden="1">
      <c r="B284" s="13"/>
    </row>
    <row r="285" spans="2:2" hidden="1">
      <c r="B285" s="13"/>
    </row>
    <row r="286" spans="2:2" hidden="1">
      <c r="B286" s="13"/>
    </row>
    <row r="287" spans="2:2" hidden="1">
      <c r="B287" s="13"/>
    </row>
    <row r="288" spans="2:2" hidden="1">
      <c r="B288" s="13"/>
    </row>
    <row r="289" spans="2:2" hidden="1">
      <c r="B289" s="13"/>
    </row>
    <row r="290" spans="2:2" hidden="1">
      <c r="B290" s="13"/>
    </row>
    <row r="291" spans="2:2" hidden="1">
      <c r="B291" s="13"/>
    </row>
    <row r="292" spans="2:2" hidden="1">
      <c r="B292" s="13"/>
    </row>
    <row r="293" spans="2:2" hidden="1">
      <c r="B293" s="13"/>
    </row>
    <row r="294" spans="2:2" hidden="1">
      <c r="B294" s="13"/>
    </row>
    <row r="295" spans="2:2" hidden="1">
      <c r="B295" s="13"/>
    </row>
    <row r="296" spans="2:2" hidden="1">
      <c r="B296" s="13"/>
    </row>
    <row r="297" spans="2:2" hidden="1">
      <c r="B297" s="13"/>
    </row>
    <row r="298" spans="2:2" hidden="1">
      <c r="B298" s="13"/>
    </row>
    <row r="299" spans="2:2" hidden="1">
      <c r="B299" s="13"/>
    </row>
    <row r="300" spans="2:2" hidden="1">
      <c r="B300" s="13"/>
    </row>
    <row r="301" spans="2:2" hidden="1">
      <c r="B301" s="13"/>
    </row>
    <row r="302" spans="2:2" hidden="1">
      <c r="B302" s="13"/>
    </row>
    <row r="303" spans="2:2" hidden="1">
      <c r="B303" s="13"/>
    </row>
    <row r="304" spans="2:2" hidden="1">
      <c r="B304" s="13"/>
    </row>
    <row r="305" spans="2:2" hidden="1">
      <c r="B305" s="13"/>
    </row>
    <row r="306" spans="2:2" hidden="1">
      <c r="B306" s="13"/>
    </row>
    <row r="307" spans="2:2" hidden="1">
      <c r="B307" s="13"/>
    </row>
    <row r="308" spans="2:2" hidden="1">
      <c r="B308" s="13"/>
    </row>
    <row r="309" spans="2:2" hidden="1">
      <c r="B309" s="13"/>
    </row>
    <row r="310" spans="2:2" hidden="1">
      <c r="B310" s="13"/>
    </row>
    <row r="311" spans="2:2" hidden="1">
      <c r="B311" s="13"/>
    </row>
    <row r="312" spans="2:2" hidden="1">
      <c r="B312" s="13"/>
    </row>
    <row r="313" spans="2:2" hidden="1">
      <c r="B313" s="13"/>
    </row>
    <row r="314" spans="2:2" hidden="1">
      <c r="B314" s="13"/>
    </row>
    <row r="315" spans="2:2" hidden="1">
      <c r="B315" s="13"/>
    </row>
    <row r="316" spans="2:2" hidden="1">
      <c r="B316" s="13"/>
    </row>
    <row r="317" spans="2:2" hidden="1">
      <c r="B317" s="13"/>
    </row>
    <row r="318" spans="2:2" hidden="1">
      <c r="B318" s="13"/>
    </row>
    <row r="319" spans="2:2" hidden="1">
      <c r="B319" s="13"/>
    </row>
    <row r="320" spans="2:2" hidden="1">
      <c r="B320" s="13"/>
    </row>
    <row r="321" spans="2:2" hidden="1">
      <c r="B321" s="13"/>
    </row>
    <row r="322" spans="2:2" hidden="1">
      <c r="B322" s="13"/>
    </row>
    <row r="323" spans="2:2" hidden="1">
      <c r="B323" s="13"/>
    </row>
    <row r="324" spans="2:2" hidden="1">
      <c r="B324" s="13"/>
    </row>
    <row r="325" spans="2:2" hidden="1">
      <c r="B325" s="13"/>
    </row>
    <row r="326" spans="2:2" hidden="1">
      <c r="B326" s="13"/>
    </row>
    <row r="327" spans="2:2" hidden="1">
      <c r="B327" s="13"/>
    </row>
    <row r="328" spans="2:2" hidden="1">
      <c r="B328" s="13"/>
    </row>
    <row r="329" spans="2:2" hidden="1">
      <c r="B329" s="13"/>
    </row>
    <row r="330" spans="2:2" hidden="1">
      <c r="B330" s="13"/>
    </row>
    <row r="331" spans="2:2" hidden="1">
      <c r="B331" s="13"/>
    </row>
    <row r="332" spans="2:2" hidden="1">
      <c r="B332" s="13"/>
    </row>
    <row r="333" spans="2:2" hidden="1">
      <c r="B333" s="13"/>
    </row>
    <row r="334" spans="2:2" hidden="1">
      <c r="B334" s="13"/>
    </row>
    <row r="335" spans="2:2" hidden="1">
      <c r="B335" s="13"/>
    </row>
    <row r="336" spans="2:2" hidden="1">
      <c r="B336" s="13"/>
    </row>
    <row r="337" spans="2:2" hidden="1">
      <c r="B337" s="13"/>
    </row>
    <row r="338" spans="2:2" hidden="1">
      <c r="B338" s="13"/>
    </row>
    <row r="339" spans="2:2" hidden="1">
      <c r="B339" s="13"/>
    </row>
    <row r="340" spans="2:2" hidden="1">
      <c r="B340" s="13"/>
    </row>
    <row r="341" spans="2:2" hidden="1">
      <c r="B341" s="13"/>
    </row>
    <row r="342" spans="2:2" hidden="1">
      <c r="B342" s="13"/>
    </row>
    <row r="343" spans="2:2" hidden="1">
      <c r="B343" s="13"/>
    </row>
    <row r="344" spans="2:2" hidden="1">
      <c r="B344" s="13"/>
    </row>
    <row r="345" spans="2:2" hidden="1">
      <c r="B345" s="13"/>
    </row>
    <row r="346" spans="2:2" hidden="1">
      <c r="B346" s="13"/>
    </row>
    <row r="347" spans="2:2" hidden="1">
      <c r="B347" s="13"/>
    </row>
    <row r="348" spans="2:2" hidden="1">
      <c r="B348" s="13"/>
    </row>
    <row r="349" spans="2:2" hidden="1">
      <c r="B349" s="13"/>
    </row>
    <row r="350" spans="2:2" hidden="1">
      <c r="B350" s="13"/>
    </row>
    <row r="351" spans="2:2" hidden="1">
      <c r="B351" s="13"/>
    </row>
    <row r="352" spans="2:2" hidden="1">
      <c r="B352" s="13"/>
    </row>
    <row r="353" spans="2:2" hidden="1">
      <c r="B353" s="13"/>
    </row>
    <row r="354" spans="2:2" hidden="1">
      <c r="B354" s="13"/>
    </row>
    <row r="355" spans="2:2" hidden="1">
      <c r="B355" s="13"/>
    </row>
    <row r="356" spans="2:2" hidden="1">
      <c r="B356" s="13"/>
    </row>
    <row r="357" spans="2:2" hidden="1">
      <c r="B357" s="13"/>
    </row>
    <row r="358" spans="2:2" hidden="1">
      <c r="B358" s="13"/>
    </row>
    <row r="359" spans="2:2" hidden="1">
      <c r="B359" s="13"/>
    </row>
    <row r="360" spans="2:2" hidden="1">
      <c r="B360" s="13"/>
    </row>
    <row r="361" spans="2:2" hidden="1">
      <c r="B361" s="13"/>
    </row>
    <row r="362" spans="2:2" hidden="1">
      <c r="B362" s="13"/>
    </row>
    <row r="363" spans="2:2" hidden="1">
      <c r="B363" s="13"/>
    </row>
    <row r="364" spans="2:2" hidden="1">
      <c r="B364" s="13"/>
    </row>
    <row r="365" spans="2:2" hidden="1">
      <c r="B365" s="13"/>
    </row>
    <row r="366" spans="2:2" hidden="1">
      <c r="B366" s="13"/>
    </row>
    <row r="367" spans="2:2" hidden="1">
      <c r="B367" s="13"/>
    </row>
    <row r="368" spans="2:2" hidden="1">
      <c r="B368" s="13"/>
    </row>
    <row r="369" spans="2:2" hidden="1">
      <c r="B369" s="13"/>
    </row>
    <row r="370" spans="2:2" hidden="1">
      <c r="B370" s="13"/>
    </row>
    <row r="371" spans="2:2" hidden="1">
      <c r="B371" s="13"/>
    </row>
    <row r="372" spans="2:2" hidden="1">
      <c r="B372" s="13"/>
    </row>
    <row r="373" spans="2:2" hidden="1">
      <c r="B373" s="13"/>
    </row>
    <row r="374" spans="2:2" hidden="1">
      <c r="B374" s="13"/>
    </row>
    <row r="375" spans="2:2" hidden="1">
      <c r="B375" s="13"/>
    </row>
    <row r="376" spans="2:2" hidden="1">
      <c r="B376" s="13"/>
    </row>
    <row r="377" spans="2:2" hidden="1">
      <c r="B377" s="13"/>
    </row>
    <row r="378" spans="2:2" hidden="1">
      <c r="B378" s="13"/>
    </row>
    <row r="379" spans="2:2" hidden="1">
      <c r="B379" s="13"/>
    </row>
    <row r="380" spans="2:2" hidden="1">
      <c r="B380" s="13"/>
    </row>
    <row r="381" spans="2:2" hidden="1">
      <c r="B381" s="13"/>
    </row>
    <row r="382" spans="2:2" hidden="1">
      <c r="B382" s="13"/>
    </row>
    <row r="383" spans="2:2" hidden="1">
      <c r="B383" s="13"/>
    </row>
    <row r="384" spans="2:2" hidden="1">
      <c r="B384" s="13"/>
    </row>
    <row r="385" spans="2:2" hidden="1">
      <c r="B385" s="13"/>
    </row>
    <row r="386" spans="2:2" hidden="1">
      <c r="B386" s="13"/>
    </row>
    <row r="387" spans="2:2" hidden="1">
      <c r="B387" s="13"/>
    </row>
    <row r="388" spans="2:2" hidden="1">
      <c r="B388" s="13"/>
    </row>
    <row r="389" spans="2:2" hidden="1">
      <c r="B389" s="13"/>
    </row>
    <row r="390" spans="2:2" hidden="1">
      <c r="B390" s="13"/>
    </row>
    <row r="391" spans="2:2" hidden="1">
      <c r="B391" s="13"/>
    </row>
    <row r="392" spans="2:2" hidden="1">
      <c r="B392" s="13"/>
    </row>
    <row r="393" spans="2:2" hidden="1">
      <c r="B393" s="13"/>
    </row>
    <row r="394" spans="2:2" hidden="1">
      <c r="B394" s="13"/>
    </row>
    <row r="395" spans="2:2" hidden="1">
      <c r="B395" s="13"/>
    </row>
    <row r="396" spans="2:2" hidden="1">
      <c r="B396" s="13"/>
    </row>
    <row r="397" spans="2:2" hidden="1">
      <c r="B397" s="13"/>
    </row>
    <row r="398" spans="2:2" hidden="1">
      <c r="B398" s="13"/>
    </row>
    <row r="399" spans="2:2" hidden="1">
      <c r="B399" s="13"/>
    </row>
    <row r="400" spans="2:2" hidden="1">
      <c r="B400" s="13"/>
    </row>
    <row r="401" spans="2:2" hidden="1">
      <c r="B401" s="13"/>
    </row>
    <row r="402" spans="2:2" hidden="1">
      <c r="B402" s="13"/>
    </row>
    <row r="403" spans="2:2" hidden="1">
      <c r="B403" s="13"/>
    </row>
    <row r="404" spans="2:2" hidden="1">
      <c r="B404" s="13"/>
    </row>
    <row r="405" spans="2:2" hidden="1">
      <c r="B405" s="13"/>
    </row>
    <row r="406" spans="2:2" hidden="1">
      <c r="B406" s="13"/>
    </row>
    <row r="407" spans="2:2" hidden="1">
      <c r="B407" s="13"/>
    </row>
    <row r="408" spans="2:2" hidden="1">
      <c r="B408" s="13"/>
    </row>
    <row r="409" spans="2:2" hidden="1">
      <c r="B409" s="13"/>
    </row>
    <row r="410" spans="2:2" hidden="1">
      <c r="B410" s="13"/>
    </row>
    <row r="411" spans="2:2" hidden="1">
      <c r="B411" s="13"/>
    </row>
    <row r="412" spans="2:2" hidden="1">
      <c r="B412" s="13"/>
    </row>
    <row r="413" spans="2:2" hidden="1">
      <c r="B413" s="13"/>
    </row>
    <row r="414" spans="2:2" hidden="1">
      <c r="B414" s="13"/>
    </row>
    <row r="415" spans="2:2" hidden="1">
      <c r="B415" s="13"/>
    </row>
    <row r="416" spans="2:2" hidden="1">
      <c r="B416" s="13"/>
    </row>
    <row r="417" spans="2:2" hidden="1">
      <c r="B417" s="13"/>
    </row>
    <row r="418" spans="2:2" hidden="1">
      <c r="B418" s="13"/>
    </row>
    <row r="419" spans="2:2" hidden="1">
      <c r="B419" s="13"/>
    </row>
    <row r="420" spans="2:2" hidden="1">
      <c r="B420" s="13"/>
    </row>
    <row r="421" spans="2:2" hidden="1">
      <c r="B421" s="13"/>
    </row>
    <row r="422" spans="2:2" hidden="1">
      <c r="B422" s="13"/>
    </row>
    <row r="423" spans="2:2" hidden="1">
      <c r="B423" s="13"/>
    </row>
    <row r="424" spans="2:2" hidden="1">
      <c r="B424" s="13"/>
    </row>
    <row r="425" spans="2:2" hidden="1">
      <c r="B425" s="13"/>
    </row>
    <row r="426" spans="2:2" hidden="1">
      <c r="B426" s="13"/>
    </row>
    <row r="427" spans="2:2" hidden="1">
      <c r="B427" s="13"/>
    </row>
    <row r="428" spans="2:2" hidden="1">
      <c r="B428" s="13"/>
    </row>
    <row r="429" spans="2:2" hidden="1">
      <c r="B429" s="13"/>
    </row>
    <row r="430" spans="2:2" hidden="1">
      <c r="B430" s="13"/>
    </row>
    <row r="431" spans="2:2" hidden="1">
      <c r="B431" s="13"/>
    </row>
    <row r="432" spans="2:2" hidden="1">
      <c r="B432" s="13"/>
    </row>
    <row r="433" spans="2:2" hidden="1">
      <c r="B433" s="13"/>
    </row>
    <row r="434" spans="2:2" hidden="1">
      <c r="B434" s="13"/>
    </row>
    <row r="435" spans="2:2" hidden="1">
      <c r="B435" s="13"/>
    </row>
    <row r="436" spans="2:2" hidden="1">
      <c r="B436" s="13"/>
    </row>
    <row r="437" spans="2:2" hidden="1">
      <c r="B437" s="13"/>
    </row>
    <row r="438" spans="2:2" hidden="1">
      <c r="B438" s="13"/>
    </row>
    <row r="439" spans="2:2" hidden="1">
      <c r="B439" s="13"/>
    </row>
    <row r="440" spans="2:2" hidden="1">
      <c r="B440" s="13"/>
    </row>
    <row r="441" spans="2:2" hidden="1">
      <c r="B441" s="13"/>
    </row>
    <row r="442" spans="2:2" hidden="1">
      <c r="B442" s="13"/>
    </row>
    <row r="443" spans="2:2" hidden="1">
      <c r="B443" s="13"/>
    </row>
    <row r="444" spans="2:2" hidden="1">
      <c r="B444" s="13"/>
    </row>
    <row r="445" spans="2:2" hidden="1">
      <c r="B445" s="13"/>
    </row>
    <row r="446" spans="2:2" hidden="1">
      <c r="B446" s="13"/>
    </row>
    <row r="447" spans="2:2" hidden="1">
      <c r="B447" s="13"/>
    </row>
    <row r="448" spans="2:2" hidden="1">
      <c r="B448" s="13"/>
    </row>
    <row r="449" spans="2:2" hidden="1">
      <c r="B449" s="13"/>
    </row>
    <row r="450" spans="2:2" hidden="1">
      <c r="B450" s="13"/>
    </row>
    <row r="451" spans="2:2" hidden="1">
      <c r="B451" s="13"/>
    </row>
    <row r="452" spans="2:2" hidden="1">
      <c r="B452" s="13"/>
    </row>
    <row r="453" spans="2:2" hidden="1">
      <c r="B453" s="13"/>
    </row>
    <row r="454" spans="2:2" hidden="1">
      <c r="B454" s="13"/>
    </row>
    <row r="455" spans="2:2" hidden="1">
      <c r="B455" s="13"/>
    </row>
    <row r="456" spans="2:2" hidden="1">
      <c r="B456" s="13"/>
    </row>
    <row r="457" spans="2:2" hidden="1">
      <c r="B457" s="13"/>
    </row>
    <row r="458" spans="2:2" hidden="1">
      <c r="B458" s="13"/>
    </row>
    <row r="459" spans="2:2" hidden="1">
      <c r="B459" s="13"/>
    </row>
    <row r="460" spans="2:2" hidden="1">
      <c r="B460" s="13"/>
    </row>
    <row r="461" spans="2:2" hidden="1">
      <c r="B461" s="13"/>
    </row>
    <row r="462" spans="2:2" hidden="1">
      <c r="B462" s="13"/>
    </row>
    <row r="463" spans="2:2" hidden="1">
      <c r="B463" s="13"/>
    </row>
    <row r="464" spans="2:2" hidden="1">
      <c r="B464" s="13"/>
    </row>
    <row r="465" spans="2:2" hidden="1">
      <c r="B465" s="13"/>
    </row>
    <row r="466" spans="2:2" hidden="1">
      <c r="B466" s="13"/>
    </row>
    <row r="467" spans="2:2" hidden="1">
      <c r="B467" s="13"/>
    </row>
    <row r="468" spans="2:2" hidden="1">
      <c r="B468" s="13"/>
    </row>
    <row r="469" spans="2:2" hidden="1">
      <c r="B469" s="13"/>
    </row>
    <row r="470" spans="2:2" hidden="1">
      <c r="B470" s="13"/>
    </row>
    <row r="471" spans="2:2" hidden="1">
      <c r="B471" s="13"/>
    </row>
    <row r="472" spans="2:2" hidden="1">
      <c r="B472" s="13"/>
    </row>
    <row r="473" spans="2:2" hidden="1">
      <c r="B473" s="13"/>
    </row>
    <row r="474" spans="2:2" hidden="1">
      <c r="B474" s="13"/>
    </row>
    <row r="475" spans="2:2" hidden="1">
      <c r="B475" s="13"/>
    </row>
    <row r="476" spans="2:2" hidden="1">
      <c r="B476" s="13"/>
    </row>
    <row r="477" spans="2:2" hidden="1">
      <c r="B477" s="13"/>
    </row>
    <row r="478" spans="2:2" hidden="1">
      <c r="B478" s="13"/>
    </row>
    <row r="479" spans="2:2" hidden="1">
      <c r="B479" s="13"/>
    </row>
    <row r="480" spans="2:2" hidden="1">
      <c r="B480" s="13"/>
    </row>
    <row r="481" spans="2:2" hidden="1">
      <c r="B481" s="13"/>
    </row>
    <row r="482" spans="2:2" hidden="1">
      <c r="B482" s="13"/>
    </row>
    <row r="483" spans="2:2" hidden="1">
      <c r="B483" s="13"/>
    </row>
    <row r="484" spans="2:2" hidden="1">
      <c r="B484" s="13"/>
    </row>
    <row r="485" spans="2:2" hidden="1">
      <c r="B485" s="13"/>
    </row>
    <row r="486" spans="2:2" hidden="1">
      <c r="B486" s="13"/>
    </row>
    <row r="487" spans="2:2" hidden="1">
      <c r="B487" s="13"/>
    </row>
    <row r="488" spans="2:2" hidden="1">
      <c r="B488" s="13"/>
    </row>
    <row r="489" spans="2:2" hidden="1">
      <c r="B489" s="13"/>
    </row>
    <row r="490" spans="2:2" hidden="1">
      <c r="B490" s="13"/>
    </row>
    <row r="491" spans="2:2" hidden="1">
      <c r="B491" s="13"/>
    </row>
    <row r="492" spans="2:2" hidden="1">
      <c r="B492" s="13"/>
    </row>
    <row r="493" spans="2:2" hidden="1">
      <c r="B493" s="13"/>
    </row>
    <row r="494" spans="2:2" hidden="1">
      <c r="B494" s="13"/>
    </row>
    <row r="495" spans="2:2" hidden="1">
      <c r="B495" s="13"/>
    </row>
    <row r="496" spans="2:2" hidden="1">
      <c r="B496" s="13"/>
    </row>
    <row r="497" spans="2:2" hidden="1">
      <c r="B497" s="13"/>
    </row>
    <row r="498" spans="2:2" hidden="1">
      <c r="B498" s="13"/>
    </row>
    <row r="499" spans="2:2" hidden="1">
      <c r="B499" s="13"/>
    </row>
    <row r="500" spans="2:2" hidden="1">
      <c r="B500" s="13"/>
    </row>
    <row r="501" spans="2:2" hidden="1">
      <c r="B501" s="13"/>
    </row>
    <row r="502" spans="2:2" hidden="1">
      <c r="B502" s="13"/>
    </row>
    <row r="503" spans="2:2" hidden="1">
      <c r="B503" s="13"/>
    </row>
    <row r="504" spans="2:2" hidden="1">
      <c r="B504" s="13"/>
    </row>
    <row r="505" spans="2:2" hidden="1">
      <c r="B505" s="13"/>
    </row>
    <row r="506" spans="2:2" hidden="1">
      <c r="B506" s="13"/>
    </row>
    <row r="507" spans="2:2" hidden="1">
      <c r="B507" s="13"/>
    </row>
    <row r="508" spans="2:2" hidden="1">
      <c r="B508" s="13"/>
    </row>
    <row r="509" spans="2:2" hidden="1">
      <c r="B509" s="13"/>
    </row>
    <row r="510" spans="2:2" hidden="1">
      <c r="B510" s="13"/>
    </row>
    <row r="511" spans="2:2" hidden="1">
      <c r="B511" s="13"/>
    </row>
    <row r="512" spans="2:2" hidden="1">
      <c r="B512" s="13"/>
    </row>
    <row r="513" spans="2:2" hidden="1">
      <c r="B513" s="13"/>
    </row>
    <row r="514" spans="2:2" hidden="1">
      <c r="B514" s="13"/>
    </row>
    <row r="515" spans="2:2" hidden="1">
      <c r="B515" s="13"/>
    </row>
    <row r="516" spans="2:2" hidden="1">
      <c r="B516" s="13"/>
    </row>
    <row r="517" spans="2:2" hidden="1">
      <c r="B517" s="13"/>
    </row>
    <row r="518" spans="2:2" hidden="1">
      <c r="B518" s="13"/>
    </row>
    <row r="519" spans="2:2" hidden="1">
      <c r="B519" s="13"/>
    </row>
    <row r="520" spans="2:2" hidden="1">
      <c r="B520" s="13"/>
    </row>
    <row r="521" spans="2:2" hidden="1">
      <c r="B521" s="13"/>
    </row>
    <row r="522" spans="2:2" hidden="1">
      <c r="B522" s="13"/>
    </row>
    <row r="523" spans="2:2" hidden="1">
      <c r="B523" s="13"/>
    </row>
    <row r="524" spans="2:2" hidden="1">
      <c r="B524" s="13"/>
    </row>
    <row r="525" spans="2:2" hidden="1">
      <c r="B525" s="13"/>
    </row>
    <row r="526" spans="2:2" hidden="1">
      <c r="B526" s="13"/>
    </row>
    <row r="527" spans="2:2" hidden="1">
      <c r="B527" s="13"/>
    </row>
    <row r="528" spans="2:2" hidden="1">
      <c r="B528" s="13"/>
    </row>
    <row r="529" spans="2:2" hidden="1">
      <c r="B529" s="13"/>
    </row>
    <row r="530" spans="2:2" hidden="1">
      <c r="B530" s="13"/>
    </row>
    <row r="531" spans="2:2" hidden="1">
      <c r="B531" s="13"/>
    </row>
    <row r="532" spans="2:2" hidden="1">
      <c r="B532" s="13"/>
    </row>
    <row r="533" spans="2:2" hidden="1">
      <c r="B533" s="13"/>
    </row>
    <row r="534" spans="2:2" hidden="1">
      <c r="B534" s="13"/>
    </row>
    <row r="535" spans="2:2" hidden="1">
      <c r="B535" s="13"/>
    </row>
    <row r="536" spans="2:2" hidden="1">
      <c r="B536" s="13"/>
    </row>
    <row r="537" spans="2:2" hidden="1">
      <c r="B537" s="13"/>
    </row>
    <row r="538" spans="2:2" hidden="1">
      <c r="B538" s="13"/>
    </row>
    <row r="539" spans="2:2" hidden="1">
      <c r="B539" s="13"/>
    </row>
    <row r="540" spans="2:2" hidden="1">
      <c r="B540" s="13"/>
    </row>
    <row r="541" spans="2:2" hidden="1">
      <c r="B541" s="13"/>
    </row>
    <row r="542" spans="2:2" hidden="1">
      <c r="B542" s="13"/>
    </row>
    <row r="543" spans="2:2" hidden="1">
      <c r="B543" s="13"/>
    </row>
    <row r="544" spans="2:2" hidden="1">
      <c r="B544" s="13"/>
    </row>
    <row r="545" spans="2:2" hidden="1">
      <c r="B545" s="13"/>
    </row>
    <row r="546" spans="2:2" hidden="1">
      <c r="B546" s="13"/>
    </row>
    <row r="547" spans="2:2" hidden="1">
      <c r="B547" s="13"/>
    </row>
    <row r="548" spans="2:2" hidden="1">
      <c r="B548" s="13"/>
    </row>
    <row r="549" spans="2:2" hidden="1">
      <c r="B549" s="13"/>
    </row>
    <row r="550" spans="2:2" hidden="1">
      <c r="B550" s="13"/>
    </row>
    <row r="551" spans="2:2" hidden="1">
      <c r="B551" s="13"/>
    </row>
    <row r="552" spans="2:2" hidden="1">
      <c r="B552" s="13"/>
    </row>
    <row r="553" spans="2:2" hidden="1">
      <c r="B553" s="13"/>
    </row>
    <row r="554" spans="2:2" hidden="1">
      <c r="B554" s="13"/>
    </row>
    <row r="555" spans="2:2" hidden="1">
      <c r="B555" s="13"/>
    </row>
    <row r="556" spans="2:2" hidden="1">
      <c r="B556" s="13"/>
    </row>
    <row r="557" spans="2:2" hidden="1">
      <c r="B557" s="13"/>
    </row>
    <row r="558" spans="2:2" hidden="1">
      <c r="B558" s="13"/>
    </row>
    <row r="559" spans="2:2" hidden="1">
      <c r="B559" s="13"/>
    </row>
    <row r="560" spans="2:2" hidden="1">
      <c r="B560" s="13"/>
    </row>
    <row r="561" spans="2:2" hidden="1">
      <c r="B561" s="13"/>
    </row>
    <row r="562" spans="2:2" hidden="1">
      <c r="B562" s="13"/>
    </row>
    <row r="563" spans="2:2" hidden="1">
      <c r="B563" s="13"/>
    </row>
    <row r="564" spans="2:2" hidden="1">
      <c r="B564" s="13"/>
    </row>
    <row r="565" spans="2:2" hidden="1">
      <c r="B565" s="13"/>
    </row>
    <row r="566" spans="2:2" hidden="1">
      <c r="B566" s="13"/>
    </row>
    <row r="567" spans="2:2" hidden="1">
      <c r="B567" s="13"/>
    </row>
    <row r="568" spans="2:2" hidden="1">
      <c r="B568" s="13"/>
    </row>
    <row r="569" spans="2:2" hidden="1">
      <c r="B569" s="13"/>
    </row>
    <row r="570" spans="2:2" hidden="1">
      <c r="B570" s="13"/>
    </row>
    <row r="571" spans="2:2" hidden="1">
      <c r="B571" s="13"/>
    </row>
    <row r="572" spans="2:2" hidden="1">
      <c r="B572" s="13"/>
    </row>
    <row r="573" spans="2:2" hidden="1">
      <c r="B573" s="13"/>
    </row>
    <row r="574" spans="2:2" hidden="1">
      <c r="B574" s="13"/>
    </row>
    <row r="575" spans="2:2" hidden="1">
      <c r="B575" s="13"/>
    </row>
    <row r="576" spans="2:2" hidden="1">
      <c r="B576" s="13"/>
    </row>
    <row r="577" spans="2:2" hidden="1">
      <c r="B577" s="13"/>
    </row>
    <row r="578" spans="2:2" hidden="1">
      <c r="B578" s="13"/>
    </row>
    <row r="579" spans="2:2" hidden="1">
      <c r="B579" s="13"/>
    </row>
    <row r="580" spans="2:2" hidden="1">
      <c r="B580" s="13"/>
    </row>
    <row r="581" spans="2:2" hidden="1">
      <c r="B581" s="13"/>
    </row>
    <row r="582" spans="2:2" hidden="1">
      <c r="B582" s="13"/>
    </row>
    <row r="583" spans="2:2" hidden="1">
      <c r="B583" s="13"/>
    </row>
    <row r="584" spans="2:2" hidden="1">
      <c r="B584" s="13"/>
    </row>
    <row r="10000" spans="52:52" hidden="1">
      <c r="AZ10000"/>
    </row>
  </sheetData>
  <mergeCells count="1">
    <mergeCell ref="A5:J5"/>
  </mergeCells>
  <dataValidations count="1">
    <dataValidation allowBlank="1" showInputMessage="1" showErrorMessage="1" sqref="B1:B4 A5:AY1048576 BA5:XFD1048576 AZ5:AZ9999 AZ10001:AZ1048576" xr:uid="{00000000-0002-0000-1000-000000000000}"/>
  </dataValidations>
  <pageMargins left="0" right="0" top="0.5" bottom="0.5" header="0" footer="0.25"/>
  <pageSetup paperSize="9" scale="71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8.28515625" style="12" bestFit="1" customWidth="1"/>
    <col min="2" max="2" width="12.42578125" style="12" customWidth="1"/>
    <col min="3" max="3" width="11.85546875" style="12" customWidth="1"/>
    <col min="4" max="4" width="11.5703125" style="13" customWidth="1"/>
    <col min="5" max="5" width="15.140625" style="13" customWidth="1"/>
    <col min="6" max="6" width="14.7109375" style="13" customWidth="1"/>
    <col min="7" max="7" width="11.7109375" style="13" customWidth="1"/>
    <col min="8" max="8" width="14.7109375" style="13" customWidth="1"/>
    <col min="9" max="9" width="22.7109375" style="13" customWidth="1"/>
    <col min="10" max="10" width="26.85546875" style="13" customWidth="1"/>
    <col min="11" max="11" width="25.42578125" style="13" customWidth="1"/>
    <col min="12" max="12" width="7.5703125" style="13" hidden="1"/>
    <col min="13" max="13" width="6.7109375" style="13" hidden="1"/>
    <col min="14" max="14" width="7.7109375" style="13" hidden="1"/>
    <col min="15" max="15" width="7.140625" style="13" hidden="1"/>
    <col min="16" max="16" width="6" style="13" hidden="1"/>
    <col min="17" max="17" width="7.85546875" style="13" hidden="1"/>
    <col min="18" max="18" width="8.140625" style="13" hidden="1"/>
    <col min="19" max="19" width="6.28515625" style="13" hidden="1"/>
    <col min="20" max="20" width="8" style="13" hidden="1"/>
    <col min="21" max="21" width="8.7109375" style="13" hidden="1"/>
    <col min="22" max="22" width="10" style="13" hidden="1"/>
    <col min="23" max="23" width="9.5703125" style="13" hidden="1"/>
    <col min="24" max="24" width="6.140625" style="13" hidden="1"/>
    <col min="25" max="26" width="5.7109375" style="13" hidden="1"/>
    <col min="27" max="27" width="6.85546875" style="13" hidden="1"/>
    <col min="28" max="28" width="6.42578125" style="13" hidden="1"/>
    <col min="29" max="29" width="6.7109375" style="13" hidden="1"/>
    <col min="30" max="30" width="7.28515625" style="13" hidden="1"/>
    <col min="31" max="34" width="5.7109375" style="13" hidden="1"/>
    <col min="35" max="43" width="9.140625" style="13" hidden="1"/>
    <col min="44" max="52" width="0" style="13" hidden="1"/>
    <col min="53" max="16384" width="9.140625" style="13" hidden="1"/>
  </cols>
  <sheetData>
    <row r="1" spans="1:15" s="1" customFormat="1">
      <c r="A1" s="2" t="s">
        <v>0</v>
      </c>
      <c r="B1" s="61" t="s">
        <v>3309</v>
      </c>
    </row>
    <row r="2" spans="1:15" s="1" customFormat="1">
      <c r="A2" s="2" t="s">
        <v>1</v>
      </c>
      <c r="B2" s="9" t="s">
        <v>2578</v>
      </c>
    </row>
    <row r="3" spans="1:15" s="1" customFormat="1">
      <c r="A3" s="2" t="s">
        <v>2</v>
      </c>
      <c r="B3" s="20" t="s">
        <v>2579</v>
      </c>
    </row>
    <row r="4" spans="1:15" s="1" customFormat="1">
      <c r="A4" s="2" t="s">
        <v>3</v>
      </c>
      <c r="B4" s="62">
        <v>1161</v>
      </c>
    </row>
    <row r="5" spans="1:15" ht="18.75">
      <c r="A5" s="82" t="s">
        <v>121</v>
      </c>
      <c r="B5" s="83"/>
      <c r="C5" s="83"/>
      <c r="D5" s="83"/>
      <c r="E5" s="83"/>
      <c r="F5" s="83"/>
      <c r="G5" s="83"/>
      <c r="H5" s="83"/>
      <c r="I5" s="83"/>
      <c r="J5" s="83"/>
      <c r="K5" s="84"/>
    </row>
    <row r="6" spans="1:15" s="15" customFormat="1">
      <c r="A6" s="32" t="s">
        <v>92</v>
      </c>
      <c r="B6" s="33" t="s">
        <v>46</v>
      </c>
      <c r="C6" s="33" t="s">
        <v>80</v>
      </c>
      <c r="D6" s="33" t="s">
        <v>50</v>
      </c>
      <c r="E6" s="33" t="s">
        <v>67</v>
      </c>
      <c r="F6" s="33" t="s">
        <v>155</v>
      </c>
      <c r="G6" s="33" t="s">
        <v>156</v>
      </c>
      <c r="H6" s="33" t="s">
        <v>5</v>
      </c>
      <c r="I6" s="33" t="s">
        <v>69</v>
      </c>
      <c r="J6" s="33" t="s">
        <v>54</v>
      </c>
      <c r="K6" s="34" t="s">
        <v>151</v>
      </c>
      <c r="L6" s="13"/>
      <c r="M6" s="13"/>
      <c r="N6" s="13"/>
      <c r="O6" s="13"/>
    </row>
    <row r="7" spans="1:15" s="15" customFormat="1">
      <c r="A7" s="99" t="s">
        <v>3310</v>
      </c>
      <c r="B7" s="100" t="s">
        <v>3310</v>
      </c>
      <c r="C7" s="100" t="s">
        <v>3310</v>
      </c>
      <c r="D7" s="100" t="s">
        <v>3310</v>
      </c>
      <c r="E7" s="16" t="s">
        <v>70</v>
      </c>
      <c r="F7" s="16" t="s">
        <v>152</v>
      </c>
      <c r="G7" s="100" t="s">
        <v>3310</v>
      </c>
      <c r="H7" s="16" t="s">
        <v>6</v>
      </c>
      <c r="I7" s="21" t="s">
        <v>7</v>
      </c>
      <c r="J7" s="21" t="s">
        <v>7</v>
      </c>
      <c r="K7" s="22" t="s">
        <v>7</v>
      </c>
      <c r="L7" s="13"/>
      <c r="M7" s="13"/>
      <c r="N7" s="13"/>
      <c r="O7" s="13"/>
    </row>
    <row r="8" spans="1:15" s="17" customFormat="1" ht="20.25">
      <c r="A8" s="101" t="s">
        <v>3310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24" t="s">
        <v>62</v>
      </c>
      <c r="K8" s="24" t="s">
        <v>63</v>
      </c>
      <c r="L8" s="13"/>
      <c r="M8" s="13"/>
      <c r="N8" s="13"/>
      <c r="O8" s="13"/>
    </row>
    <row r="9" spans="1:15" s="17" customFormat="1" ht="20.25">
      <c r="A9" s="18" t="s">
        <v>93</v>
      </c>
      <c r="B9" s="102" t="s">
        <v>3310</v>
      </c>
      <c r="C9" s="102" t="s">
        <v>3310</v>
      </c>
      <c r="D9" s="102" t="s">
        <v>3310</v>
      </c>
      <c r="E9" s="102" t="s">
        <v>3310</v>
      </c>
      <c r="F9" s="53">
        <v>57.08</v>
      </c>
      <c r="G9" s="102" t="s">
        <v>3310</v>
      </c>
      <c r="H9" s="53">
        <v>1.7798399999999999E-6</v>
      </c>
      <c r="I9" s="102" t="s">
        <v>3310</v>
      </c>
      <c r="J9" s="54">
        <v>0</v>
      </c>
      <c r="K9" s="54">
        <v>0</v>
      </c>
      <c r="L9" s="13"/>
      <c r="M9" s="13"/>
      <c r="N9" s="13"/>
      <c r="O9" s="13"/>
    </row>
    <row r="10" spans="1:15">
      <c r="A10" s="57" t="s">
        <v>1992</v>
      </c>
      <c r="B10" s="107" t="s">
        <v>3310</v>
      </c>
      <c r="C10" s="107" t="s">
        <v>3310</v>
      </c>
      <c r="D10" s="107" t="s">
        <v>3310</v>
      </c>
      <c r="E10" s="107" t="s">
        <v>3310</v>
      </c>
      <c r="F10" s="59">
        <v>57.08</v>
      </c>
      <c r="G10" s="107" t="s">
        <v>3310</v>
      </c>
      <c r="H10" s="59">
        <v>1.7798399999999999E-6</v>
      </c>
      <c r="I10" s="107" t="s">
        <v>3310</v>
      </c>
      <c r="J10" s="58">
        <v>0</v>
      </c>
      <c r="K10" s="58">
        <v>0</v>
      </c>
    </row>
    <row r="11" spans="1:15">
      <c r="A11" t="s">
        <v>1993</v>
      </c>
      <c r="B11" t="s">
        <v>1994</v>
      </c>
      <c r="C11" t="s">
        <v>615</v>
      </c>
      <c r="D11" t="s">
        <v>98</v>
      </c>
      <c r="E11" t="s">
        <v>1995</v>
      </c>
      <c r="F11" s="55">
        <v>47.06</v>
      </c>
      <c r="G11" s="55">
        <v>2.0999999999999999E-3</v>
      </c>
      <c r="H11" s="55">
        <v>9.8826000000000009E-7</v>
      </c>
      <c r="I11" s="56">
        <v>0</v>
      </c>
      <c r="J11" s="56">
        <v>0</v>
      </c>
      <c r="K11" s="56">
        <v>0</v>
      </c>
    </row>
    <row r="12" spans="1:15">
      <c r="A12" t="s">
        <v>1996</v>
      </c>
      <c r="B12" t="s">
        <v>1997</v>
      </c>
      <c r="C12" t="s">
        <v>109</v>
      </c>
      <c r="D12" t="s">
        <v>98</v>
      </c>
      <c r="E12" t="s">
        <v>1998</v>
      </c>
      <c r="F12" s="55">
        <v>10.02</v>
      </c>
      <c r="G12" s="55">
        <v>7.9000000000000008E-3</v>
      </c>
      <c r="H12" s="55">
        <v>7.9158000000000005E-7</v>
      </c>
      <c r="I12" s="56">
        <v>0</v>
      </c>
      <c r="J12" s="56">
        <v>0</v>
      </c>
      <c r="K12" s="56">
        <v>0</v>
      </c>
    </row>
    <row r="13" spans="1:15">
      <c r="A13" s="57" t="s">
        <v>1848</v>
      </c>
      <c r="B13" s="107" t="s">
        <v>3310</v>
      </c>
      <c r="C13" s="107" t="s">
        <v>3310</v>
      </c>
      <c r="D13" s="107" t="s">
        <v>3310</v>
      </c>
      <c r="E13" s="107" t="s">
        <v>3310</v>
      </c>
      <c r="F13" s="59">
        <v>0</v>
      </c>
      <c r="G13" s="107" t="s">
        <v>3310</v>
      </c>
      <c r="H13" s="59">
        <v>0</v>
      </c>
      <c r="I13" s="107" t="s">
        <v>3310</v>
      </c>
      <c r="J13" s="58">
        <v>0</v>
      </c>
      <c r="K13" s="58">
        <v>0</v>
      </c>
    </row>
    <row r="14" spans="1:15">
      <c r="A14" t="s">
        <v>179</v>
      </c>
      <c r="B14" t="s">
        <v>179</v>
      </c>
      <c r="C14" t="s">
        <v>179</v>
      </c>
      <c r="D14" t="s">
        <v>179</v>
      </c>
      <c r="E14" s="107" t="s">
        <v>3310</v>
      </c>
      <c r="F14" s="55">
        <v>0</v>
      </c>
      <c r="G14" s="55">
        <v>0</v>
      </c>
      <c r="H14" s="55">
        <v>0</v>
      </c>
      <c r="I14" s="56">
        <v>0</v>
      </c>
      <c r="J14" s="56">
        <v>0</v>
      </c>
      <c r="K14" s="56">
        <v>0</v>
      </c>
    </row>
    <row r="15" spans="1:15">
      <c r="A15" t="s">
        <v>189</v>
      </c>
      <c r="B15" s="107" t="s">
        <v>3310</v>
      </c>
      <c r="C15" s="107" t="s">
        <v>3310</v>
      </c>
      <c r="D15" s="107" t="s">
        <v>3310</v>
      </c>
      <c r="E15" s="107" t="s">
        <v>3310</v>
      </c>
      <c r="F15" s="107" t="s">
        <v>3310</v>
      </c>
      <c r="G15" s="107" t="s">
        <v>3310</v>
      </c>
      <c r="H15" s="107" t="s">
        <v>3310</v>
      </c>
      <c r="I15" s="107" t="s">
        <v>3310</v>
      </c>
      <c r="J15" s="107" t="s">
        <v>3310</v>
      </c>
      <c r="K15" s="107" t="s">
        <v>3310</v>
      </c>
    </row>
    <row r="16" spans="1:15">
      <c r="A16" t="s">
        <v>300</v>
      </c>
      <c r="B16" s="107" t="s">
        <v>3310</v>
      </c>
      <c r="C16" s="107" t="s">
        <v>3310</v>
      </c>
      <c r="D16" s="107" t="s">
        <v>3310</v>
      </c>
      <c r="E16" s="107" t="s">
        <v>3310</v>
      </c>
      <c r="F16" s="107" t="s">
        <v>3310</v>
      </c>
      <c r="G16" s="107" t="s">
        <v>3310</v>
      </c>
      <c r="H16" s="107" t="s">
        <v>3310</v>
      </c>
      <c r="I16" s="107" t="s">
        <v>3310</v>
      </c>
      <c r="J16" s="107" t="s">
        <v>3310</v>
      </c>
      <c r="K16" s="107" t="s">
        <v>3310</v>
      </c>
    </row>
    <row r="17" spans="1:11">
      <c r="A17" t="s">
        <v>301</v>
      </c>
      <c r="B17" s="107" t="s">
        <v>3310</v>
      </c>
      <c r="C17" s="107" t="s">
        <v>3310</v>
      </c>
      <c r="D17" s="107" t="s">
        <v>3310</v>
      </c>
      <c r="E17" s="107" t="s">
        <v>3310</v>
      </c>
      <c r="F17" s="107" t="s">
        <v>3310</v>
      </c>
      <c r="G17" s="107" t="s">
        <v>3310</v>
      </c>
      <c r="H17" s="107" t="s">
        <v>3310</v>
      </c>
      <c r="I17" s="107" t="s">
        <v>3310</v>
      </c>
      <c r="J17" s="107" t="s">
        <v>3310</v>
      </c>
      <c r="K17" s="107" t="s">
        <v>3310</v>
      </c>
    </row>
    <row r="18" spans="1:11">
      <c r="A18" t="s">
        <v>302</v>
      </c>
      <c r="B18" s="107" t="s">
        <v>3310</v>
      </c>
      <c r="C18" s="107" t="s">
        <v>3310</v>
      </c>
      <c r="D18" s="107" t="s">
        <v>3310</v>
      </c>
      <c r="E18" s="107" t="s">
        <v>3310</v>
      </c>
      <c r="F18" s="107" t="s">
        <v>3310</v>
      </c>
      <c r="G18" s="107" t="s">
        <v>3310</v>
      </c>
      <c r="H18" s="107" t="s">
        <v>3310</v>
      </c>
      <c r="I18" s="107" t="s">
        <v>3310</v>
      </c>
      <c r="J18" s="107" t="s">
        <v>3310</v>
      </c>
      <c r="K18" s="107" t="s">
        <v>3310</v>
      </c>
    </row>
    <row r="19" spans="1:11" hidden="1">
      <c r="B19" s="13"/>
      <c r="C19" s="13"/>
    </row>
    <row r="20" spans="1:11" hidden="1">
      <c r="B20" s="13"/>
      <c r="C20" s="13"/>
    </row>
    <row r="21" spans="1:11" hidden="1">
      <c r="B21" s="13"/>
      <c r="C21" s="13"/>
    </row>
    <row r="22" spans="1:11" hidden="1">
      <c r="B22" s="13"/>
      <c r="C22" s="13"/>
    </row>
    <row r="23" spans="1:11" hidden="1">
      <c r="B23" s="13"/>
      <c r="C23" s="13"/>
    </row>
    <row r="24" spans="1:11" hidden="1">
      <c r="B24" s="13"/>
      <c r="C24" s="13"/>
    </row>
    <row r="25" spans="1:11" hidden="1">
      <c r="B25" s="13"/>
      <c r="C25" s="13"/>
    </row>
    <row r="26" spans="1:11" hidden="1">
      <c r="B26" s="13"/>
      <c r="C26" s="13"/>
    </row>
    <row r="27" spans="1:11" hidden="1">
      <c r="B27" s="13"/>
      <c r="C27" s="13"/>
    </row>
    <row r="28" spans="1:11" hidden="1">
      <c r="B28" s="13"/>
      <c r="C28" s="13"/>
    </row>
    <row r="29" spans="1:11" hidden="1">
      <c r="B29" s="13"/>
      <c r="C29" s="13"/>
    </row>
    <row r="30" spans="1:11" hidden="1">
      <c r="B30" s="13"/>
      <c r="C30" s="13"/>
    </row>
    <row r="31" spans="1:11" hidden="1">
      <c r="B31" s="13"/>
      <c r="C31" s="13"/>
    </row>
    <row r="32" spans="1:11" hidden="1">
      <c r="B32" s="13"/>
      <c r="C32" s="13"/>
    </row>
    <row r="33" spans="2:3" hidden="1">
      <c r="B33" s="13"/>
      <c r="C33" s="13"/>
    </row>
    <row r="34" spans="2:3" hidden="1">
      <c r="B34" s="13"/>
      <c r="C34" s="13"/>
    </row>
    <row r="35" spans="2:3" hidden="1">
      <c r="B35" s="13"/>
      <c r="C35" s="13"/>
    </row>
    <row r="36" spans="2:3" hidden="1">
      <c r="B36" s="13"/>
      <c r="C36" s="13"/>
    </row>
    <row r="37" spans="2:3" hidden="1">
      <c r="B37" s="13"/>
      <c r="C37" s="13"/>
    </row>
    <row r="38" spans="2:3" hidden="1">
      <c r="B38" s="13"/>
      <c r="C38" s="13"/>
    </row>
    <row r="39" spans="2:3" hidden="1">
      <c r="B39" s="13"/>
      <c r="C39" s="13"/>
    </row>
    <row r="40" spans="2:3" hidden="1">
      <c r="B40" s="13"/>
      <c r="C40" s="13"/>
    </row>
    <row r="41" spans="2:3" hidden="1">
      <c r="B41" s="13"/>
      <c r="C41" s="13"/>
    </row>
    <row r="42" spans="2:3" hidden="1">
      <c r="B42" s="13"/>
      <c r="C42" s="13"/>
    </row>
    <row r="43" spans="2:3" hidden="1">
      <c r="B43" s="13"/>
      <c r="C43" s="13"/>
    </row>
    <row r="44" spans="2:3" hidden="1">
      <c r="B44" s="13"/>
      <c r="C44" s="13"/>
    </row>
    <row r="45" spans="2:3" hidden="1">
      <c r="B45" s="13"/>
      <c r="C45" s="13"/>
    </row>
    <row r="46" spans="2:3" hidden="1">
      <c r="B46" s="13"/>
      <c r="C46" s="13"/>
    </row>
    <row r="47" spans="2:3" hidden="1">
      <c r="B47" s="13"/>
      <c r="C47" s="13"/>
    </row>
    <row r="48" spans="2:3" hidden="1">
      <c r="B48" s="13"/>
      <c r="C48" s="13"/>
    </row>
    <row r="49" spans="2:3" hidden="1">
      <c r="B49" s="13"/>
      <c r="C49" s="13"/>
    </row>
    <row r="50" spans="2:3" hidden="1">
      <c r="B50" s="13"/>
      <c r="C50" s="13"/>
    </row>
    <row r="51" spans="2:3" hidden="1">
      <c r="B51" s="13"/>
      <c r="C51" s="13"/>
    </row>
    <row r="52" spans="2:3" hidden="1">
      <c r="B52" s="13"/>
      <c r="C52" s="13"/>
    </row>
    <row r="53" spans="2:3" hidden="1">
      <c r="B53" s="13"/>
      <c r="C53" s="13"/>
    </row>
    <row r="54" spans="2:3" hidden="1">
      <c r="B54" s="13"/>
      <c r="C54" s="13"/>
    </row>
    <row r="55" spans="2:3" hidden="1">
      <c r="B55" s="13"/>
      <c r="C55" s="13"/>
    </row>
    <row r="56" spans="2:3" hidden="1">
      <c r="B56" s="13"/>
      <c r="C56" s="13"/>
    </row>
    <row r="57" spans="2:3" hidden="1">
      <c r="B57" s="13"/>
      <c r="C57" s="13"/>
    </row>
    <row r="58" spans="2:3" hidden="1">
      <c r="B58" s="13"/>
      <c r="C58" s="13"/>
    </row>
    <row r="59" spans="2:3" hidden="1">
      <c r="B59" s="13"/>
      <c r="C59" s="13"/>
    </row>
    <row r="60" spans="2:3" hidden="1">
      <c r="B60" s="13"/>
      <c r="C60" s="13"/>
    </row>
    <row r="61" spans="2:3" hidden="1">
      <c r="B61" s="13"/>
      <c r="C61" s="13"/>
    </row>
    <row r="62" spans="2:3" hidden="1">
      <c r="B62" s="13"/>
      <c r="C62" s="13"/>
    </row>
    <row r="63" spans="2:3" hidden="1">
      <c r="B63" s="13"/>
      <c r="C63" s="13"/>
    </row>
    <row r="64" spans="2:3" hidden="1">
      <c r="B64" s="13"/>
      <c r="C64" s="13"/>
    </row>
    <row r="65" spans="2:3" hidden="1">
      <c r="B65" s="13"/>
      <c r="C65" s="13"/>
    </row>
    <row r="66" spans="2:3" hidden="1">
      <c r="B66" s="13"/>
      <c r="C66" s="13"/>
    </row>
    <row r="67" spans="2:3" hidden="1">
      <c r="B67" s="13"/>
      <c r="C67" s="13"/>
    </row>
    <row r="68" spans="2:3" hidden="1">
      <c r="B68" s="13"/>
      <c r="C68" s="13"/>
    </row>
    <row r="69" spans="2:3" hidden="1">
      <c r="B69" s="13"/>
      <c r="C69" s="13"/>
    </row>
    <row r="70" spans="2:3" hidden="1">
      <c r="B70" s="13"/>
      <c r="C70" s="13"/>
    </row>
    <row r="71" spans="2:3" hidden="1">
      <c r="B71" s="13"/>
      <c r="C71" s="13"/>
    </row>
    <row r="72" spans="2:3" hidden="1">
      <c r="B72" s="13"/>
      <c r="C72" s="13"/>
    </row>
    <row r="73" spans="2:3" hidden="1">
      <c r="B73" s="13"/>
      <c r="C73" s="13"/>
    </row>
    <row r="74" spans="2:3" hidden="1">
      <c r="B74" s="13"/>
      <c r="C74" s="13"/>
    </row>
    <row r="75" spans="2:3" hidden="1">
      <c r="B75" s="13"/>
      <c r="C75" s="13"/>
    </row>
    <row r="76" spans="2:3" hidden="1">
      <c r="B76" s="13"/>
      <c r="C76" s="13"/>
    </row>
    <row r="77" spans="2:3" hidden="1">
      <c r="B77" s="13"/>
      <c r="C77" s="13"/>
    </row>
    <row r="78" spans="2:3" hidden="1">
      <c r="B78" s="13"/>
      <c r="C78" s="13"/>
    </row>
    <row r="79" spans="2:3" hidden="1">
      <c r="B79" s="13"/>
      <c r="C79" s="13"/>
    </row>
    <row r="80" spans="2:3" hidden="1">
      <c r="B80" s="13"/>
      <c r="C80" s="13"/>
    </row>
    <row r="81" spans="2:3" hidden="1">
      <c r="B81" s="13"/>
      <c r="C81" s="13"/>
    </row>
    <row r="82" spans="2:3" hidden="1">
      <c r="B82" s="13"/>
      <c r="C82" s="13"/>
    </row>
    <row r="83" spans="2:3" hidden="1">
      <c r="B83" s="13"/>
      <c r="C83" s="13"/>
    </row>
    <row r="84" spans="2:3" hidden="1">
      <c r="B84" s="13"/>
      <c r="C84" s="13"/>
    </row>
    <row r="85" spans="2:3" hidden="1">
      <c r="B85" s="13"/>
      <c r="C85" s="13"/>
    </row>
    <row r="86" spans="2:3" hidden="1">
      <c r="B86" s="13"/>
      <c r="C86" s="13"/>
    </row>
    <row r="87" spans="2:3" hidden="1">
      <c r="B87" s="13"/>
      <c r="C87" s="13"/>
    </row>
    <row r="88" spans="2:3" hidden="1">
      <c r="B88" s="13"/>
      <c r="C88" s="13"/>
    </row>
    <row r="89" spans="2:3" hidden="1">
      <c r="B89" s="13"/>
      <c r="C89" s="13"/>
    </row>
    <row r="90" spans="2:3" hidden="1">
      <c r="B90" s="13"/>
      <c r="C90" s="13"/>
    </row>
    <row r="91" spans="2:3" hidden="1">
      <c r="B91" s="13"/>
      <c r="C91" s="13"/>
    </row>
    <row r="92" spans="2:3" hidden="1">
      <c r="B92" s="13"/>
      <c r="C92" s="13"/>
    </row>
    <row r="93" spans="2:3" hidden="1">
      <c r="B93" s="13"/>
      <c r="C93" s="13"/>
    </row>
    <row r="94" spans="2:3" hidden="1">
      <c r="B94" s="13"/>
      <c r="C94" s="13"/>
    </row>
    <row r="95" spans="2:3" hidden="1">
      <c r="B95" s="13"/>
      <c r="C95" s="13"/>
    </row>
    <row r="96" spans="2:3" hidden="1">
      <c r="B96" s="13"/>
      <c r="C96" s="13"/>
    </row>
    <row r="97" spans="2:3" hidden="1">
      <c r="B97" s="13"/>
      <c r="C97" s="13"/>
    </row>
    <row r="98" spans="2:3" hidden="1">
      <c r="B98" s="13"/>
      <c r="C98" s="13"/>
    </row>
    <row r="99" spans="2:3" hidden="1">
      <c r="B99" s="13"/>
      <c r="C99" s="13"/>
    </row>
    <row r="100" spans="2:3" hidden="1">
      <c r="B100" s="13"/>
      <c r="C100" s="13"/>
    </row>
    <row r="101" spans="2:3" hidden="1">
      <c r="B101" s="13"/>
      <c r="C101" s="13"/>
    </row>
    <row r="102" spans="2:3" hidden="1">
      <c r="B102" s="13"/>
      <c r="C102" s="13"/>
    </row>
    <row r="103" spans="2:3" hidden="1">
      <c r="B103" s="13"/>
      <c r="C103" s="13"/>
    </row>
    <row r="104" spans="2:3" hidden="1">
      <c r="B104" s="13"/>
      <c r="C104" s="13"/>
    </row>
    <row r="105" spans="2:3" hidden="1">
      <c r="B105" s="13"/>
      <c r="C105" s="13"/>
    </row>
    <row r="106" spans="2:3" hidden="1">
      <c r="B106" s="13"/>
      <c r="C106" s="13"/>
    </row>
    <row r="107" spans="2:3" hidden="1">
      <c r="B107" s="13"/>
      <c r="C107" s="13"/>
    </row>
    <row r="108" spans="2:3" hidden="1">
      <c r="B108" s="13"/>
      <c r="C108" s="13"/>
    </row>
    <row r="109" spans="2:3" hidden="1">
      <c r="B109" s="13"/>
      <c r="C109" s="13"/>
    </row>
    <row r="110" spans="2:3" hidden="1">
      <c r="B110" s="13"/>
      <c r="C110" s="13"/>
    </row>
    <row r="111" spans="2:3" hidden="1">
      <c r="B111" s="13"/>
      <c r="C111" s="13"/>
    </row>
    <row r="112" spans="2:3" hidden="1">
      <c r="B112" s="13"/>
      <c r="C112" s="13"/>
    </row>
    <row r="113" spans="2:3" hidden="1">
      <c r="B113" s="13"/>
      <c r="C113" s="13"/>
    </row>
    <row r="114" spans="2:3" hidden="1">
      <c r="B114" s="13"/>
      <c r="C114" s="13"/>
    </row>
    <row r="115" spans="2:3" hidden="1">
      <c r="B115" s="13"/>
      <c r="C115" s="13"/>
    </row>
    <row r="116" spans="2:3" hidden="1">
      <c r="B116" s="13"/>
      <c r="C116" s="13"/>
    </row>
    <row r="117" spans="2:3" hidden="1">
      <c r="B117" s="13"/>
      <c r="C117" s="13"/>
    </row>
    <row r="118" spans="2:3" hidden="1">
      <c r="B118" s="13"/>
      <c r="C118" s="13"/>
    </row>
    <row r="119" spans="2:3" hidden="1">
      <c r="B119" s="13"/>
      <c r="C119" s="13"/>
    </row>
    <row r="120" spans="2:3" hidden="1">
      <c r="B120" s="13"/>
      <c r="C120" s="13"/>
    </row>
    <row r="121" spans="2:3" hidden="1">
      <c r="B121" s="13"/>
      <c r="C121" s="13"/>
    </row>
    <row r="122" spans="2:3" hidden="1">
      <c r="B122" s="13"/>
      <c r="C122" s="13"/>
    </row>
    <row r="123" spans="2:3" hidden="1">
      <c r="B123" s="13"/>
      <c r="C123" s="13"/>
    </row>
    <row r="124" spans="2:3" hidden="1">
      <c r="B124" s="13"/>
      <c r="C124" s="13"/>
    </row>
    <row r="125" spans="2:3" hidden="1">
      <c r="B125" s="13"/>
      <c r="C125" s="13"/>
    </row>
    <row r="126" spans="2:3" hidden="1">
      <c r="B126" s="13"/>
      <c r="C126" s="13"/>
    </row>
    <row r="127" spans="2:3" hidden="1">
      <c r="B127" s="13"/>
      <c r="C127" s="13"/>
    </row>
    <row r="128" spans="2:3" hidden="1">
      <c r="B128" s="13"/>
      <c r="C128" s="13"/>
    </row>
    <row r="129" spans="2:3" hidden="1">
      <c r="B129" s="13"/>
      <c r="C129" s="13"/>
    </row>
    <row r="130" spans="2:3" hidden="1">
      <c r="B130" s="13"/>
      <c r="C130" s="13"/>
    </row>
    <row r="131" spans="2:3" hidden="1">
      <c r="B131" s="13"/>
      <c r="C131" s="13"/>
    </row>
    <row r="132" spans="2:3" hidden="1">
      <c r="B132" s="13"/>
      <c r="C132" s="13"/>
    </row>
    <row r="133" spans="2:3" hidden="1">
      <c r="B133" s="13"/>
      <c r="C133" s="13"/>
    </row>
    <row r="134" spans="2:3" hidden="1">
      <c r="B134" s="13"/>
      <c r="C134" s="13"/>
    </row>
    <row r="135" spans="2:3" hidden="1">
      <c r="B135" s="13"/>
      <c r="C135" s="13"/>
    </row>
    <row r="136" spans="2:3" hidden="1">
      <c r="B136" s="13"/>
      <c r="C136" s="13"/>
    </row>
    <row r="137" spans="2:3" hidden="1">
      <c r="B137" s="13"/>
      <c r="C137" s="13"/>
    </row>
    <row r="138" spans="2:3" hidden="1">
      <c r="B138" s="13"/>
      <c r="C138" s="13"/>
    </row>
    <row r="139" spans="2:3" hidden="1">
      <c r="B139" s="13"/>
      <c r="C139" s="13"/>
    </row>
    <row r="140" spans="2:3" hidden="1">
      <c r="B140" s="13"/>
      <c r="C140" s="13"/>
    </row>
    <row r="141" spans="2:3" hidden="1">
      <c r="B141" s="13"/>
      <c r="C141" s="13"/>
    </row>
    <row r="142" spans="2:3" hidden="1">
      <c r="B142" s="13"/>
      <c r="C142" s="13"/>
    </row>
    <row r="143" spans="2:3" hidden="1">
      <c r="B143" s="13"/>
      <c r="C143" s="13"/>
    </row>
    <row r="144" spans="2:3" hidden="1">
      <c r="B144" s="13"/>
      <c r="C144" s="13"/>
    </row>
    <row r="145" spans="2:3" hidden="1">
      <c r="B145" s="13"/>
      <c r="C145" s="13"/>
    </row>
    <row r="146" spans="2:3" hidden="1">
      <c r="B146" s="13"/>
      <c r="C146" s="13"/>
    </row>
    <row r="147" spans="2:3" hidden="1">
      <c r="B147" s="13"/>
      <c r="C147" s="13"/>
    </row>
    <row r="148" spans="2:3" hidden="1">
      <c r="B148" s="13"/>
      <c r="C148" s="13"/>
    </row>
    <row r="149" spans="2:3" hidden="1">
      <c r="B149" s="13"/>
      <c r="C149" s="13"/>
    </row>
    <row r="150" spans="2:3" hidden="1">
      <c r="B150" s="13"/>
      <c r="C150" s="13"/>
    </row>
    <row r="151" spans="2:3" hidden="1">
      <c r="B151" s="13"/>
      <c r="C151" s="13"/>
    </row>
    <row r="152" spans="2:3" hidden="1">
      <c r="B152" s="13"/>
      <c r="C152" s="13"/>
    </row>
    <row r="153" spans="2:3" hidden="1">
      <c r="B153" s="13"/>
      <c r="C153" s="13"/>
    </row>
    <row r="154" spans="2:3" hidden="1">
      <c r="B154" s="13"/>
      <c r="C154" s="13"/>
    </row>
    <row r="155" spans="2:3" hidden="1">
      <c r="B155" s="13"/>
      <c r="C155" s="13"/>
    </row>
    <row r="156" spans="2:3" hidden="1">
      <c r="B156" s="13"/>
      <c r="C156" s="13"/>
    </row>
    <row r="157" spans="2:3" hidden="1">
      <c r="B157" s="13"/>
      <c r="C157" s="13"/>
    </row>
    <row r="158" spans="2:3" hidden="1">
      <c r="B158" s="13"/>
      <c r="C158" s="13"/>
    </row>
    <row r="159" spans="2:3" hidden="1">
      <c r="B159" s="13"/>
      <c r="C159" s="13"/>
    </row>
    <row r="160" spans="2:3" hidden="1">
      <c r="B160" s="13"/>
      <c r="C160" s="13"/>
    </row>
    <row r="161" spans="2:3" hidden="1">
      <c r="B161" s="13"/>
      <c r="C161" s="13"/>
    </row>
    <row r="162" spans="2:3" hidden="1">
      <c r="B162" s="13"/>
      <c r="C162" s="13"/>
    </row>
    <row r="163" spans="2:3" hidden="1">
      <c r="B163" s="13"/>
      <c r="C163" s="13"/>
    </row>
    <row r="164" spans="2:3" hidden="1">
      <c r="B164" s="13"/>
      <c r="C164" s="13"/>
    </row>
    <row r="165" spans="2:3" hidden="1">
      <c r="B165" s="13"/>
      <c r="C165" s="13"/>
    </row>
    <row r="166" spans="2:3" hidden="1">
      <c r="B166" s="13"/>
      <c r="C166" s="13"/>
    </row>
    <row r="167" spans="2:3" hidden="1">
      <c r="B167" s="13"/>
      <c r="C167" s="13"/>
    </row>
    <row r="168" spans="2:3" hidden="1">
      <c r="B168" s="13"/>
      <c r="C168" s="13"/>
    </row>
    <row r="169" spans="2:3" hidden="1">
      <c r="B169" s="13"/>
      <c r="C169" s="13"/>
    </row>
    <row r="170" spans="2:3" hidden="1">
      <c r="B170" s="13"/>
      <c r="C170" s="13"/>
    </row>
    <row r="171" spans="2:3" hidden="1">
      <c r="B171" s="13"/>
      <c r="C171" s="13"/>
    </row>
    <row r="172" spans="2:3" hidden="1">
      <c r="B172" s="13"/>
      <c r="C172" s="13"/>
    </row>
    <row r="173" spans="2:3" hidden="1">
      <c r="B173" s="13"/>
      <c r="C173" s="13"/>
    </row>
    <row r="174" spans="2:3" hidden="1">
      <c r="B174" s="13"/>
      <c r="C174" s="13"/>
    </row>
    <row r="175" spans="2:3" hidden="1">
      <c r="B175" s="13"/>
      <c r="C175" s="13"/>
    </row>
    <row r="176" spans="2:3" hidden="1">
      <c r="B176" s="13"/>
      <c r="C176" s="13"/>
    </row>
    <row r="177" spans="2:3" hidden="1">
      <c r="B177" s="13"/>
      <c r="C177" s="13"/>
    </row>
    <row r="178" spans="2:3" hidden="1">
      <c r="B178" s="13"/>
      <c r="C178" s="13"/>
    </row>
    <row r="179" spans="2:3" hidden="1">
      <c r="B179" s="13"/>
      <c r="C179" s="13"/>
    </row>
    <row r="180" spans="2:3" hidden="1">
      <c r="B180" s="13"/>
      <c r="C180" s="13"/>
    </row>
    <row r="181" spans="2:3" hidden="1">
      <c r="B181" s="13"/>
      <c r="C181" s="13"/>
    </row>
    <row r="182" spans="2:3" hidden="1">
      <c r="B182" s="13"/>
      <c r="C182" s="13"/>
    </row>
    <row r="183" spans="2:3" hidden="1">
      <c r="B183" s="13"/>
      <c r="C183" s="13"/>
    </row>
    <row r="184" spans="2:3" hidden="1">
      <c r="B184" s="13"/>
      <c r="C184" s="13"/>
    </row>
    <row r="185" spans="2:3" hidden="1">
      <c r="B185" s="13"/>
      <c r="C185" s="13"/>
    </row>
    <row r="186" spans="2:3" hidden="1">
      <c r="B186" s="13"/>
      <c r="C186" s="13"/>
    </row>
    <row r="187" spans="2:3" hidden="1">
      <c r="B187" s="13"/>
      <c r="C187" s="13"/>
    </row>
    <row r="188" spans="2:3" hidden="1">
      <c r="B188" s="13"/>
      <c r="C188" s="13"/>
    </row>
    <row r="189" spans="2:3" hidden="1">
      <c r="B189" s="13"/>
      <c r="C189" s="13"/>
    </row>
    <row r="190" spans="2:3" hidden="1">
      <c r="B190" s="13"/>
      <c r="C190" s="13"/>
    </row>
    <row r="191" spans="2:3" hidden="1">
      <c r="B191" s="13"/>
      <c r="C191" s="13"/>
    </row>
    <row r="192" spans="2:3" hidden="1">
      <c r="B192" s="13"/>
      <c r="C192" s="13"/>
    </row>
    <row r="193" spans="2:3" hidden="1">
      <c r="B193" s="13"/>
      <c r="C193" s="13"/>
    </row>
    <row r="194" spans="2:3" hidden="1">
      <c r="B194" s="13"/>
      <c r="C194" s="13"/>
    </row>
    <row r="195" spans="2:3" hidden="1">
      <c r="B195" s="13"/>
      <c r="C195" s="13"/>
    </row>
    <row r="196" spans="2:3" hidden="1">
      <c r="B196" s="13"/>
      <c r="C196" s="13"/>
    </row>
    <row r="197" spans="2:3" hidden="1">
      <c r="B197" s="13"/>
      <c r="C197" s="13"/>
    </row>
    <row r="198" spans="2:3" hidden="1">
      <c r="B198" s="13"/>
      <c r="C198" s="13"/>
    </row>
    <row r="199" spans="2:3" hidden="1">
      <c r="B199" s="13"/>
      <c r="C199" s="13"/>
    </row>
    <row r="200" spans="2:3" hidden="1">
      <c r="B200" s="13"/>
      <c r="C200" s="13"/>
    </row>
    <row r="201" spans="2:3" hidden="1">
      <c r="B201" s="13"/>
      <c r="C201" s="13"/>
    </row>
    <row r="202" spans="2:3" hidden="1">
      <c r="B202" s="13"/>
      <c r="C202" s="13"/>
    </row>
    <row r="203" spans="2:3" hidden="1">
      <c r="B203" s="13"/>
      <c r="C203" s="13"/>
    </row>
    <row r="204" spans="2:3" hidden="1">
      <c r="B204" s="13"/>
      <c r="C204" s="13"/>
    </row>
    <row r="205" spans="2:3" hidden="1">
      <c r="B205" s="13"/>
      <c r="C205" s="13"/>
    </row>
    <row r="206" spans="2:3" hidden="1">
      <c r="B206" s="13"/>
      <c r="C206" s="13"/>
    </row>
    <row r="207" spans="2:3" hidden="1">
      <c r="B207" s="13"/>
      <c r="C207" s="13"/>
    </row>
    <row r="208" spans="2:3" hidden="1">
      <c r="B208" s="13"/>
      <c r="C208" s="13"/>
    </row>
    <row r="209" spans="2:3" hidden="1">
      <c r="B209" s="13"/>
      <c r="C209" s="13"/>
    </row>
    <row r="210" spans="2:3" hidden="1">
      <c r="B210" s="13"/>
      <c r="C210" s="13"/>
    </row>
    <row r="211" spans="2:3" hidden="1">
      <c r="B211" s="13"/>
      <c r="C211" s="13"/>
    </row>
    <row r="212" spans="2:3" hidden="1">
      <c r="B212" s="13"/>
      <c r="C212" s="13"/>
    </row>
    <row r="213" spans="2:3" hidden="1">
      <c r="B213" s="13"/>
      <c r="C213" s="13"/>
    </row>
    <row r="214" spans="2:3" hidden="1">
      <c r="B214" s="13"/>
      <c r="C214" s="13"/>
    </row>
    <row r="215" spans="2:3" hidden="1">
      <c r="B215" s="13"/>
      <c r="C215" s="13"/>
    </row>
    <row r="216" spans="2:3" hidden="1">
      <c r="B216" s="13"/>
      <c r="C216" s="13"/>
    </row>
    <row r="217" spans="2:3" hidden="1">
      <c r="B217" s="13"/>
      <c r="C217" s="13"/>
    </row>
    <row r="218" spans="2:3" hidden="1">
      <c r="B218" s="13"/>
      <c r="C218" s="13"/>
    </row>
    <row r="219" spans="2:3" hidden="1">
      <c r="B219" s="13"/>
      <c r="C219" s="13"/>
    </row>
    <row r="220" spans="2:3" hidden="1">
      <c r="B220" s="13"/>
      <c r="C220" s="13"/>
    </row>
    <row r="221" spans="2:3" hidden="1">
      <c r="B221" s="13"/>
      <c r="C221" s="13"/>
    </row>
    <row r="222" spans="2:3" hidden="1">
      <c r="B222" s="13"/>
      <c r="C222" s="13"/>
    </row>
    <row r="223" spans="2:3" hidden="1">
      <c r="B223" s="13"/>
      <c r="C223" s="13"/>
    </row>
    <row r="224" spans="2:3" hidden="1">
      <c r="B224" s="13"/>
      <c r="C224" s="13"/>
    </row>
    <row r="225" spans="2:3" hidden="1">
      <c r="B225" s="13"/>
      <c r="C225" s="13"/>
    </row>
    <row r="226" spans="2:3" hidden="1">
      <c r="B226" s="13"/>
      <c r="C226" s="13"/>
    </row>
    <row r="227" spans="2:3" hidden="1">
      <c r="B227" s="13"/>
      <c r="C227" s="13"/>
    </row>
    <row r="228" spans="2:3" hidden="1">
      <c r="B228" s="13"/>
      <c r="C228" s="13"/>
    </row>
    <row r="229" spans="2:3" hidden="1">
      <c r="B229" s="13"/>
      <c r="C229" s="13"/>
    </row>
    <row r="230" spans="2:3" hidden="1">
      <c r="B230" s="13"/>
      <c r="C230" s="13"/>
    </row>
    <row r="231" spans="2:3" hidden="1">
      <c r="B231" s="13"/>
      <c r="C231" s="13"/>
    </row>
    <row r="232" spans="2:3" hidden="1">
      <c r="B232" s="13"/>
      <c r="C232" s="13"/>
    </row>
    <row r="233" spans="2:3" hidden="1">
      <c r="B233" s="13"/>
      <c r="C233" s="13"/>
    </row>
    <row r="234" spans="2:3" hidden="1">
      <c r="B234" s="13"/>
      <c r="C234" s="13"/>
    </row>
    <row r="235" spans="2:3" hidden="1">
      <c r="B235" s="13"/>
      <c r="C235" s="13"/>
    </row>
    <row r="236" spans="2:3" hidden="1">
      <c r="B236" s="13"/>
      <c r="C236" s="13"/>
    </row>
    <row r="237" spans="2:3" hidden="1">
      <c r="B237" s="13"/>
      <c r="C237" s="13"/>
    </row>
    <row r="238" spans="2:3" hidden="1">
      <c r="B238" s="13"/>
      <c r="C238" s="13"/>
    </row>
    <row r="239" spans="2:3" hidden="1">
      <c r="B239" s="13"/>
      <c r="C239" s="13"/>
    </row>
    <row r="240" spans="2:3" hidden="1">
      <c r="B240" s="13"/>
      <c r="C240" s="13"/>
    </row>
    <row r="241" spans="2:3" hidden="1">
      <c r="B241" s="13"/>
      <c r="C241" s="13"/>
    </row>
    <row r="242" spans="2:3" hidden="1">
      <c r="B242" s="13"/>
      <c r="C242" s="13"/>
    </row>
    <row r="243" spans="2:3" hidden="1">
      <c r="B243" s="13"/>
      <c r="C243" s="13"/>
    </row>
    <row r="244" spans="2:3" hidden="1">
      <c r="B244" s="13"/>
      <c r="C244" s="13"/>
    </row>
    <row r="245" spans="2:3" hidden="1">
      <c r="B245" s="13"/>
      <c r="C245" s="13"/>
    </row>
    <row r="246" spans="2:3" hidden="1">
      <c r="B246" s="13"/>
      <c r="C246" s="13"/>
    </row>
    <row r="247" spans="2:3" hidden="1">
      <c r="B247" s="13"/>
      <c r="C247" s="13"/>
    </row>
    <row r="248" spans="2:3" hidden="1">
      <c r="B248" s="13"/>
      <c r="C248" s="13"/>
    </row>
    <row r="249" spans="2:3" hidden="1">
      <c r="B249" s="13"/>
      <c r="C249" s="13"/>
    </row>
    <row r="250" spans="2:3" hidden="1">
      <c r="B250" s="13"/>
      <c r="C250" s="13"/>
    </row>
    <row r="251" spans="2:3" hidden="1">
      <c r="B251" s="13"/>
      <c r="C251" s="13"/>
    </row>
    <row r="252" spans="2:3" hidden="1">
      <c r="B252" s="13"/>
      <c r="C252" s="13"/>
    </row>
    <row r="253" spans="2:3" hidden="1">
      <c r="B253" s="13"/>
      <c r="C253" s="13"/>
    </row>
    <row r="254" spans="2:3" hidden="1">
      <c r="B254" s="13"/>
      <c r="C254" s="13"/>
    </row>
    <row r="255" spans="2:3" hidden="1">
      <c r="B255" s="13"/>
      <c r="C255" s="13"/>
    </row>
    <row r="256" spans="2:3" hidden="1">
      <c r="B256" s="13"/>
      <c r="C256" s="13"/>
    </row>
    <row r="257" spans="2:3" hidden="1">
      <c r="B257" s="13"/>
      <c r="C257" s="13"/>
    </row>
    <row r="258" spans="2:3" hidden="1">
      <c r="B258" s="13"/>
      <c r="C258" s="13"/>
    </row>
    <row r="259" spans="2:3" hidden="1">
      <c r="B259" s="13"/>
      <c r="C259" s="13"/>
    </row>
    <row r="260" spans="2:3" hidden="1">
      <c r="B260" s="13"/>
      <c r="C260" s="13"/>
    </row>
    <row r="261" spans="2:3" hidden="1">
      <c r="B261" s="13"/>
      <c r="C261" s="13"/>
    </row>
    <row r="262" spans="2:3" hidden="1">
      <c r="B262" s="13"/>
      <c r="C262" s="13"/>
    </row>
    <row r="263" spans="2:3" hidden="1">
      <c r="B263" s="13"/>
      <c r="C263" s="13"/>
    </row>
    <row r="264" spans="2:3" hidden="1">
      <c r="B264" s="13"/>
      <c r="C264" s="13"/>
    </row>
    <row r="265" spans="2:3" hidden="1">
      <c r="B265" s="13"/>
      <c r="C265" s="13"/>
    </row>
    <row r="266" spans="2:3" hidden="1">
      <c r="B266" s="13"/>
      <c r="C266" s="13"/>
    </row>
    <row r="267" spans="2:3" hidden="1">
      <c r="B267" s="13"/>
      <c r="C267" s="13"/>
    </row>
    <row r="268" spans="2:3" hidden="1">
      <c r="B268" s="13"/>
      <c r="C268" s="13"/>
    </row>
    <row r="269" spans="2:3" hidden="1">
      <c r="B269" s="13"/>
      <c r="C269" s="13"/>
    </row>
    <row r="270" spans="2:3" hidden="1">
      <c r="B270" s="13"/>
      <c r="C270" s="13"/>
    </row>
    <row r="271" spans="2:3" hidden="1">
      <c r="B271" s="13"/>
      <c r="C271" s="13"/>
    </row>
    <row r="272" spans="2:3" hidden="1">
      <c r="B272" s="13"/>
      <c r="C272" s="13"/>
    </row>
    <row r="273" spans="2:3" hidden="1">
      <c r="B273" s="13"/>
      <c r="C273" s="13"/>
    </row>
    <row r="274" spans="2:3" hidden="1">
      <c r="B274" s="13"/>
      <c r="C274" s="13"/>
    </row>
    <row r="275" spans="2:3" hidden="1">
      <c r="B275" s="13"/>
      <c r="C275" s="13"/>
    </row>
    <row r="276" spans="2:3" hidden="1">
      <c r="B276" s="13"/>
      <c r="C276" s="13"/>
    </row>
    <row r="277" spans="2:3" hidden="1">
      <c r="B277" s="13"/>
      <c r="C277" s="13"/>
    </row>
    <row r="278" spans="2:3" hidden="1">
      <c r="B278" s="13"/>
      <c r="C278" s="13"/>
    </row>
    <row r="279" spans="2:3" hidden="1">
      <c r="B279" s="13"/>
      <c r="C279" s="13"/>
    </row>
    <row r="280" spans="2:3" hidden="1">
      <c r="B280" s="13"/>
      <c r="C280" s="13"/>
    </row>
    <row r="281" spans="2:3" hidden="1">
      <c r="B281" s="13"/>
      <c r="C281" s="13"/>
    </row>
    <row r="282" spans="2:3" hidden="1">
      <c r="B282" s="13"/>
      <c r="C282" s="13"/>
    </row>
    <row r="283" spans="2:3" hidden="1">
      <c r="B283" s="13"/>
      <c r="C283" s="13"/>
    </row>
    <row r="284" spans="2:3" hidden="1">
      <c r="B284" s="13"/>
      <c r="C284" s="13"/>
    </row>
    <row r="285" spans="2:3" hidden="1">
      <c r="B285" s="13"/>
      <c r="C285" s="13"/>
    </row>
    <row r="286" spans="2:3" hidden="1">
      <c r="B286" s="13"/>
      <c r="C286" s="13"/>
    </row>
    <row r="287" spans="2:3" hidden="1">
      <c r="B287" s="13"/>
      <c r="C287" s="13"/>
    </row>
    <row r="288" spans="2:3" hidden="1">
      <c r="B288" s="13"/>
      <c r="C288" s="13"/>
    </row>
    <row r="289" spans="2:3" hidden="1">
      <c r="B289" s="13"/>
      <c r="C289" s="13"/>
    </row>
    <row r="290" spans="2:3" hidden="1">
      <c r="B290" s="13"/>
      <c r="C290" s="13"/>
    </row>
    <row r="291" spans="2:3" hidden="1">
      <c r="B291" s="13"/>
      <c r="C291" s="13"/>
    </row>
    <row r="292" spans="2:3" hidden="1">
      <c r="B292" s="13"/>
      <c r="C292" s="13"/>
    </row>
    <row r="293" spans="2:3" hidden="1">
      <c r="B293" s="13"/>
      <c r="C293" s="13"/>
    </row>
    <row r="294" spans="2:3" hidden="1">
      <c r="B294" s="13"/>
      <c r="C294" s="13"/>
    </row>
    <row r="295" spans="2:3" hidden="1">
      <c r="B295" s="13"/>
      <c r="C295" s="13"/>
    </row>
    <row r="296" spans="2:3" hidden="1">
      <c r="B296" s="13"/>
      <c r="C296" s="13"/>
    </row>
    <row r="297" spans="2:3" hidden="1">
      <c r="B297" s="13"/>
      <c r="C297" s="13"/>
    </row>
    <row r="298" spans="2:3" hidden="1">
      <c r="B298" s="13"/>
      <c r="C298" s="13"/>
    </row>
    <row r="299" spans="2:3" hidden="1">
      <c r="B299" s="13"/>
      <c r="C299" s="13"/>
    </row>
    <row r="300" spans="2:3" hidden="1">
      <c r="B300" s="13"/>
      <c r="C300" s="13"/>
    </row>
    <row r="301" spans="2:3" hidden="1">
      <c r="B301" s="13"/>
      <c r="C301" s="13"/>
    </row>
    <row r="302" spans="2:3" hidden="1">
      <c r="B302" s="13"/>
      <c r="C302" s="13"/>
    </row>
    <row r="303" spans="2:3" hidden="1">
      <c r="B303" s="13"/>
      <c r="C303" s="13"/>
    </row>
    <row r="304" spans="2:3" hidden="1">
      <c r="B304" s="13"/>
      <c r="C304" s="13"/>
    </row>
    <row r="305" spans="2:3" hidden="1">
      <c r="B305" s="13"/>
      <c r="C305" s="13"/>
    </row>
    <row r="306" spans="2:3" hidden="1">
      <c r="B306" s="13"/>
      <c r="C306" s="13"/>
    </row>
    <row r="307" spans="2:3" hidden="1">
      <c r="B307" s="13"/>
      <c r="C307" s="13"/>
    </row>
    <row r="308" spans="2:3" hidden="1">
      <c r="B308" s="13"/>
      <c r="C308" s="13"/>
    </row>
    <row r="309" spans="2:3" hidden="1">
      <c r="B309" s="13"/>
      <c r="C309" s="13"/>
    </row>
    <row r="310" spans="2:3" hidden="1">
      <c r="B310" s="13"/>
      <c r="C310" s="13"/>
    </row>
    <row r="311" spans="2:3" hidden="1">
      <c r="B311" s="13"/>
      <c r="C311" s="13"/>
    </row>
    <row r="312" spans="2:3" hidden="1">
      <c r="B312" s="13"/>
      <c r="C312" s="13"/>
    </row>
    <row r="313" spans="2:3" hidden="1">
      <c r="B313" s="13"/>
      <c r="C313" s="13"/>
    </row>
    <row r="314" spans="2:3" hidden="1">
      <c r="B314" s="13"/>
      <c r="C314" s="13"/>
    </row>
    <row r="315" spans="2:3" hidden="1">
      <c r="B315" s="13"/>
      <c r="C315" s="13"/>
    </row>
    <row r="316" spans="2:3" hidden="1">
      <c r="B316" s="13"/>
      <c r="C316" s="13"/>
    </row>
    <row r="317" spans="2:3" hidden="1">
      <c r="B317" s="13"/>
      <c r="C317" s="13"/>
    </row>
    <row r="318" spans="2:3" hidden="1">
      <c r="B318" s="13"/>
      <c r="C318" s="13"/>
    </row>
    <row r="319" spans="2:3" hidden="1">
      <c r="B319" s="13"/>
      <c r="C319" s="13"/>
    </row>
    <row r="320" spans="2:3" hidden="1">
      <c r="B320" s="13"/>
      <c r="C320" s="13"/>
    </row>
    <row r="321" spans="2:3" hidden="1">
      <c r="B321" s="13"/>
      <c r="C321" s="13"/>
    </row>
    <row r="322" spans="2:3" hidden="1">
      <c r="B322" s="13"/>
      <c r="C322" s="13"/>
    </row>
    <row r="323" spans="2:3" hidden="1">
      <c r="B323" s="13"/>
      <c r="C323" s="13"/>
    </row>
    <row r="324" spans="2:3" hidden="1">
      <c r="B324" s="13"/>
      <c r="C324" s="13"/>
    </row>
    <row r="325" spans="2:3" hidden="1">
      <c r="B325" s="13"/>
      <c r="C325" s="13"/>
    </row>
    <row r="326" spans="2:3" hidden="1">
      <c r="B326" s="13"/>
      <c r="C326" s="13"/>
    </row>
    <row r="327" spans="2:3" hidden="1">
      <c r="B327" s="13"/>
      <c r="C327" s="13"/>
    </row>
    <row r="328" spans="2:3" hidden="1">
      <c r="B328" s="13"/>
      <c r="C328" s="13"/>
    </row>
    <row r="329" spans="2:3" hidden="1">
      <c r="B329" s="13"/>
      <c r="C329" s="13"/>
    </row>
    <row r="330" spans="2:3" hidden="1">
      <c r="B330" s="13"/>
      <c r="C330" s="13"/>
    </row>
    <row r="331" spans="2:3" hidden="1">
      <c r="B331" s="13"/>
      <c r="C331" s="13"/>
    </row>
    <row r="332" spans="2:3" hidden="1">
      <c r="B332" s="13"/>
      <c r="C332" s="13"/>
    </row>
    <row r="333" spans="2:3" hidden="1">
      <c r="B333" s="13"/>
      <c r="C333" s="13"/>
    </row>
    <row r="334" spans="2:3" hidden="1">
      <c r="B334" s="13"/>
      <c r="C334" s="13"/>
    </row>
    <row r="335" spans="2:3" hidden="1">
      <c r="B335" s="13"/>
      <c r="C335" s="13"/>
    </row>
    <row r="336" spans="2:3" hidden="1">
      <c r="B336" s="13"/>
      <c r="C336" s="13"/>
    </row>
    <row r="337" spans="2:3" hidden="1">
      <c r="B337" s="13"/>
      <c r="C337" s="13"/>
    </row>
    <row r="338" spans="2:3" hidden="1">
      <c r="B338" s="13"/>
      <c r="C338" s="13"/>
    </row>
    <row r="339" spans="2:3" hidden="1">
      <c r="B339" s="13"/>
      <c r="C339" s="13"/>
    </row>
    <row r="340" spans="2:3" hidden="1">
      <c r="B340" s="13"/>
      <c r="C340" s="13"/>
    </row>
    <row r="341" spans="2:3" hidden="1">
      <c r="B341" s="13"/>
      <c r="C341" s="13"/>
    </row>
    <row r="342" spans="2:3" hidden="1">
      <c r="B342" s="13"/>
      <c r="C342" s="13"/>
    </row>
    <row r="343" spans="2:3" hidden="1">
      <c r="B343" s="13"/>
      <c r="C343" s="13"/>
    </row>
    <row r="344" spans="2:3" hidden="1">
      <c r="B344" s="13"/>
      <c r="C344" s="13"/>
    </row>
    <row r="345" spans="2:3" hidden="1">
      <c r="B345" s="13"/>
      <c r="C345" s="13"/>
    </row>
    <row r="346" spans="2:3" hidden="1">
      <c r="B346" s="13"/>
      <c r="C346" s="13"/>
    </row>
    <row r="347" spans="2:3" hidden="1">
      <c r="B347" s="13"/>
      <c r="C347" s="13"/>
    </row>
    <row r="348" spans="2:3" hidden="1">
      <c r="B348" s="13"/>
      <c r="C348" s="13"/>
    </row>
    <row r="349" spans="2:3" hidden="1">
      <c r="B349" s="13"/>
      <c r="C349" s="13"/>
    </row>
    <row r="350" spans="2:3" hidden="1">
      <c r="B350" s="13"/>
      <c r="C350" s="13"/>
    </row>
    <row r="351" spans="2:3" hidden="1">
      <c r="B351" s="13"/>
      <c r="C351" s="13"/>
    </row>
    <row r="352" spans="2:3" hidden="1">
      <c r="B352" s="13"/>
      <c r="C352" s="13"/>
    </row>
    <row r="353" spans="2:3" hidden="1">
      <c r="B353" s="13"/>
      <c r="C353" s="13"/>
    </row>
    <row r="354" spans="2:3" hidden="1">
      <c r="B354" s="13"/>
      <c r="C354" s="13"/>
    </row>
    <row r="355" spans="2:3" hidden="1">
      <c r="B355" s="13"/>
      <c r="C355" s="13"/>
    </row>
    <row r="356" spans="2:3" hidden="1">
      <c r="B356" s="13"/>
      <c r="C356" s="13"/>
    </row>
    <row r="357" spans="2:3" hidden="1">
      <c r="B357" s="13"/>
      <c r="C357" s="13"/>
    </row>
    <row r="358" spans="2:3" hidden="1">
      <c r="B358" s="13"/>
      <c r="C358" s="13"/>
    </row>
    <row r="359" spans="2:3" hidden="1">
      <c r="B359" s="13"/>
      <c r="C359" s="13"/>
    </row>
    <row r="360" spans="2:3" hidden="1">
      <c r="B360" s="13"/>
      <c r="C360" s="13"/>
    </row>
    <row r="361" spans="2:3" hidden="1">
      <c r="B361" s="13"/>
      <c r="C361" s="13"/>
    </row>
    <row r="362" spans="2:3" hidden="1">
      <c r="B362" s="13"/>
      <c r="C362" s="13"/>
    </row>
    <row r="363" spans="2:3" hidden="1">
      <c r="B363" s="13"/>
      <c r="C363" s="13"/>
    </row>
    <row r="364" spans="2:3" hidden="1">
      <c r="B364" s="13"/>
      <c r="C364" s="13"/>
    </row>
    <row r="365" spans="2:3" hidden="1">
      <c r="B365" s="13"/>
      <c r="C365" s="13"/>
    </row>
    <row r="366" spans="2:3" hidden="1">
      <c r="B366" s="13"/>
      <c r="C366" s="13"/>
    </row>
    <row r="367" spans="2:3" hidden="1">
      <c r="B367" s="13"/>
      <c r="C367" s="13"/>
    </row>
    <row r="368" spans="2:3" hidden="1">
      <c r="B368" s="13"/>
      <c r="C368" s="13"/>
    </row>
    <row r="369" spans="2:3" hidden="1">
      <c r="B369" s="13"/>
      <c r="C369" s="13"/>
    </row>
    <row r="370" spans="2:3" hidden="1">
      <c r="B370" s="13"/>
      <c r="C370" s="13"/>
    </row>
    <row r="371" spans="2:3" hidden="1">
      <c r="B371" s="13"/>
      <c r="C371" s="13"/>
    </row>
    <row r="372" spans="2:3" hidden="1">
      <c r="B372" s="13"/>
      <c r="C372" s="13"/>
    </row>
    <row r="373" spans="2:3" hidden="1">
      <c r="B373" s="13"/>
      <c r="C373" s="13"/>
    </row>
    <row r="374" spans="2:3" hidden="1">
      <c r="B374" s="13"/>
      <c r="C374" s="13"/>
    </row>
    <row r="375" spans="2:3" hidden="1">
      <c r="B375" s="13"/>
      <c r="C375" s="13"/>
    </row>
    <row r="376" spans="2:3" hidden="1">
      <c r="B376" s="13"/>
      <c r="C376" s="13"/>
    </row>
    <row r="377" spans="2:3" hidden="1">
      <c r="B377" s="13"/>
      <c r="C377" s="13"/>
    </row>
    <row r="378" spans="2:3" hidden="1">
      <c r="B378" s="13"/>
      <c r="C378" s="13"/>
    </row>
    <row r="379" spans="2:3" hidden="1">
      <c r="B379" s="13"/>
      <c r="C379" s="13"/>
    </row>
    <row r="380" spans="2:3" hidden="1">
      <c r="B380" s="13"/>
      <c r="C380" s="13"/>
    </row>
    <row r="381" spans="2:3" hidden="1">
      <c r="B381" s="13"/>
      <c r="C381" s="13"/>
    </row>
    <row r="382" spans="2:3" hidden="1">
      <c r="B382" s="13"/>
      <c r="C382" s="13"/>
    </row>
    <row r="383" spans="2:3" hidden="1">
      <c r="B383" s="13"/>
      <c r="C383" s="13"/>
    </row>
    <row r="384" spans="2:3" hidden="1">
      <c r="B384" s="13"/>
      <c r="C384" s="13"/>
    </row>
    <row r="385" spans="2:3" hidden="1">
      <c r="B385" s="13"/>
      <c r="C385" s="13"/>
    </row>
    <row r="386" spans="2:3" hidden="1">
      <c r="B386" s="13"/>
      <c r="C386" s="13"/>
    </row>
    <row r="387" spans="2:3" hidden="1">
      <c r="B387" s="13"/>
      <c r="C387" s="13"/>
    </row>
    <row r="388" spans="2:3" hidden="1">
      <c r="B388" s="13"/>
      <c r="C388" s="13"/>
    </row>
    <row r="389" spans="2:3" hidden="1">
      <c r="B389" s="13"/>
      <c r="C389" s="13"/>
    </row>
    <row r="390" spans="2:3" hidden="1">
      <c r="B390" s="13"/>
      <c r="C390" s="13"/>
    </row>
    <row r="391" spans="2:3" hidden="1">
      <c r="B391" s="13"/>
      <c r="C391" s="13"/>
    </row>
    <row r="392" spans="2:3" hidden="1">
      <c r="B392" s="13"/>
      <c r="C392" s="13"/>
    </row>
    <row r="393" spans="2:3" hidden="1">
      <c r="B393" s="13"/>
      <c r="C393" s="13"/>
    </row>
    <row r="394" spans="2:3" hidden="1">
      <c r="B394" s="13"/>
      <c r="C394" s="13"/>
    </row>
    <row r="395" spans="2:3" hidden="1">
      <c r="B395" s="13"/>
      <c r="C395" s="13"/>
    </row>
    <row r="396" spans="2:3" hidden="1">
      <c r="B396" s="13"/>
      <c r="C396" s="13"/>
    </row>
    <row r="397" spans="2:3" hidden="1">
      <c r="B397" s="13"/>
      <c r="C397" s="13"/>
    </row>
    <row r="398" spans="2:3" hidden="1">
      <c r="B398" s="13"/>
      <c r="C398" s="13"/>
    </row>
    <row r="399" spans="2:3" hidden="1">
      <c r="B399" s="13"/>
      <c r="C399" s="13"/>
    </row>
    <row r="400" spans="2:3" hidden="1">
      <c r="B400" s="13"/>
      <c r="C400" s="13"/>
    </row>
    <row r="401" spans="2:3" hidden="1">
      <c r="B401" s="13"/>
      <c r="C401" s="13"/>
    </row>
    <row r="402" spans="2:3" hidden="1">
      <c r="B402" s="13"/>
      <c r="C402" s="13"/>
    </row>
    <row r="403" spans="2:3" hidden="1">
      <c r="B403" s="13"/>
      <c r="C403" s="13"/>
    </row>
    <row r="404" spans="2:3" hidden="1">
      <c r="B404" s="13"/>
      <c r="C404" s="13"/>
    </row>
    <row r="405" spans="2:3" hidden="1">
      <c r="B405" s="13"/>
      <c r="C405" s="13"/>
    </row>
    <row r="406" spans="2:3" hidden="1">
      <c r="B406" s="13"/>
      <c r="C406" s="13"/>
    </row>
    <row r="407" spans="2:3" hidden="1">
      <c r="B407" s="13"/>
      <c r="C407" s="13"/>
    </row>
    <row r="408" spans="2:3" hidden="1">
      <c r="B408" s="13"/>
      <c r="C408" s="13"/>
    </row>
    <row r="409" spans="2:3" hidden="1">
      <c r="B409" s="13"/>
      <c r="C409" s="13"/>
    </row>
    <row r="410" spans="2:3" hidden="1">
      <c r="B410" s="13"/>
      <c r="C410" s="13"/>
    </row>
    <row r="411" spans="2:3" hidden="1">
      <c r="B411" s="13"/>
      <c r="C411" s="13"/>
    </row>
    <row r="412" spans="2:3" hidden="1">
      <c r="B412" s="13"/>
      <c r="C412" s="13"/>
    </row>
    <row r="413" spans="2:3" hidden="1">
      <c r="B413" s="13"/>
      <c r="C413" s="13"/>
    </row>
    <row r="414" spans="2:3" hidden="1">
      <c r="B414" s="13"/>
      <c r="C414" s="13"/>
    </row>
    <row r="415" spans="2:3" hidden="1">
      <c r="B415" s="13"/>
      <c r="C415" s="13"/>
    </row>
    <row r="416" spans="2:3" hidden="1">
      <c r="B416" s="13"/>
      <c r="C416" s="13"/>
    </row>
    <row r="417" spans="2:3" hidden="1">
      <c r="B417" s="13"/>
      <c r="C417" s="13"/>
    </row>
    <row r="418" spans="2:3" hidden="1">
      <c r="B418" s="13"/>
      <c r="C418" s="13"/>
    </row>
    <row r="419" spans="2:3" hidden="1">
      <c r="B419" s="13"/>
      <c r="C419" s="13"/>
    </row>
    <row r="420" spans="2:3" hidden="1">
      <c r="B420" s="13"/>
      <c r="C420" s="13"/>
    </row>
    <row r="421" spans="2:3" hidden="1">
      <c r="B421" s="13"/>
      <c r="C421" s="13"/>
    </row>
    <row r="422" spans="2:3" hidden="1">
      <c r="B422" s="13"/>
      <c r="C422" s="13"/>
    </row>
    <row r="423" spans="2:3" hidden="1">
      <c r="B423" s="13"/>
      <c r="C423" s="13"/>
    </row>
    <row r="424" spans="2:3" hidden="1">
      <c r="B424" s="13"/>
      <c r="C424" s="13"/>
    </row>
    <row r="425" spans="2:3" hidden="1">
      <c r="B425" s="13"/>
      <c r="C425" s="13"/>
    </row>
    <row r="426" spans="2:3" hidden="1">
      <c r="B426" s="13"/>
      <c r="C426" s="13"/>
    </row>
    <row r="427" spans="2:3" hidden="1">
      <c r="B427" s="13"/>
      <c r="C427" s="13"/>
    </row>
    <row r="428" spans="2:3" hidden="1">
      <c r="B428" s="13"/>
      <c r="C428" s="13"/>
    </row>
    <row r="429" spans="2:3" hidden="1">
      <c r="B429" s="13"/>
      <c r="C429" s="13"/>
    </row>
    <row r="430" spans="2:3" hidden="1">
      <c r="B430" s="13"/>
      <c r="C430" s="13"/>
    </row>
    <row r="431" spans="2:3" hidden="1">
      <c r="B431" s="13"/>
      <c r="C431" s="13"/>
    </row>
    <row r="432" spans="2:3" hidden="1">
      <c r="B432" s="13"/>
      <c r="C432" s="13"/>
    </row>
    <row r="433" spans="2:3" hidden="1">
      <c r="B433" s="13"/>
      <c r="C433" s="13"/>
    </row>
    <row r="434" spans="2:3" hidden="1">
      <c r="B434" s="13"/>
      <c r="C434" s="13"/>
    </row>
    <row r="435" spans="2:3" hidden="1">
      <c r="B435" s="13"/>
      <c r="C435" s="13"/>
    </row>
    <row r="436" spans="2:3" hidden="1">
      <c r="B436" s="13"/>
      <c r="C436" s="13"/>
    </row>
    <row r="437" spans="2:3" hidden="1">
      <c r="B437" s="13"/>
      <c r="C437" s="13"/>
    </row>
    <row r="438" spans="2:3" hidden="1">
      <c r="B438" s="13"/>
      <c r="C438" s="13"/>
    </row>
    <row r="439" spans="2:3" hidden="1">
      <c r="B439" s="13"/>
      <c r="C439" s="13"/>
    </row>
    <row r="440" spans="2:3" hidden="1">
      <c r="B440" s="13"/>
      <c r="C440" s="13"/>
    </row>
    <row r="441" spans="2:3" hidden="1">
      <c r="B441" s="13"/>
      <c r="C441" s="13"/>
    </row>
    <row r="442" spans="2:3" hidden="1">
      <c r="B442" s="13"/>
      <c r="C442" s="13"/>
    </row>
    <row r="443" spans="2:3" hidden="1">
      <c r="B443" s="13"/>
      <c r="C443" s="13"/>
    </row>
    <row r="444" spans="2:3" hidden="1">
      <c r="B444" s="13"/>
      <c r="C444" s="13"/>
    </row>
    <row r="445" spans="2:3" hidden="1">
      <c r="B445" s="13"/>
      <c r="C445" s="13"/>
    </row>
    <row r="446" spans="2:3" hidden="1">
      <c r="B446" s="13"/>
      <c r="C446" s="13"/>
    </row>
    <row r="447" spans="2:3" hidden="1">
      <c r="B447" s="13"/>
      <c r="C447" s="13"/>
    </row>
    <row r="448" spans="2:3" hidden="1">
      <c r="B448" s="13"/>
      <c r="C448" s="13"/>
    </row>
    <row r="449" spans="2:3" hidden="1">
      <c r="B449" s="13"/>
      <c r="C449" s="13"/>
    </row>
    <row r="450" spans="2:3" hidden="1">
      <c r="B450" s="13"/>
      <c r="C450" s="13"/>
    </row>
    <row r="451" spans="2:3" hidden="1">
      <c r="B451" s="13"/>
      <c r="C451" s="13"/>
    </row>
    <row r="452" spans="2:3" hidden="1">
      <c r="B452" s="13"/>
      <c r="C452" s="13"/>
    </row>
    <row r="453" spans="2:3" hidden="1">
      <c r="B453" s="13"/>
      <c r="C453" s="13"/>
    </row>
    <row r="454" spans="2:3" hidden="1">
      <c r="B454" s="13"/>
      <c r="C454" s="13"/>
    </row>
    <row r="455" spans="2:3" hidden="1">
      <c r="B455" s="13"/>
      <c r="C455" s="13"/>
    </row>
    <row r="456" spans="2:3" hidden="1">
      <c r="B456" s="13"/>
      <c r="C456" s="13"/>
    </row>
    <row r="457" spans="2:3" hidden="1">
      <c r="B457" s="13"/>
      <c r="C457" s="13"/>
    </row>
    <row r="458" spans="2:3" hidden="1">
      <c r="B458" s="13"/>
      <c r="C458" s="13"/>
    </row>
    <row r="459" spans="2:3" hidden="1">
      <c r="B459" s="13"/>
      <c r="C459" s="13"/>
    </row>
    <row r="460" spans="2:3" hidden="1">
      <c r="B460" s="13"/>
      <c r="C460" s="13"/>
    </row>
    <row r="461" spans="2:3" hidden="1">
      <c r="B461" s="13"/>
      <c r="C461" s="13"/>
    </row>
    <row r="462" spans="2:3" hidden="1">
      <c r="B462" s="13"/>
      <c r="C462" s="13"/>
    </row>
    <row r="463" spans="2:3" hidden="1">
      <c r="B463" s="13"/>
      <c r="C463" s="13"/>
    </row>
    <row r="464" spans="2:3" hidden="1">
      <c r="B464" s="13"/>
      <c r="C464" s="13"/>
    </row>
    <row r="465" spans="2:3" hidden="1">
      <c r="B465" s="13"/>
      <c r="C465" s="13"/>
    </row>
    <row r="466" spans="2:3" hidden="1">
      <c r="B466" s="13"/>
      <c r="C466" s="13"/>
    </row>
    <row r="467" spans="2:3" hidden="1">
      <c r="B467" s="13"/>
      <c r="C467" s="13"/>
    </row>
    <row r="468" spans="2:3" hidden="1">
      <c r="B468" s="13"/>
      <c r="C468" s="13"/>
    </row>
    <row r="469" spans="2:3" hidden="1">
      <c r="B469" s="13"/>
      <c r="C469" s="13"/>
    </row>
    <row r="470" spans="2:3" hidden="1">
      <c r="B470" s="13"/>
      <c r="C470" s="13"/>
    </row>
    <row r="471" spans="2:3" hidden="1">
      <c r="B471" s="13"/>
      <c r="C471" s="13"/>
    </row>
    <row r="472" spans="2:3" hidden="1">
      <c r="B472" s="13"/>
      <c r="C472" s="13"/>
    </row>
    <row r="473" spans="2:3" hidden="1">
      <c r="B473" s="13"/>
      <c r="C473" s="13"/>
    </row>
    <row r="474" spans="2:3" hidden="1">
      <c r="B474" s="13"/>
      <c r="C474" s="13"/>
    </row>
    <row r="475" spans="2:3" hidden="1">
      <c r="B475" s="13"/>
      <c r="C475" s="13"/>
    </row>
    <row r="476" spans="2:3" hidden="1">
      <c r="B476" s="13"/>
      <c r="C476" s="13"/>
    </row>
    <row r="477" spans="2:3" hidden="1">
      <c r="B477" s="13"/>
      <c r="C477" s="13"/>
    </row>
    <row r="478" spans="2:3" hidden="1">
      <c r="B478" s="13"/>
      <c r="C478" s="13"/>
    </row>
    <row r="479" spans="2:3" hidden="1">
      <c r="B479" s="13"/>
      <c r="C479" s="13"/>
    </row>
    <row r="480" spans="2:3" hidden="1">
      <c r="B480" s="13"/>
      <c r="C480" s="13"/>
    </row>
    <row r="481" spans="2:3" hidden="1">
      <c r="B481" s="13"/>
      <c r="C481" s="13"/>
    </row>
    <row r="482" spans="2:3" hidden="1">
      <c r="B482" s="13"/>
      <c r="C482" s="13"/>
    </row>
    <row r="483" spans="2:3" hidden="1">
      <c r="B483" s="13"/>
      <c r="C483" s="13"/>
    </row>
    <row r="484" spans="2:3" hidden="1">
      <c r="B484" s="13"/>
      <c r="C484" s="13"/>
    </row>
    <row r="485" spans="2:3" hidden="1">
      <c r="B485" s="13"/>
      <c r="C485" s="13"/>
    </row>
    <row r="486" spans="2:3" hidden="1">
      <c r="B486" s="13"/>
      <c r="C486" s="13"/>
    </row>
    <row r="487" spans="2:3" hidden="1">
      <c r="B487" s="13"/>
      <c r="C487" s="13"/>
    </row>
    <row r="488" spans="2:3" hidden="1">
      <c r="B488" s="13"/>
      <c r="C488" s="13"/>
    </row>
    <row r="489" spans="2:3" hidden="1">
      <c r="B489" s="13"/>
      <c r="C489" s="13"/>
    </row>
    <row r="490" spans="2:3" hidden="1">
      <c r="B490" s="13"/>
      <c r="C490" s="13"/>
    </row>
    <row r="491" spans="2:3" hidden="1">
      <c r="B491" s="13"/>
      <c r="C491" s="13"/>
    </row>
    <row r="492" spans="2:3" hidden="1">
      <c r="B492" s="13"/>
      <c r="C492" s="13"/>
    </row>
    <row r="493" spans="2:3" hidden="1">
      <c r="B493" s="13"/>
      <c r="C493" s="13"/>
    </row>
    <row r="494" spans="2:3" hidden="1">
      <c r="B494" s="13"/>
      <c r="C494" s="13"/>
    </row>
    <row r="495" spans="2:3" hidden="1">
      <c r="B495" s="13"/>
      <c r="C495" s="13"/>
    </row>
    <row r="496" spans="2:3" hidden="1">
      <c r="B496" s="13"/>
      <c r="C496" s="13"/>
    </row>
    <row r="497" spans="2:3" hidden="1">
      <c r="B497" s="13"/>
      <c r="C497" s="13"/>
    </row>
    <row r="498" spans="2:3" hidden="1">
      <c r="B498" s="13"/>
      <c r="C498" s="13"/>
    </row>
    <row r="499" spans="2:3" hidden="1">
      <c r="B499" s="13"/>
      <c r="C499" s="13"/>
    </row>
    <row r="500" spans="2:3" hidden="1">
      <c r="B500" s="13"/>
      <c r="C500" s="13"/>
    </row>
    <row r="501" spans="2:3" hidden="1">
      <c r="B501" s="13"/>
      <c r="C501" s="13"/>
    </row>
    <row r="502" spans="2:3" hidden="1">
      <c r="B502" s="13"/>
      <c r="C502" s="13"/>
    </row>
    <row r="503" spans="2:3" hidden="1">
      <c r="B503" s="13"/>
      <c r="C503" s="13"/>
    </row>
    <row r="504" spans="2:3" hidden="1">
      <c r="B504" s="13"/>
      <c r="C504" s="13"/>
    </row>
    <row r="505" spans="2:3" hidden="1">
      <c r="B505" s="13"/>
      <c r="C505" s="13"/>
    </row>
    <row r="506" spans="2:3" hidden="1">
      <c r="B506" s="13"/>
      <c r="C506" s="13"/>
    </row>
    <row r="507" spans="2:3" hidden="1">
      <c r="B507" s="13"/>
      <c r="C507" s="13"/>
    </row>
    <row r="508" spans="2:3" hidden="1">
      <c r="B508" s="13"/>
      <c r="C508" s="13"/>
    </row>
    <row r="509" spans="2:3" hidden="1">
      <c r="B509" s="13"/>
      <c r="C509" s="13"/>
    </row>
    <row r="510" spans="2:3" hidden="1">
      <c r="B510" s="13"/>
      <c r="C510" s="13"/>
    </row>
    <row r="511" spans="2:3" hidden="1">
      <c r="B511" s="13"/>
      <c r="C511" s="13"/>
    </row>
    <row r="512" spans="2:3" hidden="1">
      <c r="B512" s="13"/>
      <c r="C512" s="13"/>
    </row>
    <row r="513" spans="2:3" hidden="1">
      <c r="B513" s="13"/>
      <c r="C513" s="13"/>
    </row>
    <row r="514" spans="2:3" hidden="1">
      <c r="B514" s="13"/>
      <c r="C514" s="13"/>
    </row>
    <row r="515" spans="2:3" hidden="1">
      <c r="B515" s="13"/>
      <c r="C515" s="13"/>
    </row>
    <row r="516" spans="2:3" hidden="1">
      <c r="B516" s="13"/>
      <c r="C516" s="13"/>
    </row>
    <row r="517" spans="2:3" hidden="1">
      <c r="B517" s="13"/>
      <c r="C517" s="13"/>
    </row>
    <row r="518" spans="2:3" hidden="1">
      <c r="B518" s="13"/>
      <c r="C518" s="13"/>
    </row>
    <row r="519" spans="2:3" hidden="1">
      <c r="B519" s="13"/>
      <c r="C519" s="13"/>
    </row>
    <row r="520" spans="2:3" hidden="1">
      <c r="B520" s="13"/>
      <c r="C520" s="13"/>
    </row>
    <row r="521" spans="2:3" hidden="1">
      <c r="B521" s="13"/>
      <c r="C521" s="13"/>
    </row>
    <row r="522" spans="2:3" hidden="1">
      <c r="B522" s="13"/>
      <c r="C522" s="13"/>
    </row>
    <row r="523" spans="2:3" hidden="1">
      <c r="B523" s="13"/>
      <c r="C523" s="13"/>
    </row>
    <row r="524" spans="2:3" hidden="1">
      <c r="B524" s="13"/>
      <c r="C524" s="13"/>
    </row>
    <row r="525" spans="2:3" hidden="1">
      <c r="B525" s="13"/>
      <c r="C525" s="13"/>
    </row>
    <row r="526" spans="2:3" hidden="1">
      <c r="B526" s="13"/>
      <c r="C526" s="13"/>
    </row>
    <row r="527" spans="2:3" hidden="1">
      <c r="B527" s="13"/>
      <c r="C527" s="13"/>
    </row>
    <row r="528" spans="2:3" hidden="1">
      <c r="B528" s="13"/>
      <c r="C528" s="13"/>
    </row>
    <row r="529" spans="2:3" hidden="1">
      <c r="B529" s="13"/>
      <c r="C529" s="13"/>
    </row>
    <row r="530" spans="2:3" hidden="1">
      <c r="B530" s="13"/>
      <c r="C530" s="13"/>
    </row>
    <row r="531" spans="2:3" hidden="1">
      <c r="B531" s="13"/>
      <c r="C531" s="13"/>
    </row>
    <row r="532" spans="2:3" hidden="1">
      <c r="B532" s="13"/>
      <c r="C532" s="13"/>
    </row>
    <row r="533" spans="2:3" hidden="1">
      <c r="B533" s="13"/>
      <c r="C533" s="13"/>
    </row>
    <row r="534" spans="2:3" hidden="1">
      <c r="B534" s="13"/>
      <c r="C534" s="13"/>
    </row>
    <row r="535" spans="2:3" hidden="1">
      <c r="B535" s="13"/>
      <c r="C535" s="13"/>
    </row>
    <row r="536" spans="2:3" hidden="1">
      <c r="B536" s="13"/>
      <c r="C536" s="13"/>
    </row>
    <row r="537" spans="2:3" hidden="1">
      <c r="B537" s="13"/>
      <c r="C537" s="13"/>
    </row>
    <row r="538" spans="2:3" hidden="1">
      <c r="B538" s="13"/>
      <c r="C538" s="13"/>
    </row>
    <row r="539" spans="2:3" hidden="1">
      <c r="B539" s="13"/>
      <c r="C539" s="13"/>
    </row>
    <row r="540" spans="2:3" hidden="1">
      <c r="B540" s="13"/>
      <c r="C540" s="13"/>
    </row>
    <row r="541" spans="2:3" hidden="1">
      <c r="B541" s="13"/>
      <c r="C541" s="13"/>
    </row>
    <row r="542" spans="2:3" hidden="1">
      <c r="B542" s="13"/>
      <c r="C542" s="13"/>
    </row>
    <row r="543" spans="2:3" hidden="1">
      <c r="B543" s="13"/>
      <c r="C543" s="13"/>
    </row>
    <row r="544" spans="2:3" hidden="1">
      <c r="B544" s="13"/>
      <c r="C544" s="13"/>
    </row>
    <row r="545" spans="2:3" hidden="1">
      <c r="B545" s="13"/>
      <c r="C545" s="13"/>
    </row>
    <row r="546" spans="2:3" hidden="1">
      <c r="B546" s="13"/>
      <c r="C546" s="13"/>
    </row>
    <row r="547" spans="2:3" hidden="1">
      <c r="B547" s="13"/>
      <c r="C547" s="13"/>
    </row>
    <row r="548" spans="2:3" hidden="1">
      <c r="B548" s="13"/>
      <c r="C548" s="13"/>
    </row>
    <row r="549" spans="2:3" hidden="1">
      <c r="B549" s="13"/>
      <c r="C549" s="13"/>
    </row>
    <row r="550" spans="2:3" hidden="1">
      <c r="B550" s="13"/>
      <c r="C550" s="13"/>
    </row>
    <row r="551" spans="2:3" hidden="1">
      <c r="B551" s="13"/>
      <c r="C551" s="13"/>
    </row>
    <row r="552" spans="2:3" hidden="1">
      <c r="B552" s="13"/>
      <c r="C552" s="13"/>
    </row>
    <row r="553" spans="2:3" hidden="1">
      <c r="B553" s="13"/>
      <c r="C553" s="13"/>
    </row>
    <row r="554" spans="2:3" hidden="1">
      <c r="B554" s="13"/>
      <c r="C554" s="13"/>
    </row>
    <row r="555" spans="2:3" hidden="1">
      <c r="B555" s="13"/>
      <c r="C555" s="13"/>
    </row>
    <row r="556" spans="2:3" hidden="1">
      <c r="B556" s="13"/>
      <c r="C556" s="13"/>
    </row>
    <row r="557" spans="2:3" hidden="1">
      <c r="B557" s="13"/>
      <c r="C557" s="13"/>
    </row>
    <row r="558" spans="2:3" hidden="1">
      <c r="B558" s="13"/>
      <c r="C558" s="13"/>
    </row>
    <row r="559" spans="2:3" hidden="1">
      <c r="B559" s="13"/>
      <c r="C559" s="13"/>
    </row>
    <row r="560" spans="2:3" hidden="1">
      <c r="B560" s="13"/>
      <c r="C560" s="13"/>
    </row>
    <row r="561" spans="2:3" hidden="1">
      <c r="B561" s="13"/>
      <c r="C561" s="13"/>
    </row>
    <row r="562" spans="2:3" hidden="1">
      <c r="B562" s="13"/>
      <c r="C562" s="13"/>
    </row>
    <row r="563" spans="2:3" hidden="1">
      <c r="B563" s="13"/>
      <c r="C563" s="13"/>
    </row>
    <row r="10000" spans="52:52" hidden="1">
      <c r="AZ10000"/>
    </row>
  </sheetData>
  <mergeCells count="1">
    <mergeCell ref="A5:K5"/>
  </mergeCells>
  <dataValidations count="1">
    <dataValidation allowBlank="1" showInputMessage="1" showErrorMessage="1" sqref="B1:B4 A5:AY1048576 BA5:XFD1048576 AZ5:AZ9999 AZ10001:AZ1048576" xr:uid="{00000000-0002-0000-11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7.28515625" style="12" customWidth="1"/>
    <col min="2" max="2" width="12.42578125" style="12" customWidth="1"/>
    <col min="3" max="3" width="11.85546875" style="12" customWidth="1"/>
    <col min="4" max="4" width="11.5703125" style="13" customWidth="1"/>
    <col min="5" max="5" width="15.140625" style="13" customWidth="1"/>
    <col min="6" max="6" width="14.7109375" style="13" customWidth="1"/>
    <col min="7" max="7" width="11.7109375" style="13" customWidth="1"/>
    <col min="8" max="8" width="14.7109375" style="13" customWidth="1"/>
    <col min="9" max="9" width="22.7109375" style="13" customWidth="1"/>
    <col min="10" max="10" width="26.85546875" style="13" customWidth="1"/>
    <col min="11" max="11" width="25.42578125" style="13" customWidth="1"/>
    <col min="12" max="12" width="7.5703125" style="13" hidden="1"/>
    <col min="13" max="13" width="6.7109375" style="13" hidden="1"/>
    <col min="14" max="14" width="7.7109375" style="13" hidden="1"/>
    <col min="15" max="15" width="7.140625" style="13" hidden="1"/>
    <col min="16" max="16" width="6" style="13" hidden="1"/>
    <col min="17" max="17" width="7.85546875" style="13" hidden="1"/>
    <col min="18" max="18" width="8.140625" style="13" hidden="1"/>
    <col min="19" max="19" width="6.28515625" style="13" hidden="1"/>
    <col min="20" max="20" width="8" style="13" hidden="1"/>
    <col min="21" max="21" width="8.7109375" style="13" hidden="1"/>
    <col min="22" max="22" width="10" style="13" hidden="1"/>
    <col min="23" max="23" width="9.5703125" style="13" hidden="1"/>
    <col min="24" max="24" width="6.140625" style="13" hidden="1"/>
    <col min="25" max="26" width="5.7109375" style="13" hidden="1"/>
    <col min="27" max="27" width="6.85546875" style="13" hidden="1"/>
    <col min="28" max="28" width="6.42578125" style="13" hidden="1"/>
    <col min="29" max="29" width="6.7109375" style="13" hidden="1"/>
    <col min="30" max="30" width="7.28515625" style="13" hidden="1"/>
    <col min="31" max="34" width="5.7109375" style="13" hidden="1"/>
    <col min="35" max="43" width="9.140625" style="13" hidden="1"/>
    <col min="44" max="52" width="0" style="13" hidden="1"/>
    <col min="53" max="16384" width="9.140625" style="13" hidden="1"/>
  </cols>
  <sheetData>
    <row r="1" spans="1:12" s="1" customFormat="1">
      <c r="A1" s="2" t="s">
        <v>0</v>
      </c>
      <c r="B1" s="61" t="s">
        <v>3309</v>
      </c>
    </row>
    <row r="2" spans="1:12" s="1" customFormat="1">
      <c r="A2" s="2" t="s">
        <v>1</v>
      </c>
      <c r="B2" s="9" t="s">
        <v>2578</v>
      </c>
    </row>
    <row r="3" spans="1:12" s="1" customFormat="1">
      <c r="A3" s="2" t="s">
        <v>2</v>
      </c>
      <c r="B3" s="20" t="s">
        <v>2579</v>
      </c>
    </row>
    <row r="4" spans="1:12" s="1" customFormat="1">
      <c r="A4" s="2" t="s">
        <v>3</v>
      </c>
      <c r="B4" s="62">
        <v>1161</v>
      </c>
    </row>
    <row r="5" spans="1:12" ht="18.75">
      <c r="A5" s="82" t="s">
        <v>122</v>
      </c>
      <c r="B5" s="83"/>
      <c r="C5" s="83"/>
      <c r="D5" s="83"/>
      <c r="E5" s="83"/>
      <c r="F5" s="83"/>
      <c r="G5" s="83"/>
      <c r="H5" s="83"/>
      <c r="I5" s="83"/>
      <c r="J5" s="83"/>
      <c r="K5" s="84"/>
    </row>
    <row r="6" spans="1:12" s="15" customFormat="1">
      <c r="A6" s="32" t="s">
        <v>92</v>
      </c>
      <c r="B6" s="33" t="s">
        <v>46</v>
      </c>
      <c r="C6" s="33" t="s">
        <v>80</v>
      </c>
      <c r="D6" s="33" t="s">
        <v>50</v>
      </c>
      <c r="E6" s="33" t="s">
        <v>67</v>
      </c>
      <c r="F6" s="33" t="s">
        <v>155</v>
      </c>
      <c r="G6" s="33" t="s">
        <v>156</v>
      </c>
      <c r="H6" s="33" t="s">
        <v>5</v>
      </c>
      <c r="I6" s="33" t="s">
        <v>69</v>
      </c>
      <c r="J6" s="33" t="s">
        <v>54</v>
      </c>
      <c r="K6" s="34" t="s">
        <v>151</v>
      </c>
      <c r="L6" s="13"/>
    </row>
    <row r="7" spans="1:12" s="15" customFormat="1">
      <c r="A7" s="99" t="s">
        <v>3310</v>
      </c>
      <c r="B7" s="100" t="s">
        <v>3310</v>
      </c>
      <c r="C7" s="100" t="s">
        <v>3310</v>
      </c>
      <c r="D7" s="100" t="s">
        <v>3310</v>
      </c>
      <c r="E7" s="16" t="s">
        <v>70</v>
      </c>
      <c r="F7" s="16" t="s">
        <v>152</v>
      </c>
      <c r="G7" s="100" t="s">
        <v>3310</v>
      </c>
      <c r="H7" s="16" t="s">
        <v>6</v>
      </c>
      <c r="I7" s="21" t="s">
        <v>7</v>
      </c>
      <c r="J7" s="21" t="s">
        <v>7</v>
      </c>
      <c r="K7" s="22" t="s">
        <v>7</v>
      </c>
    </row>
    <row r="8" spans="1:12" s="17" customFormat="1" ht="20.25">
      <c r="A8" s="101" t="s">
        <v>3310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24" t="s">
        <v>62</v>
      </c>
      <c r="K8" s="24" t="s">
        <v>63</v>
      </c>
    </row>
    <row r="9" spans="1:12" s="17" customFormat="1" ht="20.25">
      <c r="A9" s="18" t="s">
        <v>95</v>
      </c>
      <c r="B9" s="102" t="s">
        <v>3310</v>
      </c>
      <c r="C9" s="102" t="s">
        <v>3310</v>
      </c>
      <c r="D9" s="102" t="s">
        <v>3310</v>
      </c>
      <c r="E9" s="102" t="s">
        <v>3310</v>
      </c>
      <c r="F9" s="53">
        <v>26846.13</v>
      </c>
      <c r="G9" s="102" t="s">
        <v>3310</v>
      </c>
      <c r="H9" s="53">
        <v>5.9155230109999998E-2</v>
      </c>
      <c r="I9" s="102" t="s">
        <v>3310</v>
      </c>
      <c r="J9" s="54">
        <v>1</v>
      </c>
      <c r="K9" s="54">
        <v>0</v>
      </c>
    </row>
    <row r="10" spans="1:12">
      <c r="A10" s="57" t="s">
        <v>172</v>
      </c>
      <c r="B10" s="107" t="s">
        <v>3310</v>
      </c>
      <c r="C10" s="107" t="s">
        <v>3310</v>
      </c>
      <c r="D10" s="107" t="s">
        <v>3310</v>
      </c>
      <c r="E10" s="107" t="s">
        <v>3310</v>
      </c>
      <c r="F10" s="59">
        <v>26846.13</v>
      </c>
      <c r="G10" s="107" t="s">
        <v>3310</v>
      </c>
      <c r="H10" s="59">
        <v>5.9155230109999998E-2</v>
      </c>
      <c r="I10" s="107" t="s">
        <v>3310</v>
      </c>
      <c r="J10" s="58">
        <v>1</v>
      </c>
      <c r="K10" s="58">
        <v>0</v>
      </c>
    </row>
    <row r="11" spans="1:12">
      <c r="A11" s="57" t="s">
        <v>1853</v>
      </c>
      <c r="B11" s="107" t="s">
        <v>3310</v>
      </c>
      <c r="C11" s="107" t="s">
        <v>3310</v>
      </c>
      <c r="D11" s="107" t="s">
        <v>3310</v>
      </c>
      <c r="E11" s="107" t="s">
        <v>3310</v>
      </c>
      <c r="F11" s="59">
        <v>0</v>
      </c>
      <c r="G11" s="107" t="s">
        <v>3310</v>
      </c>
      <c r="H11" s="59">
        <v>0</v>
      </c>
      <c r="I11" s="107" t="s">
        <v>3310</v>
      </c>
      <c r="J11" s="58">
        <v>0</v>
      </c>
      <c r="K11" s="58">
        <v>0</v>
      </c>
    </row>
    <row r="12" spans="1:12">
      <c r="A12" t="s">
        <v>179</v>
      </c>
      <c r="B12" t="s">
        <v>179</v>
      </c>
      <c r="C12" t="s">
        <v>179</v>
      </c>
      <c r="D12" t="s">
        <v>179</v>
      </c>
      <c r="E12" s="107" t="s">
        <v>3310</v>
      </c>
      <c r="F12" s="55">
        <v>0</v>
      </c>
      <c r="G12" s="55">
        <v>0</v>
      </c>
      <c r="H12" s="55">
        <v>0</v>
      </c>
      <c r="I12" s="56">
        <v>0</v>
      </c>
      <c r="J12" s="56">
        <v>0</v>
      </c>
      <c r="K12" s="56">
        <v>0</v>
      </c>
    </row>
    <row r="13" spans="1:12">
      <c r="A13" s="57" t="s">
        <v>1859</v>
      </c>
      <c r="B13" s="107" t="s">
        <v>3310</v>
      </c>
      <c r="C13" s="107" t="s">
        <v>3310</v>
      </c>
      <c r="D13" s="107" t="s">
        <v>3310</v>
      </c>
      <c r="E13" s="107" t="s">
        <v>3310</v>
      </c>
      <c r="F13" s="59">
        <v>26846.13</v>
      </c>
      <c r="G13" s="107" t="s">
        <v>3310</v>
      </c>
      <c r="H13" s="59">
        <v>5.9155230109999998E-2</v>
      </c>
      <c r="I13" s="107" t="s">
        <v>3310</v>
      </c>
      <c r="J13" s="58">
        <v>1</v>
      </c>
      <c r="K13" s="58">
        <v>0</v>
      </c>
    </row>
    <row r="14" spans="1:12">
      <c r="A14" t="s">
        <v>1999</v>
      </c>
      <c r="B14" t="s">
        <v>2000</v>
      </c>
      <c r="C14" t="s">
        <v>108</v>
      </c>
      <c r="D14" t="s">
        <v>100</v>
      </c>
      <c r="E14" t="s">
        <v>234</v>
      </c>
      <c r="F14" s="55">
        <v>13561.45</v>
      </c>
      <c r="G14" s="55">
        <v>-1.1333</v>
      </c>
      <c r="H14" s="55">
        <v>-0.15369191285</v>
      </c>
      <c r="I14" s="56">
        <v>0</v>
      </c>
      <c r="J14" s="56">
        <v>-2.5981000000000001</v>
      </c>
      <c r="K14" s="56">
        <v>0</v>
      </c>
    </row>
    <row r="15" spans="1:12">
      <c r="A15" t="s">
        <v>2001</v>
      </c>
      <c r="B15" t="s">
        <v>2002</v>
      </c>
      <c r="C15" t="s">
        <v>108</v>
      </c>
      <c r="D15" t="s">
        <v>100</v>
      </c>
      <c r="E15" t="s">
        <v>234</v>
      </c>
      <c r="F15" s="55">
        <v>13284.68</v>
      </c>
      <c r="G15" s="55">
        <v>1.6022000000000001</v>
      </c>
      <c r="H15" s="55">
        <v>0.21284714296000001</v>
      </c>
      <c r="I15" s="56">
        <v>0</v>
      </c>
      <c r="J15" s="56">
        <v>3.5981000000000001</v>
      </c>
      <c r="K15" s="56">
        <v>0</v>
      </c>
    </row>
    <row r="16" spans="1:12">
      <c r="A16" s="57" t="s">
        <v>2003</v>
      </c>
      <c r="B16" s="107" t="s">
        <v>3310</v>
      </c>
      <c r="C16" s="107" t="s">
        <v>3310</v>
      </c>
      <c r="D16" s="107" t="s">
        <v>3310</v>
      </c>
      <c r="E16" s="107" t="s">
        <v>3310</v>
      </c>
      <c r="F16" s="59">
        <v>0</v>
      </c>
      <c r="G16" s="107" t="s">
        <v>3310</v>
      </c>
      <c r="H16" s="59">
        <v>0</v>
      </c>
      <c r="I16" s="107" t="s">
        <v>3310</v>
      </c>
      <c r="J16" s="58">
        <v>0</v>
      </c>
      <c r="K16" s="58">
        <v>0</v>
      </c>
    </row>
    <row r="17" spans="1:11">
      <c r="A17" t="s">
        <v>179</v>
      </c>
      <c r="B17" t="s">
        <v>179</v>
      </c>
      <c r="C17" t="s">
        <v>179</v>
      </c>
      <c r="D17" t="s">
        <v>179</v>
      </c>
      <c r="E17" s="107" t="s">
        <v>3310</v>
      </c>
      <c r="F17" s="55">
        <v>0</v>
      </c>
      <c r="G17" s="55">
        <v>0</v>
      </c>
      <c r="H17" s="55">
        <v>0</v>
      </c>
      <c r="I17" s="56">
        <v>0</v>
      </c>
      <c r="J17" s="56">
        <v>0</v>
      </c>
      <c r="K17" s="56">
        <v>0</v>
      </c>
    </row>
    <row r="18" spans="1:11">
      <c r="A18" s="57" t="s">
        <v>1860</v>
      </c>
      <c r="B18" s="107" t="s">
        <v>3310</v>
      </c>
      <c r="C18" s="107" t="s">
        <v>3310</v>
      </c>
      <c r="D18" s="107" t="s">
        <v>3310</v>
      </c>
      <c r="E18" s="107" t="s">
        <v>3310</v>
      </c>
      <c r="F18" s="59">
        <v>0</v>
      </c>
      <c r="G18" s="107" t="s">
        <v>3310</v>
      </c>
      <c r="H18" s="59">
        <v>0</v>
      </c>
      <c r="I18" s="107" t="s">
        <v>3310</v>
      </c>
      <c r="J18" s="58">
        <v>0</v>
      </c>
      <c r="K18" s="58">
        <v>0</v>
      </c>
    </row>
    <row r="19" spans="1:11">
      <c r="A19" t="s">
        <v>179</v>
      </c>
      <c r="B19" t="s">
        <v>179</v>
      </c>
      <c r="C19" t="s">
        <v>179</v>
      </c>
      <c r="D19" t="s">
        <v>179</v>
      </c>
      <c r="E19" s="107" t="s">
        <v>3310</v>
      </c>
      <c r="F19" s="55">
        <v>0</v>
      </c>
      <c r="G19" s="55">
        <v>0</v>
      </c>
      <c r="H19" s="55">
        <v>0</v>
      </c>
      <c r="I19" s="56">
        <v>0</v>
      </c>
      <c r="J19" s="56">
        <v>0</v>
      </c>
      <c r="K19" s="56">
        <v>0</v>
      </c>
    </row>
    <row r="20" spans="1:11">
      <c r="A20" s="57" t="s">
        <v>816</v>
      </c>
      <c r="B20" s="107" t="s">
        <v>3310</v>
      </c>
      <c r="C20" s="107" t="s">
        <v>3310</v>
      </c>
      <c r="D20" s="107" t="s">
        <v>3310</v>
      </c>
      <c r="E20" s="107" t="s">
        <v>3310</v>
      </c>
      <c r="F20" s="59">
        <v>0</v>
      </c>
      <c r="G20" s="107" t="s">
        <v>3310</v>
      </c>
      <c r="H20" s="59">
        <v>0</v>
      </c>
      <c r="I20" s="107" t="s">
        <v>3310</v>
      </c>
      <c r="J20" s="58">
        <v>0</v>
      </c>
      <c r="K20" s="58">
        <v>0</v>
      </c>
    </row>
    <row r="21" spans="1:11">
      <c r="A21" t="s">
        <v>179</v>
      </c>
      <c r="B21" t="s">
        <v>179</v>
      </c>
      <c r="C21" t="s">
        <v>179</v>
      </c>
      <c r="D21" t="s">
        <v>179</v>
      </c>
      <c r="E21" s="107" t="s">
        <v>3310</v>
      </c>
      <c r="F21" s="55">
        <v>0</v>
      </c>
      <c r="G21" s="55">
        <v>0</v>
      </c>
      <c r="H21" s="55">
        <v>0</v>
      </c>
      <c r="I21" s="56">
        <v>0</v>
      </c>
      <c r="J21" s="56">
        <v>0</v>
      </c>
      <c r="K21" s="56">
        <v>0</v>
      </c>
    </row>
    <row r="22" spans="1:11">
      <c r="A22" s="57" t="s">
        <v>187</v>
      </c>
      <c r="B22" s="107" t="s">
        <v>3310</v>
      </c>
      <c r="C22" s="107" t="s">
        <v>3310</v>
      </c>
      <c r="D22" s="107" t="s">
        <v>3310</v>
      </c>
      <c r="E22" s="107" t="s">
        <v>3310</v>
      </c>
      <c r="F22" s="59">
        <v>0</v>
      </c>
      <c r="G22" s="107" t="s">
        <v>3310</v>
      </c>
      <c r="H22" s="59">
        <v>0</v>
      </c>
      <c r="I22" s="107" t="s">
        <v>3310</v>
      </c>
      <c r="J22" s="58">
        <v>0</v>
      </c>
      <c r="K22" s="58">
        <v>0</v>
      </c>
    </row>
    <row r="23" spans="1:11">
      <c r="A23" s="57" t="s">
        <v>1853</v>
      </c>
      <c r="B23" s="107" t="s">
        <v>3310</v>
      </c>
      <c r="C23" s="107" t="s">
        <v>3310</v>
      </c>
      <c r="D23" s="107" t="s">
        <v>3310</v>
      </c>
      <c r="E23" s="107" t="s">
        <v>3310</v>
      </c>
      <c r="F23" s="59">
        <v>0</v>
      </c>
      <c r="G23" s="107" t="s">
        <v>3310</v>
      </c>
      <c r="H23" s="59">
        <v>0</v>
      </c>
      <c r="I23" s="107" t="s">
        <v>3310</v>
      </c>
      <c r="J23" s="58">
        <v>0</v>
      </c>
      <c r="K23" s="58">
        <v>0</v>
      </c>
    </row>
    <row r="24" spans="1:11">
      <c r="A24" t="s">
        <v>179</v>
      </c>
      <c r="B24" t="s">
        <v>179</v>
      </c>
      <c r="C24" t="s">
        <v>179</v>
      </c>
      <c r="D24" t="s">
        <v>179</v>
      </c>
      <c r="E24" s="107" t="s">
        <v>3310</v>
      </c>
      <c r="F24" s="55">
        <v>0</v>
      </c>
      <c r="G24" s="55">
        <v>0</v>
      </c>
      <c r="H24" s="55">
        <v>0</v>
      </c>
      <c r="I24" s="56">
        <v>0</v>
      </c>
      <c r="J24" s="56">
        <v>0</v>
      </c>
      <c r="K24" s="56">
        <v>0</v>
      </c>
    </row>
    <row r="25" spans="1:11">
      <c r="A25" s="57" t="s">
        <v>1865</v>
      </c>
      <c r="B25" s="107" t="s">
        <v>3310</v>
      </c>
      <c r="C25" s="107" t="s">
        <v>3310</v>
      </c>
      <c r="D25" s="107" t="s">
        <v>3310</v>
      </c>
      <c r="E25" s="107" t="s">
        <v>3310</v>
      </c>
      <c r="F25" s="59">
        <v>0</v>
      </c>
      <c r="G25" s="107" t="s">
        <v>3310</v>
      </c>
      <c r="H25" s="59">
        <v>0</v>
      </c>
      <c r="I25" s="107" t="s">
        <v>3310</v>
      </c>
      <c r="J25" s="58">
        <v>0</v>
      </c>
      <c r="K25" s="58">
        <v>0</v>
      </c>
    </row>
    <row r="26" spans="1:11">
      <c r="A26" t="s">
        <v>179</v>
      </c>
      <c r="B26" t="s">
        <v>179</v>
      </c>
      <c r="C26" t="s">
        <v>179</v>
      </c>
      <c r="D26" t="s">
        <v>179</v>
      </c>
      <c r="E26" s="107" t="s">
        <v>3310</v>
      </c>
      <c r="F26" s="55">
        <v>0</v>
      </c>
      <c r="G26" s="55">
        <v>0</v>
      </c>
      <c r="H26" s="55">
        <v>0</v>
      </c>
      <c r="I26" s="56">
        <v>0</v>
      </c>
      <c r="J26" s="56">
        <v>0</v>
      </c>
      <c r="K26" s="56">
        <v>0</v>
      </c>
    </row>
    <row r="27" spans="1:11">
      <c r="A27" s="57" t="s">
        <v>1860</v>
      </c>
      <c r="B27" s="107" t="s">
        <v>3310</v>
      </c>
      <c r="C27" s="107" t="s">
        <v>3310</v>
      </c>
      <c r="D27" s="107" t="s">
        <v>3310</v>
      </c>
      <c r="E27" s="107" t="s">
        <v>3310</v>
      </c>
      <c r="F27" s="59">
        <v>0</v>
      </c>
      <c r="G27" s="107" t="s">
        <v>3310</v>
      </c>
      <c r="H27" s="59">
        <v>0</v>
      </c>
      <c r="I27" s="107" t="s">
        <v>3310</v>
      </c>
      <c r="J27" s="58">
        <v>0</v>
      </c>
      <c r="K27" s="58">
        <v>0</v>
      </c>
    </row>
    <row r="28" spans="1:11">
      <c r="A28" t="s">
        <v>179</v>
      </c>
      <c r="B28" t="s">
        <v>179</v>
      </c>
      <c r="C28" t="s">
        <v>179</v>
      </c>
      <c r="D28" t="s">
        <v>179</v>
      </c>
      <c r="E28" s="107" t="s">
        <v>3310</v>
      </c>
      <c r="F28" s="55">
        <v>0</v>
      </c>
      <c r="G28" s="55">
        <v>0</v>
      </c>
      <c r="H28" s="55">
        <v>0</v>
      </c>
      <c r="I28" s="56">
        <v>0</v>
      </c>
      <c r="J28" s="56">
        <v>0</v>
      </c>
      <c r="K28" s="56">
        <v>0</v>
      </c>
    </row>
    <row r="29" spans="1:11">
      <c r="A29" s="57" t="s">
        <v>1866</v>
      </c>
      <c r="B29" s="107" t="s">
        <v>3310</v>
      </c>
      <c r="C29" s="107" t="s">
        <v>3310</v>
      </c>
      <c r="D29" s="107" t="s">
        <v>3310</v>
      </c>
      <c r="E29" s="107" t="s">
        <v>3310</v>
      </c>
      <c r="F29" s="59">
        <v>0</v>
      </c>
      <c r="G29" s="107" t="s">
        <v>3310</v>
      </c>
      <c r="H29" s="59">
        <v>0</v>
      </c>
      <c r="I29" s="107" t="s">
        <v>3310</v>
      </c>
      <c r="J29" s="58">
        <v>0</v>
      </c>
      <c r="K29" s="58">
        <v>0</v>
      </c>
    </row>
    <row r="30" spans="1:11">
      <c r="A30" t="s">
        <v>179</v>
      </c>
      <c r="B30" t="s">
        <v>179</v>
      </c>
      <c r="C30" t="s">
        <v>179</v>
      </c>
      <c r="D30" t="s">
        <v>179</v>
      </c>
      <c r="E30" s="107" t="s">
        <v>3310</v>
      </c>
      <c r="F30" s="55">
        <v>0</v>
      </c>
      <c r="G30" s="55">
        <v>0</v>
      </c>
      <c r="H30" s="55">
        <v>0</v>
      </c>
      <c r="I30" s="56">
        <v>0</v>
      </c>
      <c r="J30" s="56">
        <v>0</v>
      </c>
      <c r="K30" s="56">
        <v>0</v>
      </c>
    </row>
    <row r="31" spans="1:11">
      <c r="A31" s="57" t="s">
        <v>816</v>
      </c>
      <c r="B31" s="107" t="s">
        <v>3310</v>
      </c>
      <c r="C31" s="107" t="s">
        <v>3310</v>
      </c>
      <c r="D31" s="107" t="s">
        <v>3310</v>
      </c>
      <c r="E31" s="107" t="s">
        <v>3310</v>
      </c>
      <c r="F31" s="59">
        <v>0</v>
      </c>
      <c r="G31" s="107" t="s">
        <v>3310</v>
      </c>
      <c r="H31" s="59">
        <v>0</v>
      </c>
      <c r="I31" s="107" t="s">
        <v>3310</v>
      </c>
      <c r="J31" s="58">
        <v>0</v>
      </c>
      <c r="K31" s="58">
        <v>0</v>
      </c>
    </row>
    <row r="32" spans="1:11">
      <c r="A32" t="s">
        <v>179</v>
      </c>
      <c r="B32" t="s">
        <v>179</v>
      </c>
      <c r="C32" t="s">
        <v>179</v>
      </c>
      <c r="D32" t="s">
        <v>179</v>
      </c>
      <c r="E32" s="107" t="s">
        <v>3310</v>
      </c>
      <c r="F32" s="55">
        <v>0</v>
      </c>
      <c r="G32" s="55">
        <v>0</v>
      </c>
      <c r="H32" s="55">
        <v>0</v>
      </c>
      <c r="I32" s="56">
        <v>0</v>
      </c>
      <c r="J32" s="56">
        <v>0</v>
      </c>
      <c r="K32" s="56">
        <v>0</v>
      </c>
    </row>
    <row r="33" spans="1:11">
      <c r="A33" t="s">
        <v>189</v>
      </c>
      <c r="B33" s="107" t="s">
        <v>3310</v>
      </c>
      <c r="C33" s="107" t="s">
        <v>3310</v>
      </c>
      <c r="D33" s="107" t="s">
        <v>3310</v>
      </c>
      <c r="E33" s="107" t="s">
        <v>3310</v>
      </c>
      <c r="F33" s="107" t="s">
        <v>3310</v>
      </c>
      <c r="G33" s="107" t="s">
        <v>3310</v>
      </c>
      <c r="H33" s="107" t="s">
        <v>3310</v>
      </c>
      <c r="I33" s="107" t="s">
        <v>3310</v>
      </c>
      <c r="J33" s="107" t="s">
        <v>3310</v>
      </c>
      <c r="K33" s="107" t="s">
        <v>3310</v>
      </c>
    </row>
    <row r="34" spans="1:11">
      <c r="A34" t="s">
        <v>300</v>
      </c>
      <c r="B34" s="107" t="s">
        <v>3310</v>
      </c>
      <c r="C34" s="107" t="s">
        <v>3310</v>
      </c>
      <c r="D34" s="107" t="s">
        <v>3310</v>
      </c>
      <c r="E34" s="107" t="s">
        <v>3310</v>
      </c>
      <c r="F34" s="107" t="s">
        <v>3310</v>
      </c>
      <c r="G34" s="107" t="s">
        <v>3310</v>
      </c>
      <c r="H34" s="107" t="s">
        <v>3310</v>
      </c>
      <c r="I34" s="107" t="s">
        <v>3310</v>
      </c>
      <c r="J34" s="107" t="s">
        <v>3310</v>
      </c>
      <c r="K34" s="107" t="s">
        <v>3310</v>
      </c>
    </row>
    <row r="35" spans="1:11">
      <c r="A35" t="s">
        <v>301</v>
      </c>
      <c r="B35" s="107" t="s">
        <v>3310</v>
      </c>
      <c r="C35" s="107" t="s">
        <v>3310</v>
      </c>
      <c r="D35" s="107" t="s">
        <v>3310</v>
      </c>
      <c r="E35" s="107" t="s">
        <v>3310</v>
      </c>
      <c r="F35" s="107" t="s">
        <v>3310</v>
      </c>
      <c r="G35" s="107" t="s">
        <v>3310</v>
      </c>
      <c r="H35" s="107" t="s">
        <v>3310</v>
      </c>
      <c r="I35" s="107" t="s">
        <v>3310</v>
      </c>
      <c r="J35" s="107" t="s">
        <v>3310</v>
      </c>
      <c r="K35" s="107" t="s">
        <v>3310</v>
      </c>
    </row>
    <row r="36" spans="1:11">
      <c r="A36" t="s">
        <v>302</v>
      </c>
      <c r="B36" s="107" t="s">
        <v>3310</v>
      </c>
      <c r="C36" s="107" t="s">
        <v>3310</v>
      </c>
      <c r="D36" s="107" t="s">
        <v>3310</v>
      </c>
      <c r="E36" s="107" t="s">
        <v>3310</v>
      </c>
      <c r="F36" s="107" t="s">
        <v>3310</v>
      </c>
      <c r="G36" s="107" t="s">
        <v>3310</v>
      </c>
      <c r="H36" s="107" t="s">
        <v>3310</v>
      </c>
      <c r="I36" s="107" t="s">
        <v>3310</v>
      </c>
      <c r="J36" s="107" t="s">
        <v>3310</v>
      </c>
      <c r="K36" s="107" t="s">
        <v>3310</v>
      </c>
    </row>
    <row r="37" spans="1:11" hidden="1">
      <c r="B37" s="13"/>
      <c r="C37" s="13"/>
    </row>
    <row r="38" spans="1:11" hidden="1">
      <c r="B38" s="13"/>
      <c r="C38" s="13"/>
    </row>
    <row r="39" spans="1:11" hidden="1">
      <c r="B39" s="13"/>
      <c r="C39" s="13"/>
    </row>
    <row r="40" spans="1:11" hidden="1">
      <c r="B40" s="13"/>
      <c r="C40" s="13"/>
    </row>
    <row r="41" spans="1:11" hidden="1">
      <c r="B41" s="13"/>
      <c r="C41" s="13"/>
    </row>
    <row r="42" spans="1:11" hidden="1">
      <c r="B42" s="13"/>
      <c r="C42" s="13"/>
    </row>
    <row r="43" spans="1:11" hidden="1">
      <c r="B43" s="13"/>
      <c r="C43" s="13"/>
    </row>
    <row r="44" spans="1:11" hidden="1">
      <c r="B44" s="13"/>
      <c r="C44" s="13"/>
    </row>
    <row r="45" spans="1:11" hidden="1">
      <c r="B45" s="13"/>
      <c r="C45" s="13"/>
    </row>
    <row r="46" spans="1:11" hidden="1">
      <c r="B46" s="13"/>
      <c r="C46" s="13"/>
    </row>
    <row r="47" spans="1:11" hidden="1">
      <c r="B47" s="13"/>
      <c r="C47" s="13"/>
    </row>
    <row r="48" spans="1:11" hidden="1">
      <c r="B48" s="13"/>
      <c r="C48" s="13"/>
    </row>
    <row r="49" spans="2:3" hidden="1">
      <c r="B49" s="13"/>
      <c r="C49" s="13"/>
    </row>
    <row r="50" spans="2:3" hidden="1">
      <c r="B50" s="13"/>
      <c r="C50" s="13"/>
    </row>
    <row r="51" spans="2:3" hidden="1">
      <c r="B51" s="13"/>
      <c r="C51" s="13"/>
    </row>
    <row r="52" spans="2:3" hidden="1">
      <c r="B52" s="13"/>
      <c r="C52" s="13"/>
    </row>
    <row r="53" spans="2:3" hidden="1">
      <c r="B53" s="13"/>
      <c r="C53" s="13"/>
    </row>
    <row r="54" spans="2:3" hidden="1">
      <c r="B54" s="13"/>
      <c r="C54" s="13"/>
    </row>
    <row r="55" spans="2:3" hidden="1">
      <c r="B55" s="13"/>
      <c r="C55" s="13"/>
    </row>
    <row r="56" spans="2:3" hidden="1">
      <c r="B56" s="13"/>
      <c r="C56" s="13"/>
    </row>
    <row r="57" spans="2:3" hidden="1">
      <c r="B57" s="13"/>
      <c r="C57" s="13"/>
    </row>
    <row r="58" spans="2:3" hidden="1">
      <c r="B58" s="13"/>
      <c r="C58" s="13"/>
    </row>
    <row r="59" spans="2:3" hidden="1">
      <c r="B59" s="13"/>
      <c r="C59" s="13"/>
    </row>
    <row r="60" spans="2:3" hidden="1">
      <c r="B60" s="13"/>
      <c r="C60" s="13"/>
    </row>
    <row r="61" spans="2:3" hidden="1">
      <c r="B61" s="13"/>
      <c r="C61" s="13"/>
    </row>
    <row r="62" spans="2:3" hidden="1">
      <c r="B62" s="13"/>
      <c r="C62" s="13"/>
    </row>
    <row r="63" spans="2:3" hidden="1">
      <c r="B63" s="13"/>
      <c r="C63" s="13"/>
    </row>
    <row r="64" spans="2:3" hidden="1">
      <c r="B64" s="13"/>
      <c r="C64" s="13"/>
    </row>
    <row r="65" spans="2:3" hidden="1">
      <c r="B65" s="13"/>
      <c r="C65" s="13"/>
    </row>
    <row r="66" spans="2:3" hidden="1">
      <c r="B66" s="13"/>
      <c r="C66" s="13"/>
    </row>
    <row r="67" spans="2:3" hidden="1">
      <c r="B67" s="13"/>
      <c r="C67" s="13"/>
    </row>
    <row r="68" spans="2:3" hidden="1">
      <c r="B68" s="13"/>
      <c r="C68" s="13"/>
    </row>
    <row r="69" spans="2:3" hidden="1">
      <c r="B69" s="13"/>
      <c r="C69" s="13"/>
    </row>
    <row r="70" spans="2:3" hidden="1">
      <c r="B70" s="13"/>
      <c r="C70" s="13"/>
    </row>
    <row r="71" spans="2:3" hidden="1">
      <c r="B71" s="13"/>
      <c r="C71" s="13"/>
    </row>
    <row r="72" spans="2:3" hidden="1">
      <c r="B72" s="13"/>
      <c r="C72" s="13"/>
    </row>
    <row r="73" spans="2:3" hidden="1">
      <c r="B73" s="13"/>
      <c r="C73" s="13"/>
    </row>
    <row r="74" spans="2:3" hidden="1">
      <c r="B74" s="13"/>
      <c r="C74" s="13"/>
    </row>
    <row r="75" spans="2:3" hidden="1">
      <c r="B75" s="13"/>
      <c r="C75" s="13"/>
    </row>
    <row r="76" spans="2:3" hidden="1">
      <c r="B76" s="13"/>
      <c r="C76" s="13"/>
    </row>
    <row r="77" spans="2:3" hidden="1">
      <c r="B77" s="13"/>
      <c r="C77" s="13"/>
    </row>
    <row r="78" spans="2:3" hidden="1">
      <c r="B78" s="13"/>
      <c r="C78" s="13"/>
    </row>
    <row r="79" spans="2:3" hidden="1">
      <c r="B79" s="13"/>
      <c r="C79" s="13"/>
    </row>
    <row r="80" spans="2:3" hidden="1">
      <c r="B80" s="13"/>
      <c r="C80" s="13"/>
    </row>
    <row r="81" spans="2:3" hidden="1">
      <c r="B81" s="13"/>
      <c r="C81" s="13"/>
    </row>
    <row r="82" spans="2:3" hidden="1">
      <c r="B82" s="13"/>
      <c r="C82" s="13"/>
    </row>
    <row r="83" spans="2:3" hidden="1">
      <c r="B83" s="13"/>
      <c r="C83" s="13"/>
    </row>
    <row r="84" spans="2:3" hidden="1">
      <c r="B84" s="13"/>
      <c r="C84" s="13"/>
    </row>
    <row r="85" spans="2:3" hidden="1">
      <c r="B85" s="13"/>
      <c r="C85" s="13"/>
    </row>
    <row r="86" spans="2:3" hidden="1">
      <c r="B86" s="13"/>
      <c r="C86" s="13"/>
    </row>
    <row r="87" spans="2:3" hidden="1">
      <c r="B87" s="13"/>
      <c r="C87" s="13"/>
    </row>
    <row r="88" spans="2:3" hidden="1">
      <c r="B88" s="13"/>
      <c r="C88" s="13"/>
    </row>
    <row r="89" spans="2:3" hidden="1">
      <c r="B89" s="13"/>
      <c r="C89" s="13"/>
    </row>
    <row r="90" spans="2:3" hidden="1">
      <c r="B90" s="13"/>
      <c r="C90" s="13"/>
    </row>
    <row r="91" spans="2:3" hidden="1">
      <c r="B91" s="13"/>
      <c r="C91" s="13"/>
    </row>
    <row r="92" spans="2:3" hidden="1">
      <c r="B92" s="13"/>
      <c r="C92" s="13"/>
    </row>
    <row r="93" spans="2:3" hidden="1">
      <c r="B93" s="13"/>
      <c r="C93" s="13"/>
    </row>
    <row r="94" spans="2:3" hidden="1">
      <c r="B94" s="13"/>
      <c r="C94" s="13"/>
    </row>
    <row r="95" spans="2:3" hidden="1">
      <c r="B95" s="13"/>
      <c r="C95" s="13"/>
    </row>
    <row r="96" spans="2:3" hidden="1">
      <c r="B96" s="13"/>
      <c r="C96" s="13"/>
    </row>
    <row r="97" spans="2:3" hidden="1">
      <c r="B97" s="13"/>
      <c r="C97" s="13"/>
    </row>
    <row r="98" spans="2:3" hidden="1">
      <c r="B98" s="13"/>
      <c r="C98" s="13"/>
    </row>
    <row r="99" spans="2:3" hidden="1">
      <c r="B99" s="13"/>
      <c r="C99" s="13"/>
    </row>
    <row r="100" spans="2:3" hidden="1">
      <c r="B100" s="13"/>
      <c r="C100" s="13"/>
    </row>
    <row r="101" spans="2:3" hidden="1">
      <c r="B101" s="13"/>
      <c r="C101" s="13"/>
    </row>
    <row r="102" spans="2:3" hidden="1">
      <c r="B102" s="13"/>
      <c r="C102" s="13"/>
    </row>
    <row r="103" spans="2:3" hidden="1">
      <c r="B103" s="13"/>
      <c r="C103" s="13"/>
    </row>
    <row r="104" spans="2:3" hidden="1">
      <c r="B104" s="13"/>
      <c r="C104" s="13"/>
    </row>
    <row r="105" spans="2:3" hidden="1">
      <c r="B105" s="13"/>
      <c r="C105" s="13"/>
    </row>
    <row r="106" spans="2:3" hidden="1">
      <c r="B106" s="13"/>
      <c r="C106" s="13"/>
    </row>
    <row r="107" spans="2:3" hidden="1">
      <c r="B107" s="13"/>
      <c r="C107" s="13"/>
    </row>
    <row r="108" spans="2:3" hidden="1">
      <c r="B108" s="13"/>
      <c r="C108" s="13"/>
    </row>
    <row r="109" spans="2:3" hidden="1">
      <c r="B109" s="13"/>
      <c r="C109" s="13"/>
    </row>
    <row r="110" spans="2:3" hidden="1">
      <c r="B110" s="13"/>
      <c r="C110" s="13"/>
    </row>
    <row r="111" spans="2:3" hidden="1">
      <c r="B111" s="13"/>
      <c r="C111" s="13"/>
    </row>
    <row r="112" spans="2:3" hidden="1">
      <c r="B112" s="13"/>
      <c r="C112" s="13"/>
    </row>
    <row r="113" spans="2:3" hidden="1">
      <c r="B113" s="13"/>
      <c r="C113" s="13"/>
    </row>
    <row r="114" spans="2:3" hidden="1">
      <c r="B114" s="13"/>
      <c r="C114" s="13"/>
    </row>
    <row r="115" spans="2:3" hidden="1">
      <c r="B115" s="13"/>
      <c r="C115" s="13"/>
    </row>
    <row r="116" spans="2:3" hidden="1">
      <c r="B116" s="13"/>
      <c r="C116" s="13"/>
    </row>
    <row r="117" spans="2:3" hidden="1">
      <c r="B117" s="13"/>
      <c r="C117" s="13"/>
    </row>
    <row r="118" spans="2:3" hidden="1">
      <c r="B118" s="13"/>
      <c r="C118" s="13"/>
    </row>
    <row r="119" spans="2:3" hidden="1">
      <c r="B119" s="13"/>
      <c r="C119" s="13"/>
    </row>
    <row r="120" spans="2:3" hidden="1">
      <c r="B120" s="13"/>
      <c r="C120" s="13"/>
    </row>
    <row r="121" spans="2:3" hidden="1">
      <c r="B121" s="13"/>
      <c r="C121" s="13"/>
    </row>
    <row r="122" spans="2:3" hidden="1">
      <c r="B122" s="13"/>
      <c r="C122" s="13"/>
    </row>
    <row r="123" spans="2:3" hidden="1">
      <c r="B123" s="13"/>
      <c r="C123" s="13"/>
    </row>
    <row r="124" spans="2:3" hidden="1">
      <c r="B124" s="13"/>
      <c r="C124" s="13"/>
    </row>
    <row r="125" spans="2:3" hidden="1">
      <c r="B125" s="13"/>
      <c r="C125" s="13"/>
    </row>
    <row r="126" spans="2:3" hidden="1">
      <c r="B126" s="13"/>
      <c r="C126" s="13"/>
    </row>
    <row r="127" spans="2:3" hidden="1">
      <c r="B127" s="13"/>
      <c r="C127" s="13"/>
    </row>
    <row r="128" spans="2:3" hidden="1">
      <c r="B128" s="13"/>
      <c r="C128" s="13"/>
    </row>
    <row r="129" spans="2:3" hidden="1">
      <c r="B129" s="13"/>
      <c r="C129" s="13"/>
    </row>
    <row r="130" spans="2:3" hidden="1">
      <c r="B130" s="13"/>
      <c r="C130" s="13"/>
    </row>
    <row r="131" spans="2:3" hidden="1">
      <c r="B131" s="13"/>
      <c r="C131" s="13"/>
    </row>
    <row r="132" spans="2:3" hidden="1">
      <c r="B132" s="13"/>
      <c r="C132" s="13"/>
    </row>
    <row r="133" spans="2:3" hidden="1">
      <c r="B133" s="13"/>
      <c r="C133" s="13"/>
    </row>
    <row r="134" spans="2:3" hidden="1">
      <c r="B134" s="13"/>
      <c r="C134" s="13"/>
    </row>
    <row r="135" spans="2:3" hidden="1">
      <c r="B135" s="13"/>
      <c r="C135" s="13"/>
    </row>
    <row r="136" spans="2:3" hidden="1">
      <c r="B136" s="13"/>
      <c r="C136" s="13"/>
    </row>
    <row r="137" spans="2:3" hidden="1">
      <c r="B137" s="13"/>
      <c r="C137" s="13"/>
    </row>
    <row r="138" spans="2:3" hidden="1">
      <c r="B138" s="13"/>
      <c r="C138" s="13"/>
    </row>
    <row r="139" spans="2:3" hidden="1">
      <c r="B139" s="13"/>
      <c r="C139" s="13"/>
    </row>
    <row r="140" spans="2:3" hidden="1">
      <c r="B140" s="13"/>
      <c r="C140" s="13"/>
    </row>
    <row r="141" spans="2:3" hidden="1">
      <c r="B141" s="13"/>
      <c r="C141" s="13"/>
    </row>
    <row r="142" spans="2:3" hidden="1">
      <c r="B142" s="13"/>
      <c r="C142" s="13"/>
    </row>
    <row r="143" spans="2:3" hidden="1">
      <c r="B143" s="13"/>
      <c r="C143" s="13"/>
    </row>
    <row r="144" spans="2:3" hidden="1">
      <c r="B144" s="13"/>
      <c r="C144" s="13"/>
    </row>
    <row r="145" spans="2:3" hidden="1">
      <c r="B145" s="13"/>
      <c r="C145" s="13"/>
    </row>
    <row r="146" spans="2:3" hidden="1">
      <c r="B146" s="13"/>
      <c r="C146" s="13"/>
    </row>
    <row r="147" spans="2:3" hidden="1">
      <c r="B147" s="13"/>
      <c r="C147" s="13"/>
    </row>
    <row r="148" spans="2:3" hidden="1">
      <c r="B148" s="13"/>
      <c r="C148" s="13"/>
    </row>
    <row r="149" spans="2:3" hidden="1">
      <c r="B149" s="13"/>
      <c r="C149" s="13"/>
    </row>
    <row r="150" spans="2:3" hidden="1">
      <c r="B150" s="13"/>
      <c r="C150" s="13"/>
    </row>
    <row r="151" spans="2:3" hidden="1">
      <c r="B151" s="13"/>
      <c r="C151" s="13"/>
    </row>
    <row r="152" spans="2:3" hidden="1">
      <c r="B152" s="13"/>
      <c r="C152" s="13"/>
    </row>
    <row r="153" spans="2:3" hidden="1">
      <c r="B153" s="13"/>
      <c r="C153" s="13"/>
    </row>
    <row r="154" spans="2:3" hidden="1">
      <c r="B154" s="13"/>
      <c r="C154" s="13"/>
    </row>
    <row r="155" spans="2:3" hidden="1">
      <c r="B155" s="13"/>
      <c r="C155" s="13"/>
    </row>
    <row r="156" spans="2:3" hidden="1">
      <c r="B156" s="13"/>
      <c r="C156" s="13"/>
    </row>
    <row r="157" spans="2:3" hidden="1">
      <c r="B157" s="13"/>
      <c r="C157" s="13"/>
    </row>
    <row r="158" spans="2:3" hidden="1">
      <c r="B158" s="13"/>
      <c r="C158" s="13"/>
    </row>
    <row r="159" spans="2:3" hidden="1">
      <c r="B159" s="13"/>
      <c r="C159" s="13"/>
    </row>
    <row r="160" spans="2:3" hidden="1">
      <c r="B160" s="13"/>
      <c r="C160" s="13"/>
    </row>
    <row r="161" spans="2:3" hidden="1">
      <c r="B161" s="13"/>
      <c r="C161" s="13"/>
    </row>
    <row r="162" spans="2:3" hidden="1">
      <c r="B162" s="13"/>
      <c r="C162" s="13"/>
    </row>
    <row r="163" spans="2:3" hidden="1">
      <c r="B163" s="13"/>
      <c r="C163" s="13"/>
    </row>
    <row r="164" spans="2:3" hidden="1">
      <c r="B164" s="13"/>
      <c r="C164" s="13"/>
    </row>
    <row r="165" spans="2:3" hidden="1">
      <c r="B165" s="13"/>
      <c r="C165" s="13"/>
    </row>
    <row r="166" spans="2:3" hidden="1">
      <c r="B166" s="13"/>
      <c r="C166" s="13"/>
    </row>
    <row r="167" spans="2:3" hidden="1">
      <c r="B167" s="13"/>
      <c r="C167" s="13"/>
    </row>
    <row r="168" spans="2:3" hidden="1">
      <c r="B168" s="13"/>
      <c r="C168" s="13"/>
    </row>
    <row r="169" spans="2:3" hidden="1">
      <c r="B169" s="13"/>
      <c r="C169" s="13"/>
    </row>
    <row r="170" spans="2:3" hidden="1">
      <c r="B170" s="13"/>
      <c r="C170" s="13"/>
    </row>
    <row r="171" spans="2:3" hidden="1">
      <c r="B171" s="13"/>
      <c r="C171" s="13"/>
    </row>
    <row r="172" spans="2:3" hidden="1">
      <c r="B172" s="13"/>
      <c r="C172" s="13"/>
    </row>
    <row r="173" spans="2:3" hidden="1">
      <c r="B173" s="13"/>
      <c r="C173" s="13"/>
    </row>
    <row r="174" spans="2:3" hidden="1">
      <c r="B174" s="13"/>
      <c r="C174" s="13"/>
    </row>
    <row r="175" spans="2:3" hidden="1">
      <c r="B175" s="13"/>
      <c r="C175" s="13"/>
    </row>
    <row r="176" spans="2:3" hidden="1">
      <c r="B176" s="13"/>
      <c r="C176" s="13"/>
    </row>
    <row r="177" spans="2:3" hidden="1">
      <c r="B177" s="13"/>
      <c r="C177" s="13"/>
    </row>
    <row r="178" spans="2:3" hidden="1">
      <c r="B178" s="13"/>
      <c r="C178" s="13"/>
    </row>
    <row r="179" spans="2:3" hidden="1">
      <c r="B179" s="13"/>
      <c r="C179" s="13"/>
    </row>
    <row r="180" spans="2:3" hidden="1">
      <c r="B180" s="13"/>
      <c r="C180" s="13"/>
    </row>
    <row r="181" spans="2:3" hidden="1">
      <c r="B181" s="13"/>
      <c r="C181" s="13"/>
    </row>
    <row r="182" spans="2:3" hidden="1">
      <c r="B182" s="13"/>
      <c r="C182" s="13"/>
    </row>
    <row r="183" spans="2:3" hidden="1">
      <c r="B183" s="13"/>
      <c r="C183" s="13"/>
    </row>
    <row r="184" spans="2:3" hidden="1">
      <c r="B184" s="13"/>
      <c r="C184" s="13"/>
    </row>
    <row r="185" spans="2:3" hidden="1">
      <c r="B185" s="13"/>
      <c r="C185" s="13"/>
    </row>
    <row r="186" spans="2:3" hidden="1">
      <c r="B186" s="13"/>
      <c r="C186" s="13"/>
    </row>
    <row r="187" spans="2:3" hidden="1">
      <c r="B187" s="13"/>
      <c r="C187" s="13"/>
    </row>
    <row r="188" spans="2:3" hidden="1">
      <c r="B188" s="13"/>
      <c r="C188" s="13"/>
    </row>
    <row r="189" spans="2:3" hidden="1">
      <c r="B189" s="13"/>
      <c r="C189" s="13"/>
    </row>
    <row r="190" spans="2:3" hidden="1">
      <c r="B190" s="13"/>
      <c r="C190" s="13"/>
    </row>
    <row r="191" spans="2:3" hidden="1">
      <c r="B191" s="13"/>
      <c r="C191" s="13"/>
    </row>
    <row r="192" spans="2:3" hidden="1">
      <c r="B192" s="13"/>
      <c r="C192" s="13"/>
    </row>
    <row r="193" spans="2:3" hidden="1">
      <c r="B193" s="13"/>
      <c r="C193" s="13"/>
    </row>
    <row r="194" spans="2:3" hidden="1">
      <c r="B194" s="13"/>
      <c r="C194" s="13"/>
    </row>
    <row r="195" spans="2:3" hidden="1">
      <c r="B195" s="13"/>
      <c r="C195" s="13"/>
    </row>
    <row r="196" spans="2:3" hidden="1">
      <c r="B196" s="13"/>
      <c r="C196" s="13"/>
    </row>
    <row r="197" spans="2:3" hidden="1">
      <c r="B197" s="13"/>
      <c r="C197" s="13"/>
    </row>
    <row r="198" spans="2:3" hidden="1">
      <c r="B198" s="13"/>
      <c r="C198" s="13"/>
    </row>
    <row r="199" spans="2:3" hidden="1">
      <c r="B199" s="13"/>
      <c r="C199" s="13"/>
    </row>
    <row r="200" spans="2:3" hidden="1">
      <c r="B200" s="13"/>
      <c r="C200" s="13"/>
    </row>
    <row r="201" spans="2:3" hidden="1">
      <c r="B201" s="13"/>
      <c r="C201" s="13"/>
    </row>
    <row r="202" spans="2:3" hidden="1">
      <c r="B202" s="13"/>
      <c r="C202" s="13"/>
    </row>
    <row r="203" spans="2:3" hidden="1">
      <c r="B203" s="13"/>
      <c r="C203" s="13"/>
    </row>
    <row r="204" spans="2:3" hidden="1">
      <c r="B204" s="13"/>
      <c r="C204" s="13"/>
    </row>
    <row r="205" spans="2:3" hidden="1">
      <c r="B205" s="13"/>
      <c r="C205" s="13"/>
    </row>
    <row r="206" spans="2:3" hidden="1">
      <c r="B206" s="13"/>
      <c r="C206" s="13"/>
    </row>
    <row r="207" spans="2:3" hidden="1">
      <c r="B207" s="13"/>
      <c r="C207" s="13"/>
    </row>
    <row r="208" spans="2:3" hidden="1">
      <c r="B208" s="13"/>
      <c r="C208" s="13"/>
    </row>
    <row r="209" spans="2:3" hidden="1">
      <c r="B209" s="13"/>
      <c r="C209" s="13"/>
    </row>
    <row r="210" spans="2:3" hidden="1">
      <c r="B210" s="13"/>
      <c r="C210" s="13"/>
    </row>
    <row r="211" spans="2:3" hidden="1">
      <c r="B211" s="13"/>
      <c r="C211" s="13"/>
    </row>
    <row r="212" spans="2:3" hidden="1">
      <c r="B212" s="13"/>
      <c r="C212" s="13"/>
    </row>
    <row r="213" spans="2:3" hidden="1">
      <c r="B213" s="13"/>
      <c r="C213" s="13"/>
    </row>
    <row r="214" spans="2:3" hidden="1">
      <c r="B214" s="13"/>
      <c r="C214" s="13"/>
    </row>
    <row r="215" spans="2:3" hidden="1">
      <c r="B215" s="13"/>
      <c r="C215" s="13"/>
    </row>
    <row r="216" spans="2:3" hidden="1">
      <c r="B216" s="13"/>
      <c r="C216" s="13"/>
    </row>
    <row r="217" spans="2:3" hidden="1">
      <c r="B217" s="13"/>
      <c r="C217" s="13"/>
    </row>
    <row r="218" spans="2:3" hidden="1">
      <c r="B218" s="13"/>
      <c r="C218" s="13"/>
    </row>
    <row r="219" spans="2:3" hidden="1">
      <c r="B219" s="13"/>
      <c r="C219" s="13"/>
    </row>
    <row r="220" spans="2:3" hidden="1">
      <c r="B220" s="13"/>
      <c r="C220" s="13"/>
    </row>
    <row r="221" spans="2:3" hidden="1">
      <c r="B221" s="13"/>
      <c r="C221" s="13"/>
    </row>
    <row r="222" spans="2:3" hidden="1">
      <c r="B222" s="13"/>
      <c r="C222" s="13"/>
    </row>
    <row r="223" spans="2:3" hidden="1">
      <c r="B223" s="13"/>
      <c r="C223" s="13"/>
    </row>
    <row r="224" spans="2:3" hidden="1">
      <c r="B224" s="13"/>
      <c r="C224" s="13"/>
    </row>
    <row r="225" spans="2:3" hidden="1">
      <c r="B225" s="13"/>
      <c r="C225" s="13"/>
    </row>
    <row r="226" spans="2:3" hidden="1">
      <c r="B226" s="13"/>
      <c r="C226" s="13"/>
    </row>
    <row r="227" spans="2:3" hidden="1">
      <c r="B227" s="13"/>
      <c r="C227" s="13"/>
    </row>
    <row r="228" spans="2:3" hidden="1">
      <c r="B228" s="13"/>
      <c r="C228" s="13"/>
    </row>
    <row r="229" spans="2:3" hidden="1">
      <c r="B229" s="13"/>
      <c r="C229" s="13"/>
    </row>
    <row r="230" spans="2:3" hidden="1">
      <c r="B230" s="13"/>
      <c r="C230" s="13"/>
    </row>
    <row r="231" spans="2:3" hidden="1">
      <c r="B231" s="13"/>
      <c r="C231" s="13"/>
    </row>
    <row r="232" spans="2:3" hidden="1">
      <c r="B232" s="13"/>
      <c r="C232" s="13"/>
    </row>
    <row r="233" spans="2:3" hidden="1">
      <c r="B233" s="13"/>
      <c r="C233" s="13"/>
    </row>
    <row r="234" spans="2:3" hidden="1">
      <c r="B234" s="13"/>
      <c r="C234" s="13"/>
    </row>
    <row r="235" spans="2:3" hidden="1">
      <c r="B235" s="13"/>
      <c r="C235" s="13"/>
    </row>
    <row r="236" spans="2:3" hidden="1">
      <c r="B236" s="13"/>
      <c r="C236" s="13"/>
    </row>
    <row r="237" spans="2:3" hidden="1">
      <c r="B237" s="13"/>
      <c r="C237" s="13"/>
    </row>
    <row r="238" spans="2:3" hidden="1">
      <c r="B238" s="13"/>
      <c r="C238" s="13"/>
    </row>
    <row r="239" spans="2:3" hidden="1">
      <c r="B239" s="13"/>
      <c r="C239" s="13"/>
    </row>
    <row r="240" spans="2:3" hidden="1">
      <c r="B240" s="13"/>
      <c r="C240" s="13"/>
    </row>
    <row r="241" spans="2:3" hidden="1">
      <c r="B241" s="13"/>
      <c r="C241" s="13"/>
    </row>
    <row r="242" spans="2:3" hidden="1">
      <c r="B242" s="13"/>
      <c r="C242" s="13"/>
    </row>
    <row r="243" spans="2:3" hidden="1">
      <c r="B243" s="13"/>
      <c r="C243" s="13"/>
    </row>
    <row r="244" spans="2:3" hidden="1">
      <c r="B244" s="13"/>
      <c r="C244" s="13"/>
    </row>
    <row r="245" spans="2:3" hidden="1">
      <c r="B245" s="13"/>
      <c r="C245" s="13"/>
    </row>
    <row r="246" spans="2:3" hidden="1">
      <c r="B246" s="13"/>
      <c r="C246" s="13"/>
    </row>
    <row r="247" spans="2:3" hidden="1">
      <c r="B247" s="13"/>
      <c r="C247" s="13"/>
    </row>
    <row r="248" spans="2:3" hidden="1">
      <c r="B248" s="13"/>
      <c r="C248" s="13"/>
    </row>
    <row r="249" spans="2:3" hidden="1">
      <c r="B249" s="13"/>
      <c r="C249" s="13"/>
    </row>
    <row r="250" spans="2:3" hidden="1">
      <c r="B250" s="13"/>
      <c r="C250" s="13"/>
    </row>
    <row r="251" spans="2:3" hidden="1">
      <c r="B251" s="13"/>
      <c r="C251" s="13"/>
    </row>
    <row r="252" spans="2:3" hidden="1">
      <c r="B252" s="13"/>
      <c r="C252" s="13"/>
    </row>
    <row r="253" spans="2:3" hidden="1">
      <c r="B253" s="13"/>
      <c r="C253" s="13"/>
    </row>
    <row r="254" spans="2:3" hidden="1">
      <c r="B254" s="13"/>
      <c r="C254" s="13"/>
    </row>
    <row r="255" spans="2:3" hidden="1">
      <c r="B255" s="13"/>
      <c r="C255" s="13"/>
    </row>
    <row r="256" spans="2:3" hidden="1">
      <c r="B256" s="13"/>
      <c r="C256" s="13"/>
    </row>
    <row r="257" spans="2:3" hidden="1">
      <c r="B257" s="13"/>
      <c r="C257" s="13"/>
    </row>
    <row r="258" spans="2:3" hidden="1">
      <c r="B258" s="13"/>
      <c r="C258" s="13"/>
    </row>
    <row r="259" spans="2:3" hidden="1">
      <c r="B259" s="13"/>
      <c r="C259" s="13"/>
    </row>
    <row r="260" spans="2:3" hidden="1">
      <c r="B260" s="13"/>
      <c r="C260" s="13"/>
    </row>
    <row r="261" spans="2:3" hidden="1">
      <c r="B261" s="13"/>
      <c r="C261" s="13"/>
    </row>
    <row r="262" spans="2:3" hidden="1">
      <c r="B262" s="13"/>
      <c r="C262" s="13"/>
    </row>
    <row r="263" spans="2:3" hidden="1">
      <c r="B263" s="13"/>
      <c r="C263" s="13"/>
    </row>
    <row r="264" spans="2:3" hidden="1">
      <c r="B264" s="13"/>
      <c r="C264" s="13"/>
    </row>
    <row r="265" spans="2:3" hidden="1">
      <c r="B265" s="13"/>
      <c r="C265" s="13"/>
    </row>
    <row r="266" spans="2:3" hidden="1">
      <c r="B266" s="13"/>
      <c r="C266" s="13"/>
    </row>
    <row r="267" spans="2:3" hidden="1">
      <c r="B267" s="13"/>
      <c r="C267" s="13"/>
    </row>
    <row r="268" spans="2:3" hidden="1">
      <c r="B268" s="13"/>
      <c r="C268" s="13"/>
    </row>
    <row r="269" spans="2:3" hidden="1">
      <c r="B269" s="13"/>
      <c r="C269" s="13"/>
    </row>
    <row r="270" spans="2:3" hidden="1">
      <c r="B270" s="13"/>
      <c r="C270" s="13"/>
    </row>
    <row r="271" spans="2:3" hidden="1">
      <c r="B271" s="13"/>
      <c r="C271" s="13"/>
    </row>
    <row r="272" spans="2:3" hidden="1">
      <c r="B272" s="13"/>
      <c r="C272" s="13"/>
    </row>
    <row r="273" spans="2:3" hidden="1">
      <c r="B273" s="13"/>
      <c r="C273" s="13"/>
    </row>
    <row r="274" spans="2:3" hidden="1">
      <c r="B274" s="13"/>
      <c r="C274" s="13"/>
    </row>
    <row r="275" spans="2:3" hidden="1">
      <c r="B275" s="13"/>
      <c r="C275" s="13"/>
    </row>
    <row r="276" spans="2:3" hidden="1">
      <c r="B276" s="13"/>
      <c r="C276" s="13"/>
    </row>
    <row r="277" spans="2:3" hidden="1">
      <c r="B277" s="13"/>
      <c r="C277" s="13"/>
    </row>
    <row r="278" spans="2:3" hidden="1">
      <c r="B278" s="13"/>
      <c r="C278" s="13"/>
    </row>
    <row r="279" spans="2:3" hidden="1">
      <c r="B279" s="13"/>
      <c r="C279" s="13"/>
    </row>
    <row r="280" spans="2:3" hidden="1">
      <c r="B280" s="13"/>
      <c r="C280" s="13"/>
    </row>
    <row r="281" spans="2:3" hidden="1">
      <c r="B281" s="13"/>
      <c r="C281" s="13"/>
    </row>
    <row r="282" spans="2:3" hidden="1">
      <c r="B282" s="13"/>
      <c r="C282" s="13"/>
    </row>
    <row r="283" spans="2:3" hidden="1">
      <c r="B283" s="13"/>
      <c r="C283" s="13"/>
    </row>
    <row r="284" spans="2:3" hidden="1">
      <c r="B284" s="13"/>
      <c r="C284" s="13"/>
    </row>
    <row r="285" spans="2:3" hidden="1">
      <c r="B285" s="13"/>
      <c r="C285" s="13"/>
    </row>
    <row r="286" spans="2:3" hidden="1">
      <c r="B286" s="13"/>
      <c r="C286" s="13"/>
    </row>
    <row r="287" spans="2:3" hidden="1">
      <c r="B287" s="13"/>
      <c r="C287" s="13"/>
    </row>
    <row r="288" spans="2:3" hidden="1">
      <c r="B288" s="13"/>
      <c r="C288" s="13"/>
    </row>
    <row r="289" spans="2:3" hidden="1">
      <c r="B289" s="13"/>
      <c r="C289" s="13"/>
    </row>
    <row r="290" spans="2:3" hidden="1">
      <c r="B290" s="13"/>
      <c r="C290" s="13"/>
    </row>
    <row r="291" spans="2:3" hidden="1">
      <c r="B291" s="13"/>
      <c r="C291" s="13"/>
    </row>
    <row r="292" spans="2:3" hidden="1">
      <c r="B292" s="13"/>
      <c r="C292" s="13"/>
    </row>
    <row r="293" spans="2:3" hidden="1">
      <c r="B293" s="13"/>
      <c r="C293" s="13"/>
    </row>
    <row r="294" spans="2:3" hidden="1">
      <c r="B294" s="13"/>
      <c r="C294" s="13"/>
    </row>
    <row r="295" spans="2:3" hidden="1">
      <c r="B295" s="13"/>
      <c r="C295" s="13"/>
    </row>
    <row r="296" spans="2:3" hidden="1">
      <c r="B296" s="13"/>
      <c r="C296" s="13"/>
    </row>
    <row r="297" spans="2:3" hidden="1">
      <c r="B297" s="13"/>
      <c r="C297" s="13"/>
    </row>
    <row r="298" spans="2:3" hidden="1">
      <c r="B298" s="13"/>
      <c r="C298" s="13"/>
    </row>
    <row r="299" spans="2:3" hidden="1">
      <c r="B299" s="13"/>
      <c r="C299" s="13"/>
    </row>
    <row r="300" spans="2:3" hidden="1">
      <c r="B300" s="13"/>
      <c r="C300" s="13"/>
    </row>
    <row r="301" spans="2:3" hidden="1">
      <c r="B301" s="13"/>
      <c r="C301" s="13"/>
    </row>
    <row r="302" spans="2:3" hidden="1">
      <c r="B302" s="13"/>
      <c r="C302" s="13"/>
    </row>
    <row r="303" spans="2:3" hidden="1">
      <c r="B303" s="13"/>
      <c r="C303" s="13"/>
    </row>
    <row r="304" spans="2:3" hidden="1">
      <c r="B304" s="13"/>
      <c r="C304" s="13"/>
    </row>
    <row r="305" spans="2:3" hidden="1">
      <c r="B305" s="13"/>
      <c r="C305" s="13"/>
    </row>
    <row r="306" spans="2:3" hidden="1">
      <c r="B306" s="13"/>
      <c r="C306" s="13"/>
    </row>
    <row r="307" spans="2:3" hidden="1">
      <c r="B307" s="13"/>
      <c r="C307" s="13"/>
    </row>
    <row r="308" spans="2:3" hidden="1">
      <c r="B308" s="13"/>
      <c r="C308" s="13"/>
    </row>
    <row r="309" spans="2:3" hidden="1">
      <c r="B309" s="13"/>
      <c r="C309" s="13"/>
    </row>
    <row r="310" spans="2:3" hidden="1">
      <c r="B310" s="13"/>
      <c r="C310" s="13"/>
    </row>
    <row r="311" spans="2:3" hidden="1">
      <c r="B311" s="13"/>
      <c r="C311" s="13"/>
    </row>
    <row r="312" spans="2:3" hidden="1">
      <c r="B312" s="13"/>
      <c r="C312" s="13"/>
    </row>
    <row r="313" spans="2:3" hidden="1">
      <c r="B313" s="13"/>
      <c r="C313" s="13"/>
    </row>
    <row r="314" spans="2:3" hidden="1">
      <c r="B314" s="13"/>
      <c r="C314" s="13"/>
    </row>
    <row r="315" spans="2:3" hidden="1">
      <c r="B315" s="13"/>
      <c r="C315" s="13"/>
    </row>
    <row r="316" spans="2:3" hidden="1">
      <c r="B316" s="13"/>
      <c r="C316" s="13"/>
    </row>
    <row r="317" spans="2:3" hidden="1">
      <c r="B317" s="13"/>
      <c r="C317" s="13"/>
    </row>
    <row r="318" spans="2:3" hidden="1">
      <c r="B318" s="13"/>
      <c r="C318" s="13"/>
    </row>
    <row r="319" spans="2:3" hidden="1">
      <c r="B319" s="13"/>
      <c r="C319" s="13"/>
    </row>
    <row r="320" spans="2:3" hidden="1">
      <c r="B320" s="13"/>
      <c r="C320" s="13"/>
    </row>
    <row r="321" spans="2:3" hidden="1">
      <c r="B321" s="13"/>
      <c r="C321" s="13"/>
    </row>
    <row r="322" spans="2:3" hidden="1">
      <c r="B322" s="13"/>
      <c r="C322" s="13"/>
    </row>
    <row r="323" spans="2:3" hidden="1">
      <c r="B323" s="13"/>
      <c r="C323" s="13"/>
    </row>
    <row r="324" spans="2:3" hidden="1">
      <c r="B324" s="13"/>
      <c r="C324" s="13"/>
    </row>
    <row r="325" spans="2:3" hidden="1">
      <c r="B325" s="13"/>
      <c r="C325" s="13"/>
    </row>
    <row r="326" spans="2:3" hidden="1">
      <c r="B326" s="13"/>
      <c r="C326" s="13"/>
    </row>
    <row r="327" spans="2:3" hidden="1">
      <c r="B327" s="13"/>
      <c r="C327" s="13"/>
    </row>
    <row r="328" spans="2:3" hidden="1">
      <c r="B328" s="13"/>
      <c r="C328" s="13"/>
    </row>
    <row r="329" spans="2:3" hidden="1">
      <c r="B329" s="13"/>
      <c r="C329" s="13"/>
    </row>
    <row r="330" spans="2:3" hidden="1">
      <c r="B330" s="13"/>
      <c r="C330" s="13"/>
    </row>
    <row r="331" spans="2:3" hidden="1">
      <c r="B331" s="13"/>
      <c r="C331" s="13"/>
    </row>
    <row r="332" spans="2:3" hidden="1">
      <c r="B332" s="13"/>
      <c r="C332" s="13"/>
    </row>
    <row r="333" spans="2:3" hidden="1">
      <c r="B333" s="13"/>
      <c r="C333" s="13"/>
    </row>
    <row r="334" spans="2:3" hidden="1">
      <c r="B334" s="13"/>
      <c r="C334" s="13"/>
    </row>
    <row r="335" spans="2:3" hidden="1">
      <c r="B335" s="13"/>
      <c r="C335" s="13"/>
    </row>
    <row r="336" spans="2:3" hidden="1">
      <c r="B336" s="13"/>
      <c r="C336" s="13"/>
    </row>
    <row r="337" spans="2:3" hidden="1">
      <c r="B337" s="13"/>
      <c r="C337" s="13"/>
    </row>
    <row r="338" spans="2:3" hidden="1">
      <c r="B338" s="13"/>
      <c r="C338" s="13"/>
    </row>
    <row r="339" spans="2:3" hidden="1">
      <c r="B339" s="13"/>
      <c r="C339" s="13"/>
    </row>
    <row r="340" spans="2:3" hidden="1">
      <c r="B340" s="13"/>
      <c r="C340" s="13"/>
    </row>
    <row r="341" spans="2:3" hidden="1">
      <c r="B341" s="13"/>
      <c r="C341" s="13"/>
    </row>
    <row r="342" spans="2:3" hidden="1">
      <c r="B342" s="13"/>
      <c r="C342" s="13"/>
    </row>
    <row r="343" spans="2:3" hidden="1">
      <c r="B343" s="13"/>
      <c r="C343" s="13"/>
    </row>
    <row r="344" spans="2:3" hidden="1">
      <c r="B344" s="13"/>
      <c r="C344" s="13"/>
    </row>
    <row r="345" spans="2:3" hidden="1">
      <c r="B345" s="13"/>
      <c r="C345" s="13"/>
    </row>
    <row r="346" spans="2:3" hidden="1">
      <c r="B346" s="13"/>
      <c r="C346" s="13"/>
    </row>
    <row r="347" spans="2:3" hidden="1">
      <c r="B347" s="13"/>
      <c r="C347" s="13"/>
    </row>
    <row r="348" spans="2:3" hidden="1">
      <c r="B348" s="13"/>
      <c r="C348" s="13"/>
    </row>
    <row r="349" spans="2:3" hidden="1">
      <c r="B349" s="13"/>
      <c r="C349" s="13"/>
    </row>
    <row r="350" spans="2:3" hidden="1">
      <c r="B350" s="13"/>
      <c r="C350" s="13"/>
    </row>
    <row r="351" spans="2:3" hidden="1">
      <c r="B351" s="13"/>
      <c r="C351" s="13"/>
    </row>
    <row r="352" spans="2:3" hidden="1">
      <c r="B352" s="13"/>
      <c r="C352" s="13"/>
    </row>
    <row r="353" spans="2:3" hidden="1">
      <c r="B353" s="13"/>
      <c r="C353" s="13"/>
    </row>
    <row r="354" spans="2:3" hidden="1">
      <c r="B354" s="13"/>
      <c r="C354" s="13"/>
    </row>
    <row r="355" spans="2:3" hidden="1">
      <c r="B355" s="13"/>
      <c r="C355" s="13"/>
    </row>
    <row r="356" spans="2:3" hidden="1">
      <c r="B356" s="13"/>
      <c r="C356" s="13"/>
    </row>
    <row r="357" spans="2:3" hidden="1">
      <c r="B357" s="13"/>
      <c r="C357" s="13"/>
    </row>
    <row r="358" spans="2:3" hidden="1">
      <c r="B358" s="13"/>
      <c r="C358" s="13"/>
    </row>
    <row r="359" spans="2:3" hidden="1">
      <c r="B359" s="13"/>
      <c r="C359" s="13"/>
    </row>
    <row r="360" spans="2:3" hidden="1">
      <c r="B360" s="13"/>
      <c r="C360" s="13"/>
    </row>
    <row r="361" spans="2:3" hidden="1">
      <c r="B361" s="13"/>
      <c r="C361" s="13"/>
    </row>
    <row r="362" spans="2:3" hidden="1">
      <c r="B362" s="13"/>
      <c r="C362" s="13"/>
    </row>
    <row r="363" spans="2:3" hidden="1">
      <c r="B363" s="13"/>
      <c r="C363" s="13"/>
    </row>
    <row r="364" spans="2:3" hidden="1">
      <c r="B364" s="13"/>
      <c r="C364" s="13"/>
    </row>
    <row r="365" spans="2:3" hidden="1">
      <c r="B365" s="13"/>
      <c r="C365" s="13"/>
    </row>
    <row r="366" spans="2:3" hidden="1">
      <c r="B366" s="13"/>
      <c r="C366" s="13"/>
    </row>
    <row r="367" spans="2:3" hidden="1">
      <c r="B367" s="13"/>
      <c r="C367" s="13"/>
    </row>
    <row r="368" spans="2:3" hidden="1">
      <c r="B368" s="13"/>
      <c r="C368" s="13"/>
    </row>
    <row r="369" spans="2:3" hidden="1">
      <c r="B369" s="13"/>
      <c r="C369" s="13"/>
    </row>
    <row r="370" spans="2:3" hidden="1">
      <c r="B370" s="13"/>
      <c r="C370" s="13"/>
    </row>
    <row r="371" spans="2:3" hidden="1">
      <c r="B371" s="13"/>
      <c r="C371" s="13"/>
    </row>
    <row r="372" spans="2:3" hidden="1">
      <c r="B372" s="13"/>
      <c r="C372" s="13"/>
    </row>
    <row r="373" spans="2:3" hidden="1">
      <c r="B373" s="13"/>
      <c r="C373" s="13"/>
    </row>
    <row r="374" spans="2:3" hidden="1">
      <c r="B374" s="13"/>
      <c r="C374" s="13"/>
    </row>
    <row r="375" spans="2:3" hidden="1">
      <c r="B375" s="13"/>
      <c r="C375" s="13"/>
    </row>
    <row r="376" spans="2:3" hidden="1">
      <c r="B376" s="13"/>
      <c r="C376" s="13"/>
    </row>
    <row r="377" spans="2:3" hidden="1">
      <c r="B377" s="13"/>
      <c r="C377" s="13"/>
    </row>
    <row r="378" spans="2:3" hidden="1">
      <c r="B378" s="13"/>
      <c r="C378" s="13"/>
    </row>
    <row r="379" spans="2:3" hidden="1">
      <c r="B379" s="13"/>
      <c r="C379" s="13"/>
    </row>
    <row r="380" spans="2:3" hidden="1">
      <c r="B380" s="13"/>
      <c r="C380" s="13"/>
    </row>
    <row r="381" spans="2:3" hidden="1">
      <c r="B381" s="13"/>
      <c r="C381" s="13"/>
    </row>
    <row r="382" spans="2:3" hidden="1">
      <c r="B382" s="13"/>
      <c r="C382" s="13"/>
    </row>
    <row r="383" spans="2:3" hidden="1">
      <c r="B383" s="13"/>
      <c r="C383" s="13"/>
    </row>
    <row r="384" spans="2:3" hidden="1">
      <c r="B384" s="13"/>
      <c r="C384" s="13"/>
    </row>
    <row r="385" spans="2:3" hidden="1">
      <c r="B385" s="13"/>
      <c r="C385" s="13"/>
    </row>
    <row r="386" spans="2:3" hidden="1">
      <c r="B386" s="13"/>
      <c r="C386" s="13"/>
    </row>
    <row r="387" spans="2:3" hidden="1">
      <c r="B387" s="13"/>
      <c r="C387" s="13"/>
    </row>
    <row r="388" spans="2:3" hidden="1">
      <c r="B388" s="13"/>
      <c r="C388" s="13"/>
    </row>
    <row r="389" spans="2:3" hidden="1">
      <c r="B389" s="13"/>
      <c r="C389" s="13"/>
    </row>
    <row r="390" spans="2:3" hidden="1">
      <c r="B390" s="13"/>
      <c r="C390" s="13"/>
    </row>
    <row r="391" spans="2:3" hidden="1">
      <c r="B391" s="13"/>
      <c r="C391" s="13"/>
    </row>
    <row r="392" spans="2:3" hidden="1">
      <c r="B392" s="13"/>
      <c r="C392" s="13"/>
    </row>
    <row r="393" spans="2:3" hidden="1">
      <c r="B393" s="13"/>
      <c r="C393" s="13"/>
    </row>
    <row r="394" spans="2:3" hidden="1">
      <c r="B394" s="13"/>
      <c r="C394" s="13"/>
    </row>
    <row r="395" spans="2:3" hidden="1">
      <c r="B395" s="13"/>
      <c r="C395" s="13"/>
    </row>
    <row r="396" spans="2:3" hidden="1">
      <c r="B396" s="13"/>
      <c r="C396" s="13"/>
    </row>
    <row r="397" spans="2:3" hidden="1">
      <c r="B397" s="13"/>
      <c r="C397" s="13"/>
    </row>
    <row r="398" spans="2:3" hidden="1">
      <c r="B398" s="13"/>
      <c r="C398" s="13"/>
    </row>
    <row r="399" spans="2:3" hidden="1">
      <c r="B399" s="13"/>
      <c r="C399" s="13"/>
    </row>
    <row r="400" spans="2:3" hidden="1">
      <c r="B400" s="13"/>
      <c r="C400" s="13"/>
    </row>
    <row r="401" spans="2:3" hidden="1">
      <c r="B401" s="13"/>
      <c r="C401" s="13"/>
    </row>
    <row r="402" spans="2:3" hidden="1">
      <c r="B402" s="13"/>
      <c r="C402" s="13"/>
    </row>
    <row r="403" spans="2:3" hidden="1">
      <c r="B403" s="13"/>
      <c r="C403" s="13"/>
    </row>
    <row r="404" spans="2:3" hidden="1">
      <c r="B404" s="13"/>
      <c r="C404" s="13"/>
    </row>
    <row r="405" spans="2:3" hidden="1">
      <c r="B405" s="13"/>
      <c r="C405" s="13"/>
    </row>
    <row r="406" spans="2:3" hidden="1">
      <c r="B406" s="13"/>
      <c r="C406" s="13"/>
    </row>
    <row r="407" spans="2:3" hidden="1">
      <c r="B407" s="13"/>
      <c r="C407" s="13"/>
    </row>
    <row r="408" spans="2:3" hidden="1">
      <c r="B408" s="13"/>
      <c r="C408" s="13"/>
    </row>
    <row r="409" spans="2:3" hidden="1">
      <c r="B409" s="13"/>
      <c r="C409" s="13"/>
    </row>
    <row r="410" spans="2:3" hidden="1">
      <c r="B410" s="13"/>
      <c r="C410" s="13"/>
    </row>
    <row r="411" spans="2:3" hidden="1">
      <c r="B411" s="13"/>
      <c r="C411" s="13"/>
    </row>
    <row r="412" spans="2:3" hidden="1">
      <c r="B412" s="13"/>
      <c r="C412" s="13"/>
    </row>
    <row r="413" spans="2:3" hidden="1">
      <c r="B413" s="13"/>
      <c r="C413" s="13"/>
    </row>
    <row r="414" spans="2:3" hidden="1">
      <c r="B414" s="13"/>
      <c r="C414" s="13"/>
    </row>
    <row r="415" spans="2:3" hidden="1">
      <c r="B415" s="13"/>
      <c r="C415" s="13"/>
    </row>
    <row r="416" spans="2:3" hidden="1">
      <c r="B416" s="13"/>
      <c r="C416" s="13"/>
    </row>
    <row r="417" spans="2:3" hidden="1">
      <c r="B417" s="13"/>
      <c r="C417" s="13"/>
    </row>
    <row r="418" spans="2:3" hidden="1">
      <c r="B418" s="13"/>
      <c r="C418" s="13"/>
    </row>
    <row r="419" spans="2:3" hidden="1">
      <c r="B419" s="13"/>
      <c r="C419" s="13"/>
    </row>
    <row r="420" spans="2:3" hidden="1">
      <c r="B420" s="13"/>
      <c r="C420" s="13"/>
    </row>
    <row r="421" spans="2:3" hidden="1">
      <c r="B421" s="13"/>
      <c r="C421" s="13"/>
    </row>
    <row r="422" spans="2:3" hidden="1">
      <c r="B422" s="13"/>
      <c r="C422" s="13"/>
    </row>
    <row r="423" spans="2:3" hidden="1">
      <c r="B423" s="13"/>
      <c r="C423" s="13"/>
    </row>
    <row r="424" spans="2:3" hidden="1">
      <c r="B424" s="13"/>
      <c r="C424" s="13"/>
    </row>
    <row r="425" spans="2:3" hidden="1">
      <c r="B425" s="13"/>
      <c r="C425" s="13"/>
    </row>
    <row r="10000" spans="52:52" hidden="1">
      <c r="AZ10000"/>
    </row>
  </sheetData>
  <mergeCells count="1">
    <mergeCell ref="A5:K5"/>
  </mergeCells>
  <dataValidations count="1">
    <dataValidation allowBlank="1" showInputMessage="1" showErrorMessage="1" sqref="B1:B4 A5:AY1048576 BA5:XFD1048576 AZ5:AZ9999 AZ10001:AZ1048576" xr:uid="{00000000-0002-0000-12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7.28515625" style="12" customWidth="1"/>
    <col min="2" max="2" width="12.42578125" style="12" customWidth="1"/>
    <col min="3" max="3" width="11.85546875" style="12" customWidth="1"/>
    <col min="4" max="4" width="11.5703125" style="13" customWidth="1"/>
    <col min="5" max="5" width="15.140625" style="70" customWidth="1"/>
    <col min="6" max="6" width="14.7109375" style="13" customWidth="1"/>
    <col min="7" max="7" width="11.7109375" style="13" customWidth="1"/>
    <col min="8" max="8" width="14.7109375" style="13" customWidth="1"/>
    <col min="9" max="9" width="26.85546875" style="13" customWidth="1"/>
    <col min="10" max="10" width="25.42578125" style="13" customWidth="1"/>
    <col min="11" max="11" width="7.5703125" style="13" hidden="1"/>
    <col min="12" max="12" width="6.7109375" style="13" hidden="1"/>
    <col min="13" max="13" width="7.7109375" style="13" hidden="1"/>
    <col min="14" max="14" width="7.140625" style="13" hidden="1"/>
    <col min="15" max="15" width="6" style="13" hidden="1"/>
    <col min="16" max="16" width="7.85546875" style="13" hidden="1"/>
    <col min="17" max="17" width="8.140625" style="13" hidden="1"/>
    <col min="18" max="18" width="8.28515625" style="13" hidden="1"/>
    <col min="19" max="19" width="8" style="13" hidden="1"/>
    <col min="20" max="20" width="8.7109375" style="13" hidden="1"/>
    <col min="21" max="21" width="10" style="13" hidden="1"/>
    <col min="22" max="22" width="9.5703125" style="13" hidden="1"/>
    <col min="23" max="23" width="6.140625" style="13" hidden="1"/>
    <col min="24" max="25" width="5.7109375" style="13" hidden="1"/>
    <col min="26" max="26" width="6.85546875" style="13" hidden="1"/>
    <col min="27" max="27" width="6.42578125" style="13" hidden="1"/>
    <col min="28" max="28" width="6.7109375" style="13" hidden="1"/>
    <col min="29" max="29" width="7.28515625" style="13" hidden="1"/>
    <col min="30" max="34" width="5.7109375" style="13" hidden="1"/>
    <col min="35" max="42" width="9.140625" style="13" hidden="1"/>
    <col min="43" max="52" width="0" style="13" hidden="1"/>
    <col min="53" max="16384" width="9.140625" style="13" hidden="1"/>
  </cols>
  <sheetData>
    <row r="1" spans="1:18" s="1" customFormat="1">
      <c r="A1" s="2" t="s">
        <v>0</v>
      </c>
      <c r="B1" s="61" t="s">
        <v>3309</v>
      </c>
      <c r="E1" s="67"/>
    </row>
    <row r="2" spans="1:18" s="1" customFormat="1">
      <c r="A2" s="2" t="s">
        <v>1</v>
      </c>
      <c r="B2" s="9" t="s">
        <v>2578</v>
      </c>
      <c r="E2" s="67"/>
    </row>
    <row r="3" spans="1:18" s="1" customFormat="1">
      <c r="A3" s="2" t="s">
        <v>2</v>
      </c>
      <c r="B3" s="20" t="s">
        <v>2579</v>
      </c>
      <c r="E3" s="67"/>
    </row>
    <row r="4" spans="1:18" s="1" customFormat="1">
      <c r="A4" s="2" t="s">
        <v>3</v>
      </c>
      <c r="B4" s="62">
        <v>1161</v>
      </c>
      <c r="E4" s="67"/>
    </row>
    <row r="5" spans="1:18" ht="18.75">
      <c r="A5" s="82" t="s">
        <v>123</v>
      </c>
      <c r="B5" s="83"/>
      <c r="C5" s="83"/>
      <c r="D5" s="83"/>
      <c r="E5" s="83"/>
      <c r="F5" s="83"/>
      <c r="G5" s="83"/>
      <c r="H5" s="83"/>
      <c r="I5" s="83"/>
      <c r="J5" s="84"/>
    </row>
    <row r="6" spans="1:18" s="15" customFormat="1">
      <c r="A6" s="32" t="s">
        <v>92</v>
      </c>
      <c r="B6" s="33" t="s">
        <v>46</v>
      </c>
      <c r="C6" s="33" t="s">
        <v>80</v>
      </c>
      <c r="D6" s="33" t="s">
        <v>50</v>
      </c>
      <c r="E6" s="119" t="s">
        <v>67</v>
      </c>
      <c r="F6" s="33" t="s">
        <v>155</v>
      </c>
      <c r="G6" s="33" t="s">
        <v>156</v>
      </c>
      <c r="H6" s="33" t="s">
        <v>5</v>
      </c>
      <c r="I6" s="33" t="s">
        <v>54</v>
      </c>
      <c r="J6" s="34" t="s">
        <v>151</v>
      </c>
      <c r="K6" s="13"/>
    </row>
    <row r="7" spans="1:18" s="15" customFormat="1">
      <c r="A7" s="99" t="s">
        <v>3310</v>
      </c>
      <c r="B7" s="100" t="s">
        <v>3310</v>
      </c>
      <c r="C7" s="100" t="s">
        <v>3310</v>
      </c>
      <c r="D7" s="100" t="s">
        <v>3310</v>
      </c>
      <c r="E7" s="68" t="s">
        <v>70</v>
      </c>
      <c r="F7" s="16" t="s">
        <v>152</v>
      </c>
      <c r="G7" s="100" t="s">
        <v>3310</v>
      </c>
      <c r="H7" s="16" t="s">
        <v>6</v>
      </c>
      <c r="I7" s="21" t="s">
        <v>7</v>
      </c>
      <c r="J7" s="29" t="s">
        <v>7</v>
      </c>
    </row>
    <row r="8" spans="1:18" s="17" customFormat="1" ht="20.25">
      <c r="A8" s="101" t="s">
        <v>3310</v>
      </c>
      <c r="B8" s="5" t="s">
        <v>8</v>
      </c>
      <c r="C8" s="5" t="s">
        <v>9</v>
      </c>
      <c r="D8" s="5" t="s">
        <v>56</v>
      </c>
      <c r="E8" s="69" t="s">
        <v>57</v>
      </c>
      <c r="F8" s="5" t="s">
        <v>58</v>
      </c>
      <c r="G8" s="5" t="s">
        <v>59</v>
      </c>
      <c r="H8" s="5" t="s">
        <v>60</v>
      </c>
      <c r="I8" s="24" t="s">
        <v>61</v>
      </c>
      <c r="J8" s="24" t="s">
        <v>62</v>
      </c>
    </row>
    <row r="9" spans="1:18" s="17" customFormat="1" ht="20.25">
      <c r="A9" s="18" t="s">
        <v>106</v>
      </c>
      <c r="B9" s="102" t="s">
        <v>3310</v>
      </c>
      <c r="C9" s="102" t="s">
        <v>3310</v>
      </c>
      <c r="D9" s="102" t="s">
        <v>3310</v>
      </c>
      <c r="E9" s="102" t="s">
        <v>3310</v>
      </c>
      <c r="F9" s="120" t="s">
        <v>3310</v>
      </c>
      <c r="G9" s="102" t="s">
        <v>3310</v>
      </c>
      <c r="H9" s="53">
        <f>H10+H335</f>
        <v>118.49770271800001</v>
      </c>
      <c r="I9" s="54">
        <v>1</v>
      </c>
      <c r="J9" s="54">
        <v>8.7625355365938476E-3</v>
      </c>
      <c r="R9" s="71"/>
    </row>
    <row r="10" spans="1:18">
      <c r="A10" s="57" t="s">
        <v>2616</v>
      </c>
      <c r="B10" s="107" t="s">
        <v>3310</v>
      </c>
      <c r="C10" s="107" t="s">
        <v>3310</v>
      </c>
      <c r="D10" s="107" t="s">
        <v>3310</v>
      </c>
      <c r="E10" s="107" t="s">
        <v>3310</v>
      </c>
      <c r="F10" s="121" t="s">
        <v>3310</v>
      </c>
      <c r="G10" s="107" t="s">
        <v>3310</v>
      </c>
      <c r="H10" s="59">
        <f>H11+H20+H231+H331</f>
        <v>80.398496150000014</v>
      </c>
      <c r="I10" s="58">
        <v>0.67766542249219208</v>
      </c>
      <c r="J10" s="58">
        <v>5.9380673465087176E-3</v>
      </c>
    </row>
    <row r="11" spans="1:18">
      <c r="A11" s="57" t="s">
        <v>1853</v>
      </c>
      <c r="B11" s="107" t="s">
        <v>3310</v>
      </c>
      <c r="C11" s="107" t="s">
        <v>3310</v>
      </c>
      <c r="D11" s="107" t="s">
        <v>3310</v>
      </c>
      <c r="E11" s="107" t="s">
        <v>3310</v>
      </c>
      <c r="F11" s="121" t="s">
        <v>3310</v>
      </c>
      <c r="G11" s="107" t="s">
        <v>3310</v>
      </c>
      <c r="H11" s="59">
        <f>SUM(H12:H19)</f>
        <v>-1.0735224649999999</v>
      </c>
      <c r="I11" s="58">
        <v>-9.0824308790606982E-3</v>
      </c>
      <c r="J11" s="58">
        <v>-7.9585123336426675E-5</v>
      </c>
    </row>
    <row r="12" spans="1:18">
      <c r="A12" t="s">
        <v>2617</v>
      </c>
      <c r="B12" t="s">
        <v>2618</v>
      </c>
      <c r="C12" t="s">
        <v>1856</v>
      </c>
      <c r="D12" t="s">
        <v>98</v>
      </c>
      <c r="E12" s="64">
        <v>44952</v>
      </c>
      <c r="F12" s="55">
        <v>2939.7618270000003</v>
      </c>
      <c r="G12" s="55">
        <v>-38.778080000000003</v>
      </c>
      <c r="H12" s="55">
        <v>-1.1399831979999999</v>
      </c>
      <c r="I12" s="56">
        <v>-9.6447153522078999E-3</v>
      </c>
      <c r="J12" s="56">
        <v>-8.4512161014053971E-5</v>
      </c>
    </row>
    <row r="13" spans="1:18">
      <c r="A13" t="s">
        <v>2619</v>
      </c>
      <c r="B13" t="s">
        <v>2620</v>
      </c>
      <c r="C13" t="s">
        <v>1856</v>
      </c>
      <c r="D13" t="s">
        <v>98</v>
      </c>
      <c r="E13" s="64">
        <v>44952</v>
      </c>
      <c r="F13" s="55">
        <v>4892.8751160000002</v>
      </c>
      <c r="G13" s="55">
        <v>-15.624169999999999</v>
      </c>
      <c r="H13" s="55">
        <v>-0.76447114399999982</v>
      </c>
      <c r="I13" s="56">
        <v>-6.467732675176442E-3</v>
      </c>
      <c r="J13" s="56">
        <v>-5.6673737407422767E-5</v>
      </c>
    </row>
    <row r="14" spans="1:18">
      <c r="A14" t="s">
        <v>2621</v>
      </c>
      <c r="B14" t="s">
        <v>2622</v>
      </c>
      <c r="C14" t="s">
        <v>1856</v>
      </c>
      <c r="D14" t="s">
        <v>98</v>
      </c>
      <c r="E14" s="64">
        <v>45244</v>
      </c>
      <c r="F14" s="55">
        <v>2431.5517679999998</v>
      </c>
      <c r="G14" s="55">
        <v>10.994979000000001</v>
      </c>
      <c r="H14" s="55">
        <v>0.26734861500000001</v>
      </c>
      <c r="I14" s="56">
        <v>2.2618765750282749E-3</v>
      </c>
      <c r="J14" s="56">
        <v>1.9819773868074437E-5</v>
      </c>
    </row>
    <row r="15" spans="1:18">
      <c r="A15" t="s">
        <v>2623</v>
      </c>
      <c r="B15" t="s">
        <v>2624</v>
      </c>
      <c r="C15" t="s">
        <v>1856</v>
      </c>
      <c r="D15" t="s">
        <v>98</v>
      </c>
      <c r="E15" s="64">
        <v>44965</v>
      </c>
      <c r="F15" s="55">
        <v>1175.8815300000001</v>
      </c>
      <c r="G15" s="55">
        <v>-2.479949</v>
      </c>
      <c r="H15" s="55">
        <v>-2.9161259000000002E-2</v>
      </c>
      <c r="I15" s="56">
        <v>-2.4671595411269461E-4</v>
      </c>
      <c r="J15" s="56">
        <v>-2.1618573153571432E-6</v>
      </c>
    </row>
    <row r="16" spans="1:18">
      <c r="A16" t="s">
        <v>2623</v>
      </c>
      <c r="B16" t="s">
        <v>2625</v>
      </c>
      <c r="C16" t="s">
        <v>1856</v>
      </c>
      <c r="D16" t="s">
        <v>98</v>
      </c>
      <c r="E16" s="64">
        <v>44952</v>
      </c>
      <c r="F16" s="55">
        <v>3385.4669330000006</v>
      </c>
      <c r="G16" s="55">
        <v>7.9122940000000002</v>
      </c>
      <c r="H16" s="55">
        <v>0.26786810500000002</v>
      </c>
      <c r="I16" s="56">
        <v>2.2662716689095782E-3</v>
      </c>
      <c r="J16" s="56">
        <v>1.9858286034396027E-5</v>
      </c>
    </row>
    <row r="17" spans="1:10">
      <c r="A17" t="s">
        <v>2626</v>
      </c>
      <c r="B17" t="s">
        <v>2627</v>
      </c>
      <c r="C17" t="s">
        <v>1856</v>
      </c>
      <c r="D17" t="s">
        <v>98</v>
      </c>
      <c r="E17" s="64">
        <v>45091</v>
      </c>
      <c r="F17" s="55">
        <v>2880.8034849999995</v>
      </c>
      <c r="G17" s="55">
        <v>5.8367300000000002</v>
      </c>
      <c r="H17" s="55">
        <v>0.16814471</v>
      </c>
      <c r="I17" s="56">
        <v>1.4225717262979743E-3</v>
      </c>
      <c r="J17" s="56">
        <v>1.2465335305039656E-5</v>
      </c>
    </row>
    <row r="18" spans="1:10">
      <c r="A18" t="s">
        <v>2628</v>
      </c>
      <c r="B18" t="s">
        <v>2629</v>
      </c>
      <c r="C18" t="s">
        <v>1856</v>
      </c>
      <c r="D18" t="s">
        <v>98</v>
      </c>
      <c r="E18" s="64">
        <v>44917</v>
      </c>
      <c r="F18" s="55">
        <v>4657.3185119999998</v>
      </c>
      <c r="G18" s="55">
        <v>-1.4228719999999999</v>
      </c>
      <c r="H18" s="55">
        <v>-6.6267673999999999E-2</v>
      </c>
      <c r="I18" s="56">
        <v>-5.6065111652891955E-4</v>
      </c>
      <c r="J18" s="56">
        <v>-4.9127253322156762E-6</v>
      </c>
    </row>
    <row r="19" spans="1:10">
      <c r="A19" t="s">
        <v>2628</v>
      </c>
      <c r="B19" t="s">
        <v>2630</v>
      </c>
      <c r="C19" t="s">
        <v>1856</v>
      </c>
      <c r="D19" t="s">
        <v>98</v>
      </c>
      <c r="E19" s="64">
        <v>45043</v>
      </c>
      <c r="F19" s="55">
        <v>3838.2376199999999</v>
      </c>
      <c r="G19" s="55">
        <v>5.8099420000000004</v>
      </c>
      <c r="H19" s="55">
        <v>0.22299938000000002</v>
      </c>
      <c r="I19" s="56">
        <v>1.8866642487294306E-3</v>
      </c>
      <c r="J19" s="56">
        <v>1.6531962525112769E-5</v>
      </c>
    </row>
    <row r="20" spans="1:10" s="66" customFormat="1">
      <c r="A20" s="57" t="s">
        <v>3221</v>
      </c>
      <c r="B20" s="121" t="s">
        <v>3310</v>
      </c>
      <c r="C20" s="121" t="s">
        <v>3310</v>
      </c>
      <c r="D20" s="121" t="s">
        <v>3310</v>
      </c>
      <c r="E20" s="121" t="s">
        <v>3310</v>
      </c>
      <c r="F20" s="121" t="s">
        <v>3310</v>
      </c>
      <c r="G20" s="121" t="s">
        <v>3310</v>
      </c>
      <c r="H20" s="59">
        <f>SUM(H21:H230)</f>
        <v>88.18429161200001</v>
      </c>
      <c r="I20" s="58">
        <v>0.74353637668980122</v>
      </c>
      <c r="J20" s="58">
        <v>6.5152639234946136E-3</v>
      </c>
    </row>
    <row r="21" spans="1:10">
      <c r="A21" t="s">
        <v>2631</v>
      </c>
      <c r="B21" t="s">
        <v>2632</v>
      </c>
      <c r="C21" t="s">
        <v>1856</v>
      </c>
      <c r="D21" t="s">
        <v>100</v>
      </c>
      <c r="E21" s="64">
        <v>45131</v>
      </c>
      <c r="F21" s="55">
        <v>6756.21072</v>
      </c>
      <c r="G21" s="55">
        <v>-1.8345130000000001</v>
      </c>
      <c r="H21" s="55">
        <v>-0.123943572</v>
      </c>
      <c r="I21" s="56">
        <v>-1.0486123600532973E-3</v>
      </c>
      <c r="J21" s="56">
        <v>-9.1885030690785608E-6</v>
      </c>
    </row>
    <row r="22" spans="1:10">
      <c r="A22" t="s">
        <v>2631</v>
      </c>
      <c r="B22" t="s">
        <v>2633</v>
      </c>
      <c r="C22" t="s">
        <v>1856</v>
      </c>
      <c r="D22" t="s">
        <v>100</v>
      </c>
      <c r="E22" s="64">
        <v>45131</v>
      </c>
      <c r="F22" s="55">
        <v>10208.0864</v>
      </c>
      <c r="G22" s="55">
        <v>-1.8345130000000001</v>
      </c>
      <c r="H22" s="55">
        <v>-0.18726868400000002</v>
      </c>
      <c r="I22" s="56">
        <v>-1.5843682211556334E-3</v>
      </c>
      <c r="J22" s="56">
        <v>-1.3883082840926218E-5</v>
      </c>
    </row>
    <row r="23" spans="1:10">
      <c r="A23" t="s">
        <v>2634</v>
      </c>
      <c r="B23" t="s">
        <v>2635</v>
      </c>
      <c r="C23" t="s">
        <v>1856</v>
      </c>
      <c r="D23" t="s">
        <v>100</v>
      </c>
      <c r="E23" s="64">
        <v>45131</v>
      </c>
      <c r="F23" s="55">
        <v>13537.112553999999</v>
      </c>
      <c r="G23" s="55">
        <v>-1.7487699999999999</v>
      </c>
      <c r="H23" s="55">
        <v>-0.23673293200000001</v>
      </c>
      <c r="I23" s="56">
        <v>-2.002855610187326E-3</v>
      </c>
      <c r="J23" s="56">
        <v>-1.7550093458932799E-5</v>
      </c>
    </row>
    <row r="24" spans="1:10">
      <c r="A24" t="s">
        <v>2636</v>
      </c>
      <c r="B24" t="s">
        <v>2637</v>
      </c>
      <c r="C24" t="s">
        <v>1856</v>
      </c>
      <c r="D24" t="s">
        <v>100</v>
      </c>
      <c r="E24" s="64">
        <v>45131</v>
      </c>
      <c r="F24" s="55">
        <v>6773.7785759999997</v>
      </c>
      <c r="G24" s="55">
        <v>-1.720221</v>
      </c>
      <c r="H24" s="55">
        <v>-0.116523943</v>
      </c>
      <c r="I24" s="56">
        <v>-9.8583932107383426E-4</v>
      </c>
      <c r="J24" s="56">
        <v>-8.6384520842810258E-6</v>
      </c>
    </row>
    <row r="25" spans="1:10">
      <c r="A25" t="s">
        <v>2638</v>
      </c>
      <c r="B25" t="s">
        <v>2639</v>
      </c>
      <c r="C25" t="s">
        <v>1856</v>
      </c>
      <c r="D25" t="s">
        <v>100</v>
      </c>
      <c r="E25" s="64">
        <v>45138</v>
      </c>
      <c r="F25" s="55">
        <v>14441.953943</v>
      </c>
      <c r="G25" s="55">
        <v>0.75822500000000004</v>
      </c>
      <c r="H25" s="55">
        <v>0.10950243600000001</v>
      </c>
      <c r="I25" s="56">
        <v>9.2643455398836783E-4</v>
      </c>
      <c r="J25" s="56">
        <v>8.1179157016515444E-6</v>
      </c>
    </row>
    <row r="26" spans="1:10">
      <c r="A26" t="s">
        <v>2640</v>
      </c>
      <c r="B26" t="s">
        <v>2641</v>
      </c>
      <c r="C26" t="s">
        <v>1856</v>
      </c>
      <c r="D26" t="s">
        <v>100</v>
      </c>
      <c r="E26" s="64">
        <v>45274</v>
      </c>
      <c r="F26" s="55">
        <v>5785.321731</v>
      </c>
      <c r="G26" s="55">
        <v>1.4278599999999999</v>
      </c>
      <c r="H26" s="55">
        <v>8.2606300000000007E-2</v>
      </c>
      <c r="I26" s="56">
        <v>6.9888244949298944E-4</v>
      </c>
      <c r="J26" s="56">
        <v>6.1239822995840745E-6</v>
      </c>
    </row>
    <row r="27" spans="1:10">
      <c r="A27" t="s">
        <v>2642</v>
      </c>
      <c r="B27" t="s">
        <v>2643</v>
      </c>
      <c r="C27" t="s">
        <v>1856</v>
      </c>
      <c r="D27" t="s">
        <v>100</v>
      </c>
      <c r="E27" s="64">
        <v>45274</v>
      </c>
      <c r="F27" s="55">
        <v>5787.693996</v>
      </c>
      <c r="G27" s="55">
        <v>1.4682630000000001</v>
      </c>
      <c r="H27" s="55">
        <v>8.4978565000000006E-2</v>
      </c>
      <c r="I27" s="56">
        <v>7.1895276342844581E-4</v>
      </c>
      <c r="J27" s="56">
        <v>6.2998491386741056E-6</v>
      </c>
    </row>
    <row r="28" spans="1:10">
      <c r="A28" t="s">
        <v>2644</v>
      </c>
      <c r="B28" t="s">
        <v>2645</v>
      </c>
      <c r="C28" t="s">
        <v>1856</v>
      </c>
      <c r="D28" t="s">
        <v>100</v>
      </c>
      <c r="E28" s="64">
        <v>45264</v>
      </c>
      <c r="F28" s="55">
        <v>11028.604356</v>
      </c>
      <c r="G28" s="55">
        <v>1.537382</v>
      </c>
      <c r="H28" s="55">
        <v>0.16955177000000002</v>
      </c>
      <c r="I28" s="56">
        <v>1.4344760185781467E-3</v>
      </c>
      <c r="J28" s="56">
        <v>1.2569647089182667E-5</v>
      </c>
    </row>
    <row r="29" spans="1:10">
      <c r="A29" t="s">
        <v>2646</v>
      </c>
      <c r="B29" t="s">
        <v>2647</v>
      </c>
      <c r="C29" t="s">
        <v>1856</v>
      </c>
      <c r="D29" t="s">
        <v>100</v>
      </c>
      <c r="E29" s="64">
        <v>45264</v>
      </c>
      <c r="F29" s="55">
        <v>13920.847712000001</v>
      </c>
      <c r="G29" s="55">
        <v>1.564255</v>
      </c>
      <c r="H29" s="55">
        <v>0.21775754399999997</v>
      </c>
      <c r="I29" s="56">
        <v>1.8423162125200789E-3</v>
      </c>
      <c r="J29" s="56">
        <v>1.6143361281850175E-5</v>
      </c>
    </row>
    <row r="30" spans="1:10">
      <c r="A30" t="s">
        <v>2648</v>
      </c>
      <c r="B30" t="s">
        <v>2649</v>
      </c>
      <c r="C30" t="s">
        <v>1856</v>
      </c>
      <c r="D30" t="s">
        <v>100</v>
      </c>
      <c r="E30" s="64">
        <v>45264</v>
      </c>
      <c r="F30" s="55">
        <v>9196.0234519999995</v>
      </c>
      <c r="G30" s="55">
        <v>1.5964830000000001</v>
      </c>
      <c r="H30" s="55">
        <v>0.14681296399999999</v>
      </c>
      <c r="I30" s="56">
        <v>1.2420965942990553E-3</v>
      </c>
      <c r="J30" s="56">
        <v>1.0883915547427665E-5</v>
      </c>
    </row>
    <row r="31" spans="1:10">
      <c r="A31" t="s">
        <v>2650</v>
      </c>
      <c r="B31" t="s">
        <v>2651</v>
      </c>
      <c r="C31" t="s">
        <v>1856</v>
      </c>
      <c r="D31" t="s">
        <v>100</v>
      </c>
      <c r="E31" s="64">
        <v>45132</v>
      </c>
      <c r="F31" s="55">
        <v>3449.8414910000006</v>
      </c>
      <c r="G31" s="55">
        <v>1.0965450000000001</v>
      </c>
      <c r="H31" s="55">
        <v>3.7829081000000001E-2</v>
      </c>
      <c r="I31" s="56">
        <v>3.2004920679595507E-4</v>
      </c>
      <c r="J31" s="56">
        <v>2.8044425480082297E-6</v>
      </c>
    </row>
    <row r="32" spans="1:10">
      <c r="A32" t="s">
        <v>2652</v>
      </c>
      <c r="B32" t="s">
        <v>2653</v>
      </c>
      <c r="C32" t="s">
        <v>1856</v>
      </c>
      <c r="D32" t="s">
        <v>100</v>
      </c>
      <c r="E32" s="64">
        <v>45258</v>
      </c>
      <c r="F32" s="55">
        <v>11236.953076</v>
      </c>
      <c r="G32" s="55">
        <v>1.573842</v>
      </c>
      <c r="H32" s="55">
        <v>0.176851852</v>
      </c>
      <c r="I32" s="56">
        <v>1.496237641961105E-3</v>
      </c>
      <c r="J32" s="56">
        <v>1.3110835508873567E-5</v>
      </c>
    </row>
    <row r="33" spans="1:10">
      <c r="A33" t="s">
        <v>2654</v>
      </c>
      <c r="B33" t="s">
        <v>2655</v>
      </c>
      <c r="C33" t="s">
        <v>1856</v>
      </c>
      <c r="D33" t="s">
        <v>100</v>
      </c>
      <c r="E33" s="64">
        <v>45258</v>
      </c>
      <c r="F33" s="55">
        <v>2228.4974000000002</v>
      </c>
      <c r="G33" s="55">
        <v>1.6988760000000001</v>
      </c>
      <c r="H33" s="55">
        <v>3.7859397999999995E-2</v>
      </c>
      <c r="I33" s="56">
        <v>3.2030570078274878E-4</v>
      </c>
      <c r="J33" s="56">
        <v>2.8066900856824325E-6</v>
      </c>
    </row>
    <row r="34" spans="1:10">
      <c r="A34" t="s">
        <v>2656</v>
      </c>
      <c r="B34" t="s">
        <v>2657</v>
      </c>
      <c r="C34" t="s">
        <v>1856</v>
      </c>
      <c r="D34" t="s">
        <v>100</v>
      </c>
      <c r="E34" s="64">
        <v>45258</v>
      </c>
      <c r="F34" s="55">
        <v>11838.9429</v>
      </c>
      <c r="G34" s="55">
        <v>1.6988760000000001</v>
      </c>
      <c r="H34" s="55">
        <v>0.201128907</v>
      </c>
      <c r="I34" s="56">
        <v>1.7016312701090312E-3</v>
      </c>
      <c r="J34" s="56">
        <v>1.491060447450971E-5</v>
      </c>
    </row>
    <row r="35" spans="1:10">
      <c r="A35" t="s">
        <v>2658</v>
      </c>
      <c r="B35" t="s">
        <v>2659</v>
      </c>
      <c r="C35" t="s">
        <v>1856</v>
      </c>
      <c r="D35" t="s">
        <v>100</v>
      </c>
      <c r="E35" s="64">
        <v>45258</v>
      </c>
      <c r="F35" s="55">
        <v>13154.380999999999</v>
      </c>
      <c r="G35" s="55">
        <v>1.6988760000000001</v>
      </c>
      <c r="H35" s="55">
        <v>0.22347656399999999</v>
      </c>
      <c r="I35" s="56">
        <v>1.8907014168725242E-3</v>
      </c>
      <c r="J35" s="56">
        <v>1.6567338354433832E-5</v>
      </c>
    </row>
    <row r="36" spans="1:10">
      <c r="A36" t="s">
        <v>2660</v>
      </c>
      <c r="B36" t="s">
        <v>2661</v>
      </c>
      <c r="C36" t="s">
        <v>1856</v>
      </c>
      <c r="D36" t="s">
        <v>100</v>
      </c>
      <c r="E36" s="64">
        <v>45251</v>
      </c>
      <c r="F36" s="55">
        <v>1935.2410700000003</v>
      </c>
      <c r="G36" s="55">
        <v>1.695227</v>
      </c>
      <c r="H36" s="55">
        <v>3.2806721000000004E-2</v>
      </c>
      <c r="I36" s="56">
        <v>2.775580256265333E-4</v>
      </c>
      <c r="J36" s="56">
        <v>2.432112063019324E-6</v>
      </c>
    </row>
    <row r="37" spans="1:10">
      <c r="A37" t="s">
        <v>2662</v>
      </c>
      <c r="B37" t="s">
        <v>2663</v>
      </c>
      <c r="C37" t="s">
        <v>1856</v>
      </c>
      <c r="D37" t="s">
        <v>100</v>
      </c>
      <c r="E37" s="64">
        <v>45251</v>
      </c>
      <c r="F37" s="55">
        <v>10793.940234999998</v>
      </c>
      <c r="G37" s="55">
        <v>1.7353780000000001</v>
      </c>
      <c r="H37" s="55">
        <v>0.187315694</v>
      </c>
      <c r="I37" s="56">
        <v>1.5847659446216482E-3</v>
      </c>
      <c r="J37" s="56">
        <v>1.3886567906930911E-5</v>
      </c>
    </row>
    <row r="38" spans="1:10">
      <c r="A38" t="s">
        <v>2664</v>
      </c>
      <c r="B38" t="s">
        <v>2665</v>
      </c>
      <c r="C38" t="s">
        <v>1856</v>
      </c>
      <c r="D38" t="s">
        <v>100</v>
      </c>
      <c r="E38" s="64">
        <v>45251</v>
      </c>
      <c r="F38" s="55">
        <v>1673.103627</v>
      </c>
      <c r="G38" s="55">
        <v>1.7701499999999999</v>
      </c>
      <c r="H38" s="55">
        <v>2.9616441999999996E-2</v>
      </c>
      <c r="I38" s="56">
        <v>2.5056698496636512E-4</v>
      </c>
      <c r="J38" s="56">
        <v>2.1956021100649509E-6</v>
      </c>
    </row>
    <row r="39" spans="1:10">
      <c r="A39" t="s">
        <v>2664</v>
      </c>
      <c r="B39" t="s">
        <v>2666</v>
      </c>
      <c r="C39" t="s">
        <v>1856</v>
      </c>
      <c r="D39" t="s">
        <v>100</v>
      </c>
      <c r="E39" s="64">
        <v>45251</v>
      </c>
      <c r="F39" s="55">
        <v>3873.4342919999999</v>
      </c>
      <c r="G39" s="55">
        <v>1.7701499999999999</v>
      </c>
      <c r="H39" s="55">
        <v>6.8565593000000008E-2</v>
      </c>
      <c r="I39" s="56">
        <v>5.8009243346789985E-4</v>
      </c>
      <c r="J39" s="56">
        <v>5.0830805627716742E-6</v>
      </c>
    </row>
    <row r="40" spans="1:10">
      <c r="A40" t="s">
        <v>2667</v>
      </c>
      <c r="B40" t="s">
        <v>2668</v>
      </c>
      <c r="C40" t="s">
        <v>1856</v>
      </c>
      <c r="D40" t="s">
        <v>100</v>
      </c>
      <c r="E40" s="64">
        <v>45251</v>
      </c>
      <c r="F40" s="55">
        <v>4842.9789979999996</v>
      </c>
      <c r="G40" s="55">
        <v>1.794208</v>
      </c>
      <c r="H40" s="55">
        <v>8.6893124000000002E-2</v>
      </c>
      <c r="I40" s="56">
        <v>7.3515070091770317E-4</v>
      </c>
      <c r="J40" s="56">
        <v>6.4417841415432495E-6</v>
      </c>
    </row>
    <row r="41" spans="1:10">
      <c r="A41" t="s">
        <v>2667</v>
      </c>
      <c r="B41" t="s">
        <v>2669</v>
      </c>
      <c r="C41" t="s">
        <v>1856</v>
      </c>
      <c r="D41" t="s">
        <v>100</v>
      </c>
      <c r="E41" s="64">
        <v>45251</v>
      </c>
      <c r="F41" s="55">
        <v>3904.8648349999999</v>
      </c>
      <c r="G41" s="55">
        <v>1.794208</v>
      </c>
      <c r="H41" s="55">
        <v>7.0061402999999994E-2</v>
      </c>
      <c r="I41" s="56">
        <v>5.9274758636514971E-4</v>
      </c>
      <c r="J41" s="56">
        <v>5.1939717897548561E-6</v>
      </c>
    </row>
    <row r="42" spans="1:10">
      <c r="A42" t="s">
        <v>2670</v>
      </c>
      <c r="B42" t="s">
        <v>2671</v>
      </c>
      <c r="C42" t="s">
        <v>1856</v>
      </c>
      <c r="D42" t="s">
        <v>100</v>
      </c>
      <c r="E42" s="64">
        <v>45132</v>
      </c>
      <c r="F42" s="55">
        <v>3347.3002499999998</v>
      </c>
      <c r="G42" s="55">
        <v>1.3549059999999999</v>
      </c>
      <c r="H42" s="55">
        <v>4.5352756000000001E-2</v>
      </c>
      <c r="I42" s="56">
        <v>3.8370251669107407E-4</v>
      </c>
      <c r="J42" s="56">
        <v>3.3622069379860305E-6</v>
      </c>
    </row>
    <row r="43" spans="1:10">
      <c r="A43" t="s">
        <v>2672</v>
      </c>
      <c r="B43" t="s">
        <v>2673</v>
      </c>
      <c r="C43" t="s">
        <v>1856</v>
      </c>
      <c r="D43" t="s">
        <v>100</v>
      </c>
      <c r="E43" s="64">
        <v>45132</v>
      </c>
      <c r="F43" s="55">
        <v>14115.058863000002</v>
      </c>
      <c r="G43" s="55">
        <v>1.3763749999999999</v>
      </c>
      <c r="H43" s="55">
        <v>0.19427608700000001</v>
      </c>
      <c r="I43" s="56">
        <v>1.6436536627408942E-3</v>
      </c>
      <c r="J43" s="56">
        <v>1.4402573629619725E-5</v>
      </c>
    </row>
    <row r="44" spans="1:10">
      <c r="A44" t="s">
        <v>2674</v>
      </c>
      <c r="B44" t="s">
        <v>2675</v>
      </c>
      <c r="C44" t="s">
        <v>1856</v>
      </c>
      <c r="D44" t="s">
        <v>100</v>
      </c>
      <c r="E44" s="64">
        <v>45132</v>
      </c>
      <c r="F44" s="55">
        <v>7751.7185479999998</v>
      </c>
      <c r="G44" s="55">
        <v>1.384423</v>
      </c>
      <c r="H44" s="55">
        <v>0.10731658299999999</v>
      </c>
      <c r="I44" s="56">
        <v>9.0794136038362323E-4</v>
      </c>
      <c r="J44" s="56">
        <v>7.9558684355048599E-6</v>
      </c>
    </row>
    <row r="45" spans="1:10">
      <c r="A45" t="s">
        <v>2676</v>
      </c>
      <c r="B45" t="s">
        <v>2677</v>
      </c>
      <c r="C45" t="s">
        <v>1856</v>
      </c>
      <c r="D45" t="s">
        <v>100</v>
      </c>
      <c r="E45" s="64">
        <v>45133</v>
      </c>
      <c r="F45" s="55">
        <v>8938.1115609999997</v>
      </c>
      <c r="G45" s="55">
        <v>1.4326080000000001</v>
      </c>
      <c r="H45" s="55">
        <v>0.12804812799999998</v>
      </c>
      <c r="I45" s="56">
        <v>1.0833385510503658E-3</v>
      </c>
      <c r="J45" s="56">
        <v>9.4927925517409189E-6</v>
      </c>
    </row>
    <row r="46" spans="1:10">
      <c r="A46" t="s">
        <v>2678</v>
      </c>
      <c r="B46" t="s">
        <v>2679</v>
      </c>
      <c r="C46" t="s">
        <v>1856</v>
      </c>
      <c r="D46" t="s">
        <v>100</v>
      </c>
      <c r="E46" s="64">
        <v>45132</v>
      </c>
      <c r="F46" s="55">
        <v>5820.1149509999996</v>
      </c>
      <c r="G46" s="55">
        <v>1.491611</v>
      </c>
      <c r="H46" s="55">
        <v>8.6813477E-2</v>
      </c>
      <c r="I46" s="56">
        <v>7.34476855333834E-4</v>
      </c>
      <c r="J46" s="56">
        <v>6.4358795456684203E-6</v>
      </c>
    </row>
    <row r="47" spans="1:10">
      <c r="A47" t="s">
        <v>2680</v>
      </c>
      <c r="B47" t="s">
        <v>2681</v>
      </c>
      <c r="C47" t="s">
        <v>1856</v>
      </c>
      <c r="D47" t="s">
        <v>100</v>
      </c>
      <c r="E47" s="64">
        <v>45272</v>
      </c>
      <c r="F47" s="55">
        <v>3881.0255400000001</v>
      </c>
      <c r="G47" s="55">
        <v>2.0410910000000002</v>
      </c>
      <c r="H47" s="55">
        <v>7.9215252999999999E-2</v>
      </c>
      <c r="I47" s="56">
        <v>6.7019283098077118E-4</v>
      </c>
      <c r="J47" s="56">
        <v>5.8725884978394423E-6</v>
      </c>
    </row>
    <row r="48" spans="1:10">
      <c r="A48" t="s">
        <v>2682</v>
      </c>
      <c r="B48" t="s">
        <v>2683</v>
      </c>
      <c r="C48" t="s">
        <v>1856</v>
      </c>
      <c r="D48" t="s">
        <v>100</v>
      </c>
      <c r="E48" s="64">
        <v>45250</v>
      </c>
      <c r="F48" s="55">
        <v>3300.3952300000001</v>
      </c>
      <c r="G48" s="55">
        <v>1.9945440000000001</v>
      </c>
      <c r="H48" s="55">
        <v>6.5827831000000003E-2</v>
      </c>
      <c r="I48" s="56">
        <v>5.5692986823148525E-4</v>
      </c>
      <c r="J48" s="56">
        <v>4.8801177617689192E-6</v>
      </c>
    </row>
    <row r="49" spans="1:10">
      <c r="A49" t="s">
        <v>2682</v>
      </c>
      <c r="B49" t="s">
        <v>2684</v>
      </c>
      <c r="C49" t="s">
        <v>1856</v>
      </c>
      <c r="D49" t="s">
        <v>100</v>
      </c>
      <c r="E49" s="64">
        <v>45250</v>
      </c>
      <c r="F49" s="55">
        <v>2795.2613679999999</v>
      </c>
      <c r="G49" s="55">
        <v>1.9945440000000001</v>
      </c>
      <c r="H49" s="55">
        <v>5.5752713999999995E-2</v>
      </c>
      <c r="I49" s="56">
        <v>4.7169033507374228E-4</v>
      </c>
      <c r="J49" s="56">
        <v>4.1332033233515263E-6</v>
      </c>
    </row>
    <row r="50" spans="1:10">
      <c r="A50" t="s">
        <v>2685</v>
      </c>
      <c r="B50" t="s">
        <v>2686</v>
      </c>
      <c r="C50" t="s">
        <v>1856</v>
      </c>
      <c r="D50" t="s">
        <v>100</v>
      </c>
      <c r="E50" s="64">
        <v>45271</v>
      </c>
      <c r="F50" s="55">
        <v>11264.146824000001</v>
      </c>
      <c r="G50" s="55">
        <v>2.1030929999999999</v>
      </c>
      <c r="H50" s="55">
        <v>0.23689549500000001</v>
      </c>
      <c r="I50" s="56">
        <v>2.0042309584069767E-3</v>
      </c>
      <c r="J50" s="56">
        <v>1.7562144996582678E-5</v>
      </c>
    </row>
    <row r="51" spans="1:10">
      <c r="A51" t="s">
        <v>2687</v>
      </c>
      <c r="B51" t="s">
        <v>2688</v>
      </c>
      <c r="C51" t="s">
        <v>1856</v>
      </c>
      <c r="D51" t="s">
        <v>100</v>
      </c>
      <c r="E51" s="64">
        <v>45271</v>
      </c>
      <c r="F51" s="55">
        <v>14567.683988000001</v>
      </c>
      <c r="G51" s="55">
        <v>2.1163780000000001</v>
      </c>
      <c r="H51" s="55">
        <v>0.30830726899999999</v>
      </c>
      <c r="I51" s="56">
        <v>2.6084032253619154E-3</v>
      </c>
      <c r="J51" s="56">
        <v>2.2856225955999797E-5</v>
      </c>
    </row>
    <row r="52" spans="1:10">
      <c r="A52" t="s">
        <v>2689</v>
      </c>
      <c r="B52" t="s">
        <v>2690</v>
      </c>
      <c r="C52" t="s">
        <v>1856</v>
      </c>
      <c r="D52" t="s">
        <v>100</v>
      </c>
      <c r="E52" s="64">
        <v>45250</v>
      </c>
      <c r="F52" s="55">
        <v>16516.763269999999</v>
      </c>
      <c r="G52" s="55">
        <v>2.0822859999999999</v>
      </c>
      <c r="H52" s="55">
        <v>0.34392627199999992</v>
      </c>
      <c r="I52" s="56">
        <v>2.9097542853311681E-3</v>
      </c>
      <c r="J52" s="56">
        <v>2.5496825327970596E-5</v>
      </c>
    </row>
    <row r="53" spans="1:10">
      <c r="A53" t="s">
        <v>2691</v>
      </c>
      <c r="B53" t="s">
        <v>2692</v>
      </c>
      <c r="C53" t="s">
        <v>1856</v>
      </c>
      <c r="D53" t="s">
        <v>100</v>
      </c>
      <c r="E53" s="64">
        <v>45252</v>
      </c>
      <c r="F53" s="55">
        <v>1680.48135</v>
      </c>
      <c r="G53" s="55">
        <v>2.2230240000000001</v>
      </c>
      <c r="H53" s="55">
        <v>3.7357509999999997E-2</v>
      </c>
      <c r="I53" s="56">
        <v>3.1605952688546569E-4</v>
      </c>
      <c r="J53" s="56">
        <v>2.769482836012932E-6</v>
      </c>
    </row>
    <row r="54" spans="1:10">
      <c r="A54" t="s">
        <v>2691</v>
      </c>
      <c r="B54" t="s">
        <v>2693</v>
      </c>
      <c r="C54" t="s">
        <v>1856</v>
      </c>
      <c r="D54" t="s">
        <v>100</v>
      </c>
      <c r="E54" s="64">
        <v>45252</v>
      </c>
      <c r="F54" s="55">
        <v>6808.4005500000003</v>
      </c>
      <c r="G54" s="55">
        <v>2.2230240000000001</v>
      </c>
      <c r="H54" s="55">
        <v>0.151352405</v>
      </c>
      <c r="I54" s="56">
        <v>1.2805020869238177E-3</v>
      </c>
      <c r="J54" s="56">
        <v>1.1220445041352538E-5</v>
      </c>
    </row>
    <row r="55" spans="1:10">
      <c r="A55" t="s">
        <v>2694</v>
      </c>
      <c r="B55" t="s">
        <v>2695</v>
      </c>
      <c r="C55" t="s">
        <v>1856</v>
      </c>
      <c r="D55" t="s">
        <v>100</v>
      </c>
      <c r="E55" s="64">
        <v>45252</v>
      </c>
      <c r="F55" s="55">
        <v>11374.41762</v>
      </c>
      <c r="G55" s="55">
        <v>2.2230240000000001</v>
      </c>
      <c r="H55" s="55">
        <v>0.25285607799999998</v>
      </c>
      <c r="I55" s="56">
        <v>2.1392638958751377E-3</v>
      </c>
      <c r="J55" s="56">
        <v>1.8745375909758092E-5</v>
      </c>
    </row>
    <row r="56" spans="1:10">
      <c r="A56" t="s">
        <v>2696</v>
      </c>
      <c r="B56" t="s">
        <v>2697</v>
      </c>
      <c r="C56" t="s">
        <v>1856</v>
      </c>
      <c r="D56" t="s">
        <v>100</v>
      </c>
      <c r="E56" s="64">
        <v>45252</v>
      </c>
      <c r="F56" s="55">
        <v>7406.5975199999993</v>
      </c>
      <c r="G56" s="55">
        <v>2.2230240000000001</v>
      </c>
      <c r="H56" s="55">
        <v>0.16465046899999999</v>
      </c>
      <c r="I56" s="56">
        <v>1.3930090451320239E-3</v>
      </c>
      <c r="J56" s="56">
        <v>1.2206291260766022E-5</v>
      </c>
    </row>
    <row r="57" spans="1:10">
      <c r="A57" t="s">
        <v>2696</v>
      </c>
      <c r="B57" t="s">
        <v>2698</v>
      </c>
      <c r="C57" t="s">
        <v>1856</v>
      </c>
      <c r="D57" t="s">
        <v>100</v>
      </c>
      <c r="E57" s="64">
        <v>45252</v>
      </c>
      <c r="F57" s="55">
        <v>14589.429749999999</v>
      </c>
      <c r="G57" s="55">
        <v>2.2230240000000001</v>
      </c>
      <c r="H57" s="55">
        <v>0.32432658199999997</v>
      </c>
      <c r="I57" s="56">
        <v>2.7439330421995521E-3</v>
      </c>
      <c r="J57" s="56">
        <v>2.4043810792307642E-5</v>
      </c>
    </row>
    <row r="58" spans="1:10">
      <c r="A58" t="s">
        <v>2699</v>
      </c>
      <c r="B58" t="s">
        <v>2700</v>
      </c>
      <c r="C58" t="s">
        <v>1856</v>
      </c>
      <c r="D58" t="s">
        <v>100</v>
      </c>
      <c r="E58" s="64">
        <v>45252</v>
      </c>
      <c r="F58" s="55">
        <v>7781.0292000000009</v>
      </c>
      <c r="G58" s="55">
        <v>2.2230240000000001</v>
      </c>
      <c r="H58" s="55">
        <v>0.17297417699999998</v>
      </c>
      <c r="I58" s="56">
        <v>1.4634309552757343E-3</v>
      </c>
      <c r="J58" s="56">
        <v>1.2823365750955104E-5</v>
      </c>
    </row>
    <row r="59" spans="1:10">
      <c r="A59" t="s">
        <v>2701</v>
      </c>
      <c r="B59" t="s">
        <v>2702</v>
      </c>
      <c r="C59" t="s">
        <v>1856</v>
      </c>
      <c r="D59" t="s">
        <v>100</v>
      </c>
      <c r="E59" s="64">
        <v>45252</v>
      </c>
      <c r="F59" s="55">
        <v>3416.1472970000004</v>
      </c>
      <c r="G59" s="55">
        <v>2.2283240000000002</v>
      </c>
      <c r="H59" s="55">
        <v>7.6122819000000008E-2</v>
      </c>
      <c r="I59" s="56">
        <v>6.4402959828767879E-4</v>
      </c>
      <c r="J59" s="56">
        <v>5.6433322416140457E-6</v>
      </c>
    </row>
    <row r="60" spans="1:10">
      <c r="A60" t="s">
        <v>2703</v>
      </c>
      <c r="B60" t="s">
        <v>2704</v>
      </c>
      <c r="C60" t="s">
        <v>1856</v>
      </c>
      <c r="D60" t="s">
        <v>100</v>
      </c>
      <c r="E60" s="64">
        <v>45253</v>
      </c>
      <c r="F60" s="55">
        <v>9728.1315950000007</v>
      </c>
      <c r="G60" s="55">
        <v>2.2199520000000001</v>
      </c>
      <c r="H60" s="55">
        <v>0.21595984799999998</v>
      </c>
      <c r="I60" s="56">
        <v>1.8271069829101855E-3</v>
      </c>
      <c r="J60" s="56">
        <v>1.6010089866909271E-5</v>
      </c>
    </row>
    <row r="61" spans="1:10">
      <c r="A61" t="s">
        <v>2705</v>
      </c>
      <c r="B61" t="s">
        <v>2706</v>
      </c>
      <c r="C61" t="s">
        <v>1856</v>
      </c>
      <c r="D61" t="s">
        <v>100</v>
      </c>
      <c r="E61" s="64">
        <v>45265</v>
      </c>
      <c r="F61" s="55">
        <v>4500.5187660000001</v>
      </c>
      <c r="G61" s="55">
        <v>2.267887</v>
      </c>
      <c r="H61" s="55">
        <v>0.10206667999999999</v>
      </c>
      <c r="I61" s="56">
        <v>8.6352507411683016E-4</v>
      </c>
      <c r="J61" s="56">
        <v>7.5666691486885601E-6</v>
      </c>
    </row>
    <row r="62" spans="1:10">
      <c r="A62" t="s">
        <v>2707</v>
      </c>
      <c r="B62" t="s">
        <v>2708</v>
      </c>
      <c r="C62" t="s">
        <v>1856</v>
      </c>
      <c r="D62" t="s">
        <v>100</v>
      </c>
      <c r="E62" s="64">
        <v>45252</v>
      </c>
      <c r="F62" s="55">
        <v>7564.3283170000013</v>
      </c>
      <c r="G62" s="55">
        <v>2.319293</v>
      </c>
      <c r="H62" s="55">
        <v>0.17543891300000003</v>
      </c>
      <c r="I62" s="56">
        <v>1.4842836109815775E-3</v>
      </c>
      <c r="J62" s="56">
        <v>1.3006087887609912E-5</v>
      </c>
    </row>
    <row r="63" spans="1:10">
      <c r="A63" t="s">
        <v>2707</v>
      </c>
      <c r="B63" t="s">
        <v>2709</v>
      </c>
      <c r="C63" t="s">
        <v>1856</v>
      </c>
      <c r="D63" t="s">
        <v>100</v>
      </c>
      <c r="E63" s="64">
        <v>45252</v>
      </c>
      <c r="F63" s="55">
        <v>8762.6724570000006</v>
      </c>
      <c r="G63" s="55">
        <v>2.319293</v>
      </c>
      <c r="H63" s="55">
        <v>0.20323202099999998</v>
      </c>
      <c r="I63" s="56">
        <v>1.7194244585690274E-3</v>
      </c>
      <c r="J63" s="56">
        <v>1.5066517920699738E-5</v>
      </c>
    </row>
    <row r="64" spans="1:10">
      <c r="A64" t="s">
        <v>2710</v>
      </c>
      <c r="B64" t="s">
        <v>2711</v>
      </c>
      <c r="C64" t="s">
        <v>1856</v>
      </c>
      <c r="D64" t="s">
        <v>100</v>
      </c>
      <c r="E64" s="64">
        <v>45265</v>
      </c>
      <c r="F64" s="55">
        <v>13826.298457999999</v>
      </c>
      <c r="G64" s="55">
        <v>2.3245809999999998</v>
      </c>
      <c r="H64" s="55">
        <v>0.32140354700000001</v>
      </c>
      <c r="I64" s="56">
        <v>2.7192029930295284E-3</v>
      </c>
      <c r="J64" s="56">
        <v>2.3827112857633599E-5</v>
      </c>
    </row>
    <row r="65" spans="1:10">
      <c r="A65" t="s">
        <v>2712</v>
      </c>
      <c r="B65" t="s">
        <v>2713</v>
      </c>
      <c r="C65" t="s">
        <v>1856</v>
      </c>
      <c r="D65" t="s">
        <v>100</v>
      </c>
      <c r="E65" s="64">
        <v>45252</v>
      </c>
      <c r="F65" s="55">
        <v>6730.4872020000003</v>
      </c>
      <c r="G65" s="55">
        <v>2.3430870000000001</v>
      </c>
      <c r="H65" s="55">
        <v>0.157701166</v>
      </c>
      <c r="I65" s="56">
        <v>1.3342151528634081E-3</v>
      </c>
      <c r="J65" s="56">
        <v>1.1691107690427605E-5</v>
      </c>
    </row>
    <row r="66" spans="1:10">
      <c r="A66" t="s">
        <v>2712</v>
      </c>
      <c r="B66" t="s">
        <v>2714</v>
      </c>
      <c r="C66" t="s">
        <v>1856</v>
      </c>
      <c r="D66" t="s">
        <v>100</v>
      </c>
      <c r="E66" s="64">
        <v>45252</v>
      </c>
      <c r="F66" s="55">
        <v>2921.6024990000001</v>
      </c>
      <c r="G66" s="55">
        <v>2.3430870000000001</v>
      </c>
      <c r="H66" s="55">
        <v>6.8455686000000002E-2</v>
      </c>
      <c r="I66" s="56">
        <v>5.7916257614011211E-4</v>
      </c>
      <c r="J66" s="56">
        <v>5.0749326548929722E-6</v>
      </c>
    </row>
    <row r="67" spans="1:10">
      <c r="A67" t="s">
        <v>2715</v>
      </c>
      <c r="B67" t="s">
        <v>2716</v>
      </c>
      <c r="C67" t="s">
        <v>1856</v>
      </c>
      <c r="D67" t="s">
        <v>100</v>
      </c>
      <c r="E67" s="64">
        <v>45253</v>
      </c>
      <c r="F67" s="55">
        <v>9739.2021650000006</v>
      </c>
      <c r="G67" s="55">
        <v>2.3008690000000001</v>
      </c>
      <c r="H67" s="55">
        <v>0.22408626100000001</v>
      </c>
      <c r="I67" s="56">
        <v>1.8958596981756275E-3</v>
      </c>
      <c r="J67" s="56">
        <v>1.6612537977660022E-5</v>
      </c>
    </row>
    <row r="68" spans="1:10">
      <c r="A68" t="s">
        <v>2717</v>
      </c>
      <c r="B68" t="s">
        <v>2718</v>
      </c>
      <c r="C68" t="s">
        <v>1856</v>
      </c>
      <c r="D68" t="s">
        <v>100</v>
      </c>
      <c r="E68" s="64">
        <v>45252</v>
      </c>
      <c r="F68" s="55">
        <v>7793.6812800000007</v>
      </c>
      <c r="G68" s="55">
        <v>2.3774359999999999</v>
      </c>
      <c r="H68" s="55">
        <v>0.18528978100000001</v>
      </c>
      <c r="I68" s="56">
        <v>1.5676259076038944E-3</v>
      </c>
      <c r="J68" s="56">
        <v>1.3736377723464308E-5</v>
      </c>
    </row>
    <row r="69" spans="1:10">
      <c r="A69" t="s">
        <v>2719</v>
      </c>
      <c r="B69" t="s">
        <v>2720</v>
      </c>
      <c r="C69" t="s">
        <v>1856</v>
      </c>
      <c r="D69" t="s">
        <v>100</v>
      </c>
      <c r="E69" s="64">
        <v>45257</v>
      </c>
      <c r="F69" s="55">
        <v>7804.4355480000004</v>
      </c>
      <c r="G69" s="55">
        <v>2.5205790000000001</v>
      </c>
      <c r="H69" s="55">
        <v>0.196717001</v>
      </c>
      <c r="I69" s="56">
        <v>1.6643047747665111E-3</v>
      </c>
      <c r="J69" s="56">
        <v>1.4583529732614374E-5</v>
      </c>
    </row>
    <row r="70" spans="1:10">
      <c r="A70" t="s">
        <v>2721</v>
      </c>
      <c r="B70" t="s">
        <v>2722</v>
      </c>
      <c r="C70" t="s">
        <v>1856</v>
      </c>
      <c r="D70" t="s">
        <v>100</v>
      </c>
      <c r="E70" s="64">
        <v>45257</v>
      </c>
      <c r="F70" s="55">
        <v>3911.6014</v>
      </c>
      <c r="G70" s="55">
        <v>2.7544249999999999</v>
      </c>
      <c r="H70" s="55">
        <v>0.10774212600000001</v>
      </c>
      <c r="I70" s="56">
        <v>9.1154162494219335E-4</v>
      </c>
      <c r="J70" s="56">
        <v>7.9874158816404707E-6</v>
      </c>
    </row>
    <row r="71" spans="1:10">
      <c r="A71" t="s">
        <v>2721</v>
      </c>
      <c r="B71" t="s">
        <v>2723</v>
      </c>
      <c r="C71" t="s">
        <v>1856</v>
      </c>
      <c r="D71" t="s">
        <v>100</v>
      </c>
      <c r="E71" s="64">
        <v>45257</v>
      </c>
      <c r="F71" s="55">
        <v>6648.8765000000003</v>
      </c>
      <c r="G71" s="55">
        <v>2.7544249999999999</v>
      </c>
      <c r="H71" s="55">
        <v>0.183138315</v>
      </c>
      <c r="I71" s="56">
        <v>1.5494236418193126E-3</v>
      </c>
      <c r="J71" s="56">
        <v>1.3576879722680385E-5</v>
      </c>
    </row>
    <row r="72" spans="1:10">
      <c r="A72" t="s">
        <v>2724</v>
      </c>
      <c r="B72" t="s">
        <v>2725</v>
      </c>
      <c r="C72" t="s">
        <v>1856</v>
      </c>
      <c r="D72" t="s">
        <v>100</v>
      </c>
      <c r="E72" s="64">
        <v>45257</v>
      </c>
      <c r="F72" s="55">
        <v>3915.0807220000002</v>
      </c>
      <c r="G72" s="55">
        <v>2.8408470000000001</v>
      </c>
      <c r="H72" s="55">
        <v>0.111221448</v>
      </c>
      <c r="I72" s="56">
        <v>9.4097808538086251E-4</v>
      </c>
      <c r="J72" s="56">
        <v>8.245353912305847E-6</v>
      </c>
    </row>
    <row r="73" spans="1:10">
      <c r="A73" t="s">
        <v>2726</v>
      </c>
      <c r="B73" t="s">
        <v>2727</v>
      </c>
      <c r="C73" t="s">
        <v>1856</v>
      </c>
      <c r="D73" t="s">
        <v>100</v>
      </c>
      <c r="E73" s="64">
        <v>45257</v>
      </c>
      <c r="F73" s="55">
        <v>9322.9793580000005</v>
      </c>
      <c r="G73" s="55">
        <v>2.9062160000000001</v>
      </c>
      <c r="H73" s="55">
        <v>0.27094590000000002</v>
      </c>
      <c r="I73" s="56">
        <v>2.292311049787759E-3</v>
      </c>
      <c r="J73" s="56">
        <v>2.0086457034691987E-5</v>
      </c>
    </row>
    <row r="74" spans="1:10">
      <c r="A74" t="s">
        <v>2726</v>
      </c>
      <c r="B74" t="s">
        <v>2728</v>
      </c>
      <c r="C74" t="s">
        <v>1856</v>
      </c>
      <c r="D74" t="s">
        <v>100</v>
      </c>
      <c r="E74" s="64">
        <v>45257</v>
      </c>
      <c r="F74" s="55">
        <v>2820.3850949999996</v>
      </c>
      <c r="G74" s="55">
        <v>2.9062160000000001</v>
      </c>
      <c r="H74" s="55">
        <v>8.1966476999999996E-2</v>
      </c>
      <c r="I74" s="56">
        <v>6.9346929013974442E-4</v>
      </c>
      <c r="J74" s="56">
        <v>6.0765492983860209E-6</v>
      </c>
    </row>
    <row r="75" spans="1:10">
      <c r="A75" t="s">
        <v>2729</v>
      </c>
      <c r="B75" t="s">
        <v>2730</v>
      </c>
      <c r="C75" t="s">
        <v>1856</v>
      </c>
      <c r="D75" t="s">
        <v>100</v>
      </c>
      <c r="E75" s="64">
        <v>45257</v>
      </c>
      <c r="F75" s="55">
        <v>5327.7035199999991</v>
      </c>
      <c r="G75" s="55">
        <v>2.9114420000000001</v>
      </c>
      <c r="H75" s="55">
        <v>0.15511297300000002</v>
      </c>
      <c r="I75" s="56">
        <v>1.3123180013919027E-3</v>
      </c>
      <c r="J75" s="56">
        <v>1.1499233122508363E-5</v>
      </c>
    </row>
    <row r="76" spans="1:10">
      <c r="A76" t="s">
        <v>2729</v>
      </c>
      <c r="B76" t="s">
        <v>2731</v>
      </c>
      <c r="C76" t="s">
        <v>1856</v>
      </c>
      <c r="D76" t="s">
        <v>100</v>
      </c>
      <c r="E76" s="64">
        <v>45257</v>
      </c>
      <c r="F76" s="55">
        <v>1958.96372</v>
      </c>
      <c r="G76" s="55">
        <v>2.9114420000000001</v>
      </c>
      <c r="H76" s="55">
        <v>5.7034082999999999E-2</v>
      </c>
      <c r="I76" s="56">
        <v>4.8253123105170508E-4</v>
      </c>
      <c r="J76" s="56">
        <v>4.2281970596069424E-6</v>
      </c>
    </row>
    <row r="77" spans="1:10">
      <c r="A77" t="s">
        <v>2732</v>
      </c>
      <c r="B77" t="s">
        <v>2733</v>
      </c>
      <c r="C77" t="s">
        <v>1856</v>
      </c>
      <c r="D77" t="s">
        <v>100</v>
      </c>
      <c r="E77" s="64">
        <v>45245</v>
      </c>
      <c r="F77" s="55">
        <v>7881.6132360000001</v>
      </c>
      <c r="G77" s="55">
        <v>3.4153419999999999</v>
      </c>
      <c r="H77" s="55">
        <v>0.26918403699999999</v>
      </c>
      <c r="I77" s="56">
        <v>2.2774049817383358E-3</v>
      </c>
      <c r="J77" s="56">
        <v>1.995584208369803E-5</v>
      </c>
    </row>
    <row r="78" spans="1:10">
      <c r="A78" t="s">
        <v>2734</v>
      </c>
      <c r="B78" t="s">
        <v>2735</v>
      </c>
      <c r="C78" t="s">
        <v>1856</v>
      </c>
      <c r="D78" t="s">
        <v>100</v>
      </c>
      <c r="E78" s="64">
        <v>45245</v>
      </c>
      <c r="F78" s="55">
        <v>9853.3344699999998</v>
      </c>
      <c r="G78" s="55">
        <v>3.4282599999999999</v>
      </c>
      <c r="H78" s="55">
        <v>0.33779797100000003</v>
      </c>
      <c r="I78" s="56">
        <v>2.8579063994664065E-3</v>
      </c>
      <c r="J78" s="56">
        <v>2.5042506385583359E-5</v>
      </c>
    </row>
    <row r="79" spans="1:10">
      <c r="A79" t="s">
        <v>2734</v>
      </c>
      <c r="B79" t="s">
        <v>2736</v>
      </c>
      <c r="C79" t="s">
        <v>1856</v>
      </c>
      <c r="D79" t="s">
        <v>100</v>
      </c>
      <c r="E79" s="64">
        <v>45245</v>
      </c>
      <c r="F79" s="55">
        <v>1702.4323529999999</v>
      </c>
      <c r="G79" s="55">
        <v>3.4282599999999999</v>
      </c>
      <c r="H79" s="55">
        <v>5.8363814999999999E-2</v>
      </c>
      <c r="I79" s="56">
        <v>4.9378129741866749E-4</v>
      </c>
      <c r="J79" s="56">
        <v>4.3267761659364903E-6</v>
      </c>
    </row>
    <row r="80" spans="1:10">
      <c r="A80" t="s">
        <v>2737</v>
      </c>
      <c r="B80" t="s">
        <v>2738</v>
      </c>
      <c r="C80" t="s">
        <v>1856</v>
      </c>
      <c r="D80" t="s">
        <v>100</v>
      </c>
      <c r="E80" s="64">
        <v>45246</v>
      </c>
      <c r="F80" s="55">
        <v>8289.1602199999998</v>
      </c>
      <c r="G80" s="55">
        <v>3.4790049999999999</v>
      </c>
      <c r="H80" s="55">
        <v>0.28838032700000005</v>
      </c>
      <c r="I80" s="56">
        <v>2.4398132989777934E-3</v>
      </c>
      <c r="J80" s="56">
        <v>2.1378950734947184E-5</v>
      </c>
    </row>
    <row r="81" spans="1:10">
      <c r="A81" t="s">
        <v>2739</v>
      </c>
      <c r="B81" t="s">
        <v>2740</v>
      </c>
      <c r="C81" t="s">
        <v>1856</v>
      </c>
      <c r="D81" t="s">
        <v>100</v>
      </c>
      <c r="E81" s="64">
        <v>45160</v>
      </c>
      <c r="F81" s="55">
        <v>6902.5003949999991</v>
      </c>
      <c r="G81" s="55">
        <v>3.11198</v>
      </c>
      <c r="H81" s="55">
        <v>0.21480442300000002</v>
      </c>
      <c r="I81" s="56">
        <v>1.8173316237159664E-3</v>
      </c>
      <c r="J81" s="56">
        <v>1.5924432934586955E-5</v>
      </c>
    </row>
    <row r="82" spans="1:10">
      <c r="A82" t="s">
        <v>2741</v>
      </c>
      <c r="B82" t="s">
        <v>2742</v>
      </c>
      <c r="C82" t="s">
        <v>1856</v>
      </c>
      <c r="D82" t="s">
        <v>100</v>
      </c>
      <c r="E82" s="64">
        <v>45245</v>
      </c>
      <c r="F82" s="55">
        <v>3946.39462</v>
      </c>
      <c r="G82" s="55">
        <v>3.5521029999999998</v>
      </c>
      <c r="H82" s="55">
        <v>0.14018002000000002</v>
      </c>
      <c r="I82" s="56">
        <v>1.1859792261313755E-3</v>
      </c>
      <c r="J82" s="56">
        <v>1.039218511463825E-5</v>
      </c>
    </row>
    <row r="83" spans="1:10">
      <c r="A83" t="s">
        <v>2743</v>
      </c>
      <c r="B83" t="s">
        <v>2744</v>
      </c>
      <c r="C83" t="s">
        <v>1856</v>
      </c>
      <c r="D83" t="s">
        <v>100</v>
      </c>
      <c r="E83" s="64">
        <v>45246</v>
      </c>
      <c r="F83" s="55">
        <v>5919.7500810000001</v>
      </c>
      <c r="G83" s="55">
        <v>3.5589430000000002</v>
      </c>
      <c r="H83" s="55">
        <v>0.210680538</v>
      </c>
      <c r="I83" s="56">
        <v>1.7824419016217992E-3</v>
      </c>
      <c r="J83" s="56">
        <v>1.5618710504874931E-5</v>
      </c>
    </row>
    <row r="84" spans="1:10">
      <c r="A84" t="s">
        <v>2745</v>
      </c>
      <c r="B84" t="s">
        <v>2746</v>
      </c>
      <c r="C84" t="s">
        <v>1856</v>
      </c>
      <c r="D84" t="s">
        <v>100</v>
      </c>
      <c r="E84" s="64">
        <v>45155</v>
      </c>
      <c r="F84" s="55">
        <v>11841.397974</v>
      </c>
      <c r="G84" s="55">
        <v>3.170544</v>
      </c>
      <c r="H84" s="55">
        <v>0.37543676900000006</v>
      </c>
      <c r="I84" s="56">
        <v>3.1763457357181432E-3</v>
      </c>
      <c r="J84" s="56">
        <v>2.7832842385738564E-5</v>
      </c>
    </row>
    <row r="85" spans="1:10">
      <c r="A85" t="s">
        <v>2747</v>
      </c>
      <c r="B85" t="s">
        <v>2748</v>
      </c>
      <c r="C85" t="s">
        <v>1856</v>
      </c>
      <c r="D85" t="s">
        <v>100</v>
      </c>
      <c r="E85" s="64">
        <v>45245</v>
      </c>
      <c r="F85" s="55">
        <v>3355.3316159999999</v>
      </c>
      <c r="G85" s="55">
        <v>3.5778639999999999</v>
      </c>
      <c r="H85" s="55">
        <v>0.12004920599999999</v>
      </c>
      <c r="I85" s="56">
        <v>1.0156644608095081E-3</v>
      </c>
      <c r="J85" s="56">
        <v>8.8997959310987451E-6</v>
      </c>
    </row>
    <row r="86" spans="1:10">
      <c r="A86" t="s">
        <v>2749</v>
      </c>
      <c r="B86" t="s">
        <v>2750</v>
      </c>
      <c r="C86" t="s">
        <v>1856</v>
      </c>
      <c r="D86" t="s">
        <v>100</v>
      </c>
      <c r="E86" s="64">
        <v>45155</v>
      </c>
      <c r="F86" s="55">
        <v>11842.346879999999</v>
      </c>
      <c r="G86" s="55">
        <v>3.1783030000000001</v>
      </c>
      <c r="H86" s="55">
        <v>0.37638567499999998</v>
      </c>
      <c r="I86" s="56">
        <v>3.1843738612923251E-3</v>
      </c>
      <c r="J86" s="56">
        <v>2.790318912137457E-5</v>
      </c>
    </row>
    <row r="87" spans="1:10">
      <c r="A87" t="s">
        <v>2751</v>
      </c>
      <c r="B87" t="s">
        <v>2752</v>
      </c>
      <c r="C87" t="s">
        <v>1856</v>
      </c>
      <c r="D87" t="s">
        <v>100</v>
      </c>
      <c r="E87" s="64">
        <v>45160</v>
      </c>
      <c r="F87" s="55">
        <v>9868.6224000000002</v>
      </c>
      <c r="G87" s="55">
        <v>3.1896149999999999</v>
      </c>
      <c r="H87" s="55">
        <v>0.31477101099999999</v>
      </c>
      <c r="I87" s="56">
        <v>2.6630890767055868E-3</v>
      </c>
      <c r="J87" s="56">
        <v>2.3335412671747603E-5</v>
      </c>
    </row>
    <row r="88" spans="1:10">
      <c r="A88" t="s">
        <v>2753</v>
      </c>
      <c r="B88" t="s">
        <v>2754</v>
      </c>
      <c r="C88" t="s">
        <v>1856</v>
      </c>
      <c r="D88" t="s">
        <v>100</v>
      </c>
      <c r="E88" s="64">
        <v>45160</v>
      </c>
      <c r="F88" s="55">
        <v>9868.6224000000002</v>
      </c>
      <c r="G88" s="55">
        <v>3.1896149999999999</v>
      </c>
      <c r="H88" s="55">
        <v>0.31477101099999999</v>
      </c>
      <c r="I88" s="56">
        <v>2.6630890767055868E-3</v>
      </c>
      <c r="J88" s="56">
        <v>2.3335412671747603E-5</v>
      </c>
    </row>
    <row r="89" spans="1:10">
      <c r="A89" t="s">
        <v>2755</v>
      </c>
      <c r="B89" t="s">
        <v>2756</v>
      </c>
      <c r="C89" t="s">
        <v>1856</v>
      </c>
      <c r="D89" t="s">
        <v>100</v>
      </c>
      <c r="E89" s="64">
        <v>45168</v>
      </c>
      <c r="F89" s="55">
        <v>13841.902690000001</v>
      </c>
      <c r="G89" s="55">
        <v>3.370279</v>
      </c>
      <c r="H89" s="55">
        <v>0.46651074599999998</v>
      </c>
      <c r="I89" s="56">
        <v>3.9468681308723642E-3</v>
      </c>
      <c r="J89" s="56">
        <v>3.4584572255018829E-5</v>
      </c>
    </row>
    <row r="90" spans="1:10">
      <c r="A90" t="s">
        <v>2757</v>
      </c>
      <c r="B90" t="s">
        <v>2758</v>
      </c>
      <c r="C90" t="s">
        <v>1856</v>
      </c>
      <c r="D90" t="s">
        <v>100</v>
      </c>
      <c r="E90" s="64">
        <v>45174</v>
      </c>
      <c r="F90" s="55">
        <v>8801.8057050000007</v>
      </c>
      <c r="G90" s="55">
        <v>3.8023899999999999</v>
      </c>
      <c r="H90" s="55">
        <v>0.33467901899999997</v>
      </c>
      <c r="I90" s="56">
        <v>2.8315188138511313E-3</v>
      </c>
      <c r="J90" s="56">
        <v>2.48112842289046E-5</v>
      </c>
    </row>
    <row r="91" spans="1:10">
      <c r="A91" t="s">
        <v>2757</v>
      </c>
      <c r="B91" t="s">
        <v>2759</v>
      </c>
      <c r="C91" t="s">
        <v>1856</v>
      </c>
      <c r="D91" t="s">
        <v>100</v>
      </c>
      <c r="E91" s="64">
        <v>45174</v>
      </c>
      <c r="F91" s="55">
        <v>1984.7950499999999</v>
      </c>
      <c r="G91" s="55">
        <v>3.8023899999999999</v>
      </c>
      <c r="H91" s="55">
        <v>7.5469656999999996E-2</v>
      </c>
      <c r="I91" s="56">
        <v>6.3850358564123712E-4</v>
      </c>
      <c r="J91" s="56">
        <v>5.5949103594239345E-6</v>
      </c>
    </row>
    <row r="92" spans="1:10">
      <c r="A92" t="s">
        <v>2760</v>
      </c>
      <c r="B92" t="s">
        <v>2761</v>
      </c>
      <c r="C92" t="s">
        <v>1856</v>
      </c>
      <c r="D92" t="s">
        <v>100</v>
      </c>
      <c r="E92" s="64">
        <v>45169</v>
      </c>
      <c r="F92" s="55">
        <v>5955.8085090000004</v>
      </c>
      <c r="G92" s="55">
        <v>3.8032300000000001</v>
      </c>
      <c r="H92" s="55">
        <v>0.226513087</v>
      </c>
      <c r="I92" s="56">
        <v>1.91639162006746E-3</v>
      </c>
      <c r="J92" s="56">
        <v>1.6792449672871775E-5</v>
      </c>
    </row>
    <row r="93" spans="1:10">
      <c r="A93" t="s">
        <v>2762</v>
      </c>
      <c r="B93" t="s">
        <v>2763</v>
      </c>
      <c r="C93" t="s">
        <v>1856</v>
      </c>
      <c r="D93" t="s">
        <v>100</v>
      </c>
      <c r="E93" s="64">
        <v>45174</v>
      </c>
      <c r="F93" s="55">
        <v>114.430609</v>
      </c>
      <c r="G93" s="55">
        <v>3.9044840000000001</v>
      </c>
      <c r="H93" s="55">
        <v>4.4679250000000002E-3</v>
      </c>
      <c r="I93" s="56">
        <v>3.7800438564019509E-5</v>
      </c>
      <c r="J93" s="56">
        <v>3.3122768621605344E-7</v>
      </c>
    </row>
    <row r="94" spans="1:10">
      <c r="A94" t="s">
        <v>2762</v>
      </c>
      <c r="B94" t="s">
        <v>2764</v>
      </c>
      <c r="C94" t="s">
        <v>1856</v>
      </c>
      <c r="D94" t="s">
        <v>100</v>
      </c>
      <c r="E94" s="64">
        <v>45174</v>
      </c>
      <c r="F94" s="55">
        <v>4967.259325</v>
      </c>
      <c r="G94" s="55">
        <v>3.9044840000000001</v>
      </c>
      <c r="H94" s="55">
        <v>0.19394584300000001</v>
      </c>
      <c r="I94" s="56">
        <v>1.6408596659676412E-3</v>
      </c>
      <c r="J94" s="56">
        <v>1.4378091133604966E-5</v>
      </c>
    </row>
    <row r="95" spans="1:10">
      <c r="A95" t="s">
        <v>2762</v>
      </c>
      <c r="B95" t="s">
        <v>2765</v>
      </c>
      <c r="C95" t="s">
        <v>1856</v>
      </c>
      <c r="D95" t="s">
        <v>100</v>
      </c>
      <c r="E95" s="64">
        <v>45174</v>
      </c>
      <c r="F95" s="55">
        <v>291.550995</v>
      </c>
      <c r="G95" s="55">
        <v>3.9044840000000001</v>
      </c>
      <c r="H95" s="55">
        <v>1.1383562E-2</v>
      </c>
      <c r="I95" s="56">
        <v>9.6309502961823898E-5</v>
      </c>
      <c r="J95" s="56">
        <v>8.4391544221467233E-7</v>
      </c>
    </row>
    <row r="96" spans="1:10">
      <c r="A96" t="s">
        <v>2766</v>
      </c>
      <c r="B96" t="s">
        <v>2767</v>
      </c>
      <c r="C96" t="s">
        <v>1856</v>
      </c>
      <c r="D96" t="s">
        <v>100</v>
      </c>
      <c r="E96" s="64">
        <v>45159</v>
      </c>
      <c r="F96" s="55">
        <v>291.605144</v>
      </c>
      <c r="G96" s="55">
        <v>3.838387</v>
      </c>
      <c r="H96" s="55">
        <v>1.1192933E-2</v>
      </c>
      <c r="I96" s="56">
        <v>9.4696705118748982E-5</v>
      </c>
      <c r="J96" s="56">
        <v>8.2978324380138652E-7</v>
      </c>
    </row>
    <row r="97" spans="1:10">
      <c r="A97" t="s">
        <v>2768</v>
      </c>
      <c r="B97" t="s">
        <v>2769</v>
      </c>
      <c r="C97" t="s">
        <v>1856</v>
      </c>
      <c r="D97" t="s">
        <v>100</v>
      </c>
      <c r="E97" s="64">
        <v>45181</v>
      </c>
      <c r="F97" s="55">
        <v>4372.3479799999996</v>
      </c>
      <c r="G97" s="55">
        <v>3.9528509999999999</v>
      </c>
      <c r="H97" s="55">
        <v>0.17283242099999999</v>
      </c>
      <c r="I97" s="56">
        <v>1.462231642626332E-3</v>
      </c>
      <c r="J97" s="56">
        <v>1.2812856731245229E-5</v>
      </c>
    </row>
    <row r="98" spans="1:10">
      <c r="A98" t="s">
        <v>2768</v>
      </c>
      <c r="B98" t="s">
        <v>2770</v>
      </c>
      <c r="C98" t="s">
        <v>1856</v>
      </c>
      <c r="D98" t="s">
        <v>100</v>
      </c>
      <c r="E98" s="64">
        <v>45181</v>
      </c>
      <c r="F98" s="55">
        <v>4578.4387999999999</v>
      </c>
      <c r="G98" s="55">
        <v>3.9528509999999999</v>
      </c>
      <c r="H98" s="55">
        <v>0.18097888500000001</v>
      </c>
      <c r="I98" s="56">
        <v>1.531153997398625E-3</v>
      </c>
      <c r="J98" s="56">
        <v>1.3416791314203177E-5</v>
      </c>
    </row>
    <row r="99" spans="1:10">
      <c r="A99" t="s">
        <v>2771</v>
      </c>
      <c r="B99" t="s">
        <v>2772</v>
      </c>
      <c r="C99" t="s">
        <v>1856</v>
      </c>
      <c r="D99" t="s">
        <v>100</v>
      </c>
      <c r="E99" s="64">
        <v>45181</v>
      </c>
      <c r="F99" s="55">
        <v>5963.0834550000009</v>
      </c>
      <c r="G99" s="55">
        <v>3.9655879999999999</v>
      </c>
      <c r="H99" s="55">
        <v>0.23647132900000001</v>
      </c>
      <c r="I99" s="56">
        <v>2.0006423438210233E-3</v>
      </c>
      <c r="J99" s="56">
        <v>1.7530699633746123E-5</v>
      </c>
    </row>
    <row r="100" spans="1:10">
      <c r="A100" t="s">
        <v>2771</v>
      </c>
      <c r="B100" t="s">
        <v>2773</v>
      </c>
      <c r="C100" t="s">
        <v>1856</v>
      </c>
      <c r="D100" t="s">
        <v>100</v>
      </c>
      <c r="E100" s="64">
        <v>45181</v>
      </c>
      <c r="F100" s="55">
        <v>29.166702999999998</v>
      </c>
      <c r="G100" s="55">
        <v>3.9655879999999999</v>
      </c>
      <c r="H100" s="55">
        <v>1.156631E-3</v>
      </c>
      <c r="I100" s="56">
        <v>9.7855624382102313E-6</v>
      </c>
      <c r="J100" s="56">
        <v>8.5746338610375093E-8</v>
      </c>
    </row>
    <row r="101" spans="1:10">
      <c r="A101" t="s">
        <v>2774</v>
      </c>
      <c r="B101" t="s">
        <v>2775</v>
      </c>
      <c r="C101" t="s">
        <v>1856</v>
      </c>
      <c r="D101" t="s">
        <v>100</v>
      </c>
      <c r="E101" s="64">
        <v>45159</v>
      </c>
      <c r="F101" s="55">
        <v>7954.9952999999987</v>
      </c>
      <c r="G101" s="55">
        <v>3.9097590000000002</v>
      </c>
      <c r="H101" s="55">
        <v>0.31102116299999999</v>
      </c>
      <c r="I101" s="56">
        <v>2.6313638577396435E-3</v>
      </c>
      <c r="J101" s="56">
        <v>2.3057419313152305E-5</v>
      </c>
    </row>
    <row r="102" spans="1:10">
      <c r="A102" t="s">
        <v>2776</v>
      </c>
      <c r="B102" t="s">
        <v>2777</v>
      </c>
      <c r="C102" t="s">
        <v>1856</v>
      </c>
      <c r="D102" t="s">
        <v>100</v>
      </c>
      <c r="E102" s="64">
        <v>45167</v>
      </c>
      <c r="F102" s="55">
        <v>6961.9124540000003</v>
      </c>
      <c r="G102" s="55">
        <v>3.9388100000000001</v>
      </c>
      <c r="H102" s="55">
        <v>0.27421648199999998</v>
      </c>
      <c r="I102" s="56">
        <v>2.3199814860550613E-3</v>
      </c>
      <c r="J102" s="56">
        <v>2.0328920215797282E-5</v>
      </c>
    </row>
    <row r="103" spans="1:10">
      <c r="A103" t="s">
        <v>2778</v>
      </c>
      <c r="B103" t="s">
        <v>2779</v>
      </c>
      <c r="C103" t="s">
        <v>1856</v>
      </c>
      <c r="D103" t="s">
        <v>100</v>
      </c>
      <c r="E103" s="64">
        <v>45189</v>
      </c>
      <c r="F103" s="55">
        <v>29408.246349000001</v>
      </c>
      <c r="G103" s="55">
        <v>4.0757500000000002</v>
      </c>
      <c r="H103" s="55">
        <v>1.1986065850000001</v>
      </c>
      <c r="I103" s="56">
        <v>1.0140692732917792E-2</v>
      </c>
      <c r="J103" s="56">
        <v>8.8858180437871142E-5</v>
      </c>
    </row>
    <row r="104" spans="1:10">
      <c r="A104" t="s">
        <v>2780</v>
      </c>
      <c r="B104" t="s">
        <v>2781</v>
      </c>
      <c r="C104" t="s">
        <v>1856</v>
      </c>
      <c r="D104" t="s">
        <v>100</v>
      </c>
      <c r="E104" s="64">
        <v>45174</v>
      </c>
      <c r="F104" s="55">
        <v>21654.906880000002</v>
      </c>
      <c r="G104" s="55">
        <v>4.0826269999999996</v>
      </c>
      <c r="H104" s="55">
        <v>0.88408910100000004</v>
      </c>
      <c r="I104" s="56">
        <v>7.4797485963774548E-3</v>
      </c>
      <c r="J104" s="56">
        <v>6.5541562880545398E-5</v>
      </c>
    </row>
    <row r="105" spans="1:10">
      <c r="A105" t="s">
        <v>2780</v>
      </c>
      <c r="B105" t="s">
        <v>2782</v>
      </c>
      <c r="C105" t="s">
        <v>1856</v>
      </c>
      <c r="D105" t="s">
        <v>100</v>
      </c>
      <c r="E105" s="64">
        <v>45174</v>
      </c>
      <c r="F105" s="55">
        <v>4180.2472319999997</v>
      </c>
      <c r="G105" s="55">
        <v>4.0826269999999996</v>
      </c>
      <c r="H105" s="55">
        <v>0.170663907</v>
      </c>
      <c r="I105" s="56">
        <v>1.443885143920061E-3</v>
      </c>
      <c r="J105" s="56">
        <v>1.2652094884359457E-5</v>
      </c>
    </row>
    <row r="106" spans="1:10">
      <c r="A106" t="s">
        <v>2783</v>
      </c>
      <c r="B106" t="s">
        <v>2784</v>
      </c>
      <c r="C106" t="s">
        <v>1856</v>
      </c>
      <c r="D106" t="s">
        <v>100</v>
      </c>
      <c r="E106" s="64">
        <v>45167</v>
      </c>
      <c r="F106" s="55">
        <v>5158.9411200000004</v>
      </c>
      <c r="G106" s="55">
        <v>4.0100410000000002</v>
      </c>
      <c r="H106" s="55">
        <v>0.20687567999999998</v>
      </c>
      <c r="I106" s="56">
        <v>1.7502512759792876E-3</v>
      </c>
      <c r="J106" s="56">
        <v>1.5336639003737233E-5</v>
      </c>
    </row>
    <row r="107" spans="1:10">
      <c r="A107" t="s">
        <v>2785</v>
      </c>
      <c r="B107" t="s">
        <v>2786</v>
      </c>
      <c r="C107" t="s">
        <v>1856</v>
      </c>
      <c r="D107" t="s">
        <v>100</v>
      </c>
      <c r="E107" s="64">
        <v>45189</v>
      </c>
      <c r="F107" s="55">
        <v>6879.6811560000006</v>
      </c>
      <c r="G107" s="55">
        <v>4.1519490000000001</v>
      </c>
      <c r="H107" s="55">
        <v>0.28564084200000001</v>
      </c>
      <c r="I107" s="56">
        <v>2.4166361564699054E-3</v>
      </c>
      <c r="J107" s="56">
        <v>2.1175860200085119E-5</v>
      </c>
    </row>
    <row r="108" spans="1:10">
      <c r="A108" t="s">
        <v>2787</v>
      </c>
      <c r="B108" t="s">
        <v>2788</v>
      </c>
      <c r="C108" t="s">
        <v>1856</v>
      </c>
      <c r="D108" t="s">
        <v>100</v>
      </c>
      <c r="E108" s="64">
        <v>45189</v>
      </c>
      <c r="F108" s="55">
        <v>6968.1857770000006</v>
      </c>
      <c r="G108" s="55">
        <v>4.1519490000000001</v>
      </c>
      <c r="H108" s="55">
        <v>0.28931550900000003</v>
      </c>
      <c r="I108" s="56">
        <v>2.4477253140042714E-3</v>
      </c>
      <c r="J108" s="56">
        <v>2.1448280047782763E-5</v>
      </c>
    </row>
    <row r="109" spans="1:10">
      <c r="A109" t="s">
        <v>2789</v>
      </c>
      <c r="B109" t="s">
        <v>2790</v>
      </c>
      <c r="C109" t="s">
        <v>1856</v>
      </c>
      <c r="D109" t="s">
        <v>100</v>
      </c>
      <c r="E109" s="64">
        <v>45190</v>
      </c>
      <c r="F109" s="55">
        <v>7964.4843599999995</v>
      </c>
      <c r="G109" s="55">
        <v>4.1816259999999996</v>
      </c>
      <c r="H109" s="55">
        <v>0.33304491899999999</v>
      </c>
      <c r="I109" s="56">
        <v>2.8176936720554512E-3</v>
      </c>
      <c r="J109" s="56">
        <v>2.4690140932621505E-5</v>
      </c>
    </row>
    <row r="110" spans="1:10">
      <c r="A110" t="s">
        <v>2791</v>
      </c>
      <c r="B110" t="s">
        <v>2792</v>
      </c>
      <c r="C110" t="s">
        <v>1856</v>
      </c>
      <c r="D110" t="s">
        <v>100</v>
      </c>
      <c r="E110" s="64">
        <v>45188</v>
      </c>
      <c r="F110" s="55">
        <v>9963.5130000000008</v>
      </c>
      <c r="G110" s="55">
        <v>4.2342589999999998</v>
      </c>
      <c r="H110" s="55">
        <v>0.42188097199999997</v>
      </c>
      <c r="I110" s="56">
        <v>3.5692823320478372E-3</v>
      </c>
      <c r="J110" s="56">
        <v>3.1275963274705736E-5</v>
      </c>
    </row>
    <row r="111" spans="1:10">
      <c r="A111" t="s">
        <v>2793</v>
      </c>
      <c r="B111" t="s">
        <v>2794</v>
      </c>
      <c r="C111" t="s">
        <v>1856</v>
      </c>
      <c r="D111" t="s">
        <v>100</v>
      </c>
      <c r="E111" s="64">
        <v>45188</v>
      </c>
      <c r="F111" s="55">
        <v>19927.026000000002</v>
      </c>
      <c r="G111" s="55">
        <v>4.2342589999999998</v>
      </c>
      <c r="H111" s="55">
        <v>0.84376194399999993</v>
      </c>
      <c r="I111" s="56">
        <v>7.1385646640956743E-3</v>
      </c>
      <c r="J111" s="56">
        <v>6.2551926549411473E-5</v>
      </c>
    </row>
    <row r="112" spans="1:10">
      <c r="A112" t="s">
        <v>2795</v>
      </c>
      <c r="B112" t="s">
        <v>2796</v>
      </c>
      <c r="C112" t="s">
        <v>1856</v>
      </c>
      <c r="D112" t="s">
        <v>100</v>
      </c>
      <c r="E112" s="64">
        <v>45190</v>
      </c>
      <c r="F112" s="55">
        <v>13948.9182</v>
      </c>
      <c r="G112" s="55">
        <v>4.2576720000000003</v>
      </c>
      <c r="H112" s="55">
        <v>0.593899179</v>
      </c>
      <c r="I112" s="56">
        <v>5.0246253974744704E-3</v>
      </c>
      <c r="J112" s="56">
        <v>4.4028458603442039E-5</v>
      </c>
    </row>
    <row r="113" spans="1:10">
      <c r="A113" t="s">
        <v>2795</v>
      </c>
      <c r="B113" t="s">
        <v>2797</v>
      </c>
      <c r="C113" t="s">
        <v>1856</v>
      </c>
      <c r="D113" t="s">
        <v>100</v>
      </c>
      <c r="E113" s="64">
        <v>45190</v>
      </c>
      <c r="F113" s="55">
        <v>2709.7307999999994</v>
      </c>
      <c r="G113" s="55">
        <v>4.2576720000000003</v>
      </c>
      <c r="H113" s="55">
        <v>0.115371448</v>
      </c>
      <c r="I113" s="56">
        <v>9.7608875085548018E-4</v>
      </c>
      <c r="J113" s="56">
        <v>8.5530123662406432E-6</v>
      </c>
    </row>
    <row r="114" spans="1:10">
      <c r="A114" t="s">
        <v>2798</v>
      </c>
      <c r="B114" t="s">
        <v>2799</v>
      </c>
      <c r="C114" t="s">
        <v>1856</v>
      </c>
      <c r="D114" t="s">
        <v>100</v>
      </c>
      <c r="E114" s="64">
        <v>45182</v>
      </c>
      <c r="F114" s="55">
        <v>9971.4205500000007</v>
      </c>
      <c r="G114" s="55">
        <v>4.2868089999999999</v>
      </c>
      <c r="H114" s="55">
        <v>0.42745579500000003</v>
      </c>
      <c r="I114" s="56">
        <v>3.6164475719112602E-3</v>
      </c>
      <c r="J114" s="56">
        <v>3.1689250365100953E-5</v>
      </c>
    </row>
    <row r="115" spans="1:10">
      <c r="A115" t="s">
        <v>2800</v>
      </c>
      <c r="B115" t="s">
        <v>2801</v>
      </c>
      <c r="C115" t="s">
        <v>1856</v>
      </c>
      <c r="D115" t="s">
        <v>100</v>
      </c>
      <c r="E115" s="64">
        <v>45182</v>
      </c>
      <c r="F115" s="55">
        <v>5425.1964799999996</v>
      </c>
      <c r="G115" s="55">
        <v>4.3121039999999997</v>
      </c>
      <c r="H115" s="55">
        <v>0.23394009199999999</v>
      </c>
      <c r="I115" s="56">
        <v>1.9792270629670531E-3</v>
      </c>
      <c r="J115" s="56">
        <v>1.7343047474237073E-5</v>
      </c>
    </row>
    <row r="116" spans="1:10">
      <c r="A116" t="s">
        <v>2802</v>
      </c>
      <c r="B116" t="s">
        <v>2803</v>
      </c>
      <c r="C116" t="s">
        <v>1856</v>
      </c>
      <c r="D116" t="s">
        <v>100</v>
      </c>
      <c r="E116" s="64">
        <v>45182</v>
      </c>
      <c r="F116" s="55">
        <v>5985.5408969999999</v>
      </c>
      <c r="G116" s="55">
        <v>4.3298019999999999</v>
      </c>
      <c r="H116" s="55">
        <v>0.25916204399999998</v>
      </c>
      <c r="I116" s="56">
        <v>2.1926148989402732E-3</v>
      </c>
      <c r="J116" s="56">
        <v>1.9212865970029271E-5</v>
      </c>
    </row>
    <row r="117" spans="1:10">
      <c r="A117" t="s">
        <v>2802</v>
      </c>
      <c r="B117" t="s">
        <v>2804</v>
      </c>
      <c r="C117" t="s">
        <v>1856</v>
      </c>
      <c r="D117" t="s">
        <v>100</v>
      </c>
      <c r="E117" s="64">
        <v>45182</v>
      </c>
      <c r="F117" s="55">
        <v>5426.2000840000001</v>
      </c>
      <c r="G117" s="55">
        <v>4.3298019999999999</v>
      </c>
      <c r="H117" s="55">
        <v>0.23494369599999998</v>
      </c>
      <c r="I117" s="56">
        <v>1.9877179555725924E-3</v>
      </c>
      <c r="J117" s="56">
        <v>1.7417449222430514E-5</v>
      </c>
    </row>
    <row r="118" spans="1:10">
      <c r="A118" t="s">
        <v>2805</v>
      </c>
      <c r="B118" t="s">
        <v>2806</v>
      </c>
      <c r="C118" t="s">
        <v>1856</v>
      </c>
      <c r="D118" t="s">
        <v>100</v>
      </c>
      <c r="E118" s="64">
        <v>45182</v>
      </c>
      <c r="F118" s="55">
        <v>7981.3537999999999</v>
      </c>
      <c r="G118" s="55">
        <v>4.3373840000000001</v>
      </c>
      <c r="H118" s="55">
        <v>0.34618199600000005</v>
      </c>
      <c r="I118" s="56">
        <v>2.9288386156364862E-3</v>
      </c>
      <c r="J118" s="56">
        <v>2.566405245046304E-5</v>
      </c>
    </row>
    <row r="119" spans="1:10">
      <c r="A119" t="s">
        <v>2807</v>
      </c>
      <c r="B119" t="s">
        <v>2808</v>
      </c>
      <c r="C119" t="s">
        <v>1856</v>
      </c>
      <c r="D119" t="s">
        <v>100</v>
      </c>
      <c r="E119" s="64">
        <v>45173</v>
      </c>
      <c r="F119" s="55">
        <v>18960.723389999999</v>
      </c>
      <c r="G119" s="55">
        <v>4.3170890000000002</v>
      </c>
      <c r="H119" s="55">
        <v>0.81855135600000006</v>
      </c>
      <c r="I119" s="56">
        <v>6.9252729721230467E-3</v>
      </c>
      <c r="J119" s="56">
        <v>6.0682950518841092E-5</v>
      </c>
    </row>
    <row r="120" spans="1:10">
      <c r="A120" t="s">
        <v>2809</v>
      </c>
      <c r="B120" t="s">
        <v>2810</v>
      </c>
      <c r="C120" t="s">
        <v>1856</v>
      </c>
      <c r="D120" t="s">
        <v>100</v>
      </c>
      <c r="E120" s="64">
        <v>45173</v>
      </c>
      <c r="F120" s="55">
        <v>16964.857769999999</v>
      </c>
      <c r="G120" s="55">
        <v>4.3170890000000002</v>
      </c>
      <c r="H120" s="55">
        <v>0.73238805600000012</v>
      </c>
      <c r="I120" s="56">
        <v>6.1962968751377162E-3</v>
      </c>
      <c r="J120" s="56">
        <v>5.4295271563679653E-5</v>
      </c>
    </row>
    <row r="121" spans="1:10">
      <c r="A121" t="s">
        <v>2811</v>
      </c>
      <c r="B121" t="s">
        <v>2812</v>
      </c>
      <c r="C121" t="s">
        <v>1856</v>
      </c>
      <c r="D121" t="s">
        <v>100</v>
      </c>
      <c r="E121" s="64">
        <v>45173</v>
      </c>
      <c r="F121" s="55">
        <v>5989.9691249999996</v>
      </c>
      <c r="G121" s="55">
        <v>4.3549829999999998</v>
      </c>
      <c r="H121" s="55">
        <v>0.26086216699999998</v>
      </c>
      <c r="I121" s="56">
        <v>2.2069986218122496E-3</v>
      </c>
      <c r="J121" s="56">
        <v>1.9338903852843485E-5</v>
      </c>
    </row>
    <row r="122" spans="1:10">
      <c r="A122" t="s">
        <v>2811</v>
      </c>
      <c r="B122" t="s">
        <v>2813</v>
      </c>
      <c r="C122" t="s">
        <v>1856</v>
      </c>
      <c r="D122" t="s">
        <v>100</v>
      </c>
      <c r="E122" s="64">
        <v>45173</v>
      </c>
      <c r="F122" s="55">
        <v>4599.6914999999999</v>
      </c>
      <c r="G122" s="55">
        <v>4.3549829999999998</v>
      </c>
      <c r="H122" s="55">
        <v>0.20031580600000001</v>
      </c>
      <c r="I122" s="56">
        <v>1.6947521093360006E-3</v>
      </c>
      <c r="J122" s="56">
        <v>1.4850325583774088E-5</v>
      </c>
    </row>
    <row r="123" spans="1:10">
      <c r="A123" t="s">
        <v>2814</v>
      </c>
      <c r="B123" t="s">
        <v>2815</v>
      </c>
      <c r="C123" t="s">
        <v>1856</v>
      </c>
      <c r="D123" t="s">
        <v>100</v>
      </c>
      <c r="E123" s="64">
        <v>45195</v>
      </c>
      <c r="F123" s="55">
        <v>16494.558870000001</v>
      </c>
      <c r="G123" s="55">
        <v>4.4637669999999998</v>
      </c>
      <c r="H123" s="55">
        <v>0.73627870200000001</v>
      </c>
      <c r="I123" s="56">
        <v>6.2292133016885977E-3</v>
      </c>
      <c r="J123" s="56">
        <v>5.4583702921069423E-5</v>
      </c>
    </row>
    <row r="124" spans="1:10">
      <c r="A124" t="s">
        <v>2816</v>
      </c>
      <c r="B124" t="s">
        <v>2817</v>
      </c>
      <c r="C124" t="s">
        <v>1856</v>
      </c>
      <c r="D124" t="s">
        <v>100</v>
      </c>
      <c r="E124" s="64">
        <v>45173</v>
      </c>
      <c r="F124" s="55">
        <v>9984.5998</v>
      </c>
      <c r="G124" s="55">
        <v>4.3676079999999997</v>
      </c>
      <c r="H124" s="55">
        <v>0.43608820300000001</v>
      </c>
      <c r="I124" s="56">
        <v>3.6894812079422031E-3</v>
      </c>
      <c r="J124" s="56">
        <v>3.2329210196188751E-5</v>
      </c>
    </row>
    <row r="125" spans="1:10">
      <c r="A125" t="s">
        <v>2818</v>
      </c>
      <c r="B125" t="s">
        <v>2819</v>
      </c>
      <c r="C125" t="s">
        <v>1856</v>
      </c>
      <c r="D125" t="s">
        <v>100</v>
      </c>
      <c r="E125" s="64">
        <v>45195</v>
      </c>
      <c r="F125" s="55">
        <v>10987.698876</v>
      </c>
      <c r="G125" s="55">
        <v>4.5041029999999997</v>
      </c>
      <c r="H125" s="55">
        <v>0.49489731199999998</v>
      </c>
      <c r="I125" s="56">
        <v>4.1870298713058956E-3</v>
      </c>
      <c r="J125" s="56">
        <v>3.6688998040097877E-5</v>
      </c>
    </row>
    <row r="126" spans="1:10">
      <c r="A126" t="s">
        <v>2818</v>
      </c>
      <c r="B126" t="s">
        <v>2820</v>
      </c>
      <c r="C126" t="s">
        <v>1856</v>
      </c>
      <c r="D126" t="s">
        <v>100</v>
      </c>
      <c r="E126" s="64">
        <v>45195</v>
      </c>
      <c r="F126" s="55">
        <v>2301.1209119999999</v>
      </c>
      <c r="G126" s="55">
        <v>4.5041029999999997</v>
      </c>
      <c r="H126" s="55">
        <v>0.103644864</v>
      </c>
      <c r="I126" s="56">
        <v>8.7687714411234681E-4</v>
      </c>
      <c r="J126" s="56">
        <v>7.683667136511364E-6</v>
      </c>
    </row>
    <row r="127" spans="1:10">
      <c r="A127" t="s">
        <v>2821</v>
      </c>
      <c r="B127" t="s">
        <v>2822</v>
      </c>
      <c r="C127" t="s">
        <v>1856</v>
      </c>
      <c r="D127" t="s">
        <v>100</v>
      </c>
      <c r="E127" s="64">
        <v>45187</v>
      </c>
      <c r="F127" s="55">
        <v>3995.9486000000006</v>
      </c>
      <c r="G127" s="55">
        <v>4.483047</v>
      </c>
      <c r="H127" s="55">
        <v>0.17914027399999999</v>
      </c>
      <c r="I127" s="56">
        <v>1.5155986104687569E-3</v>
      </c>
      <c r="J127" s="56">
        <v>1.3280486683444738E-5</v>
      </c>
    </row>
    <row r="128" spans="1:10">
      <c r="A128" t="s">
        <v>2823</v>
      </c>
      <c r="B128" t="s">
        <v>2824</v>
      </c>
      <c r="C128" t="s">
        <v>1856</v>
      </c>
      <c r="D128" t="s">
        <v>100</v>
      </c>
      <c r="E128" s="64">
        <v>45195</v>
      </c>
      <c r="F128" s="55">
        <v>20978.730150000003</v>
      </c>
      <c r="G128" s="55">
        <v>4.5141819999999999</v>
      </c>
      <c r="H128" s="55">
        <v>0.94701807199999999</v>
      </c>
      <c r="I128" s="56">
        <v>8.0121529456408068E-3</v>
      </c>
      <c r="J128" s="56">
        <v>7.0206774910802638E-5</v>
      </c>
    </row>
    <row r="129" spans="1:10">
      <c r="A129" t="s">
        <v>2825</v>
      </c>
      <c r="B129" t="s">
        <v>2826</v>
      </c>
      <c r="C129" t="s">
        <v>1856</v>
      </c>
      <c r="D129" t="s">
        <v>100</v>
      </c>
      <c r="E129" s="64">
        <v>45239</v>
      </c>
      <c r="F129" s="55">
        <v>4602.7276000000002</v>
      </c>
      <c r="G129" s="55">
        <v>4.6587509999999996</v>
      </c>
      <c r="H129" s="55">
        <v>0.21442962299999999</v>
      </c>
      <c r="I129" s="56">
        <v>1.8141606653015356E-3</v>
      </c>
      <c r="J129" s="56">
        <v>1.5896647298795444E-5</v>
      </c>
    </row>
    <row r="130" spans="1:10">
      <c r="A130" t="s">
        <v>2827</v>
      </c>
      <c r="B130" t="s">
        <v>2828</v>
      </c>
      <c r="C130" t="s">
        <v>1856</v>
      </c>
      <c r="D130" t="s">
        <v>100</v>
      </c>
      <c r="E130" s="64">
        <v>45175</v>
      </c>
      <c r="F130" s="55">
        <v>7991.8972000000012</v>
      </c>
      <c r="G130" s="55">
        <v>4.4400839999999997</v>
      </c>
      <c r="H130" s="55">
        <v>0.35484691400000001</v>
      </c>
      <c r="I130" s="56">
        <v>3.0021472993143157E-3</v>
      </c>
      <c r="J130" s="56">
        <v>2.6306422396330941E-5</v>
      </c>
    </row>
    <row r="131" spans="1:10">
      <c r="A131" t="s">
        <v>2829</v>
      </c>
      <c r="B131" t="s">
        <v>2830</v>
      </c>
      <c r="C131" t="s">
        <v>1856</v>
      </c>
      <c r="D131" t="s">
        <v>100</v>
      </c>
      <c r="E131" s="64">
        <v>45173</v>
      </c>
      <c r="F131" s="55">
        <v>2397.6956810000001</v>
      </c>
      <c r="G131" s="55">
        <v>4.3504649999999998</v>
      </c>
      <c r="H131" s="55">
        <v>0.104310917</v>
      </c>
      <c r="I131" s="56">
        <v>8.825122197921939E-4</v>
      </c>
      <c r="J131" s="56">
        <v>7.7330446874074206E-6</v>
      </c>
    </row>
    <row r="132" spans="1:10">
      <c r="A132" t="s">
        <v>2831</v>
      </c>
      <c r="B132" t="s">
        <v>2832</v>
      </c>
      <c r="C132" t="s">
        <v>1856</v>
      </c>
      <c r="D132" t="s">
        <v>100</v>
      </c>
      <c r="E132" s="64">
        <v>45175</v>
      </c>
      <c r="F132" s="55">
        <v>6995.3086739999999</v>
      </c>
      <c r="G132" s="55">
        <v>4.4728500000000002</v>
      </c>
      <c r="H132" s="55">
        <v>0.31288967300000003</v>
      </c>
      <c r="I132" s="56">
        <v>2.6471722022085543E-3</v>
      </c>
      <c r="J132" s="56">
        <v>2.319594049333585E-5</v>
      </c>
    </row>
    <row r="133" spans="1:10">
      <c r="A133" t="s">
        <v>2833</v>
      </c>
      <c r="B133" t="s">
        <v>2834</v>
      </c>
      <c r="C133" t="s">
        <v>1856</v>
      </c>
      <c r="D133" t="s">
        <v>100</v>
      </c>
      <c r="E133" s="64">
        <v>45239</v>
      </c>
      <c r="F133" s="55">
        <v>8154.5692440000003</v>
      </c>
      <c r="G133" s="55">
        <v>4.7040100000000002</v>
      </c>
      <c r="H133" s="55">
        <v>0.38359178700000007</v>
      </c>
      <c r="I133" s="56">
        <v>3.2453404607633205E-3</v>
      </c>
      <c r="J133" s="56">
        <v>2.843741111578445E-5</v>
      </c>
    </row>
    <row r="134" spans="1:10">
      <c r="A134" t="s">
        <v>2835</v>
      </c>
      <c r="B134" t="s">
        <v>2836</v>
      </c>
      <c r="C134" t="s">
        <v>1856</v>
      </c>
      <c r="D134" t="s">
        <v>100</v>
      </c>
      <c r="E134" s="64">
        <v>45175</v>
      </c>
      <c r="F134" s="55">
        <v>21989.315040000001</v>
      </c>
      <c r="G134" s="55">
        <v>4.4904840000000004</v>
      </c>
      <c r="H134" s="55">
        <v>0.98742675300000005</v>
      </c>
      <c r="I134" s="56">
        <v>8.3540266036797317E-3</v>
      </c>
      <c r="J134" s="56">
        <v>7.3202454988394069E-5</v>
      </c>
    </row>
    <row r="135" spans="1:10">
      <c r="A135" t="s">
        <v>2837</v>
      </c>
      <c r="B135" t="s">
        <v>2838</v>
      </c>
      <c r="C135" t="s">
        <v>1856</v>
      </c>
      <c r="D135" t="s">
        <v>100</v>
      </c>
      <c r="E135" s="64">
        <v>45187</v>
      </c>
      <c r="F135" s="55">
        <v>9996.4611249999998</v>
      </c>
      <c r="G135" s="55">
        <v>4.5460120000000002</v>
      </c>
      <c r="H135" s="55">
        <v>0.45444030899999993</v>
      </c>
      <c r="I135" s="56">
        <v>3.8447473897544248E-3</v>
      </c>
      <c r="J135" s="56">
        <v>3.3689735631949584E-5</v>
      </c>
    </row>
    <row r="136" spans="1:10">
      <c r="A136" t="s">
        <v>2837</v>
      </c>
      <c r="B136" t="s">
        <v>2839</v>
      </c>
      <c r="C136" t="s">
        <v>1856</v>
      </c>
      <c r="D136" t="s">
        <v>100</v>
      </c>
      <c r="E136" s="64">
        <v>45187</v>
      </c>
      <c r="F136" s="55">
        <v>7612.3363399999998</v>
      </c>
      <c r="G136" s="55">
        <v>4.5460120000000002</v>
      </c>
      <c r="H136" s="55">
        <v>0.34605771299999999</v>
      </c>
      <c r="I136" s="56">
        <v>2.9277871315793336E-3</v>
      </c>
      <c r="J136" s="56">
        <v>2.5654838784046077E-5</v>
      </c>
    </row>
    <row r="137" spans="1:10">
      <c r="A137" t="s">
        <v>2840</v>
      </c>
      <c r="B137" t="s">
        <v>2841</v>
      </c>
      <c r="C137" t="s">
        <v>1856</v>
      </c>
      <c r="D137" t="s">
        <v>100</v>
      </c>
      <c r="E137" s="64">
        <v>45239</v>
      </c>
      <c r="F137" s="55">
        <v>11691.914914000001</v>
      </c>
      <c r="G137" s="55">
        <v>4.734159</v>
      </c>
      <c r="H137" s="55">
        <v>0.55351389200000001</v>
      </c>
      <c r="I137" s="56">
        <v>4.6829496620640074E-3</v>
      </c>
      <c r="J137" s="56">
        <v>4.1034512829916018E-5</v>
      </c>
    </row>
    <row r="138" spans="1:10">
      <c r="A138" t="s">
        <v>2842</v>
      </c>
      <c r="B138" t="s">
        <v>2843</v>
      </c>
      <c r="C138" t="s">
        <v>1856</v>
      </c>
      <c r="D138" t="s">
        <v>100</v>
      </c>
      <c r="E138" s="64">
        <v>45175</v>
      </c>
      <c r="F138" s="55">
        <v>24994.447625000001</v>
      </c>
      <c r="G138" s="55">
        <v>4.5156650000000003</v>
      </c>
      <c r="H138" s="55">
        <v>1.1286654810000001</v>
      </c>
      <c r="I138" s="56">
        <v>9.5489629243709385E-3</v>
      </c>
      <c r="J138" s="56">
        <v>8.3673126962417464E-5</v>
      </c>
    </row>
    <row r="139" spans="1:10">
      <c r="A139" t="s">
        <v>2844</v>
      </c>
      <c r="B139" t="s">
        <v>2845</v>
      </c>
      <c r="C139" t="s">
        <v>1856</v>
      </c>
      <c r="D139" t="s">
        <v>100</v>
      </c>
      <c r="E139" s="64">
        <v>45187</v>
      </c>
      <c r="F139" s="55">
        <v>13999.104783999999</v>
      </c>
      <c r="G139" s="55">
        <v>4.57369</v>
      </c>
      <c r="H139" s="55">
        <v>0.6402756409999999</v>
      </c>
      <c r="I139" s="56">
        <v>5.4169888777584017E-3</v>
      </c>
      <c r="J139" s="56">
        <v>4.7466557542691624E-5</v>
      </c>
    </row>
    <row r="140" spans="1:10">
      <c r="A140" t="s">
        <v>2846</v>
      </c>
      <c r="B140" t="s">
        <v>2847</v>
      </c>
      <c r="C140" t="s">
        <v>1856</v>
      </c>
      <c r="D140" t="s">
        <v>100</v>
      </c>
      <c r="E140" s="64">
        <v>45175</v>
      </c>
      <c r="F140" s="55">
        <v>260.89606800000001</v>
      </c>
      <c r="G140" s="55">
        <v>4.5483799999999999</v>
      </c>
      <c r="H140" s="55">
        <v>1.1866544E-2</v>
      </c>
      <c r="I140" s="56">
        <v>1.0039572451176649E-4</v>
      </c>
      <c r="J140" s="56">
        <v>8.7972110375643983E-7</v>
      </c>
    </row>
    <row r="141" spans="1:10">
      <c r="A141" t="s">
        <v>2848</v>
      </c>
      <c r="B141" t="s">
        <v>2849</v>
      </c>
      <c r="C141" t="s">
        <v>1856</v>
      </c>
      <c r="D141" t="s">
        <v>100</v>
      </c>
      <c r="E141" s="64">
        <v>45201</v>
      </c>
      <c r="F141" s="55">
        <v>10005.686600000001</v>
      </c>
      <c r="G141" s="55">
        <v>4.665108</v>
      </c>
      <c r="H141" s="55">
        <v>0.46677608700000001</v>
      </c>
      <c r="I141" s="56">
        <v>3.9491130222187986E-3</v>
      </c>
      <c r="J141" s="56">
        <v>3.4604243195217751E-5</v>
      </c>
    </row>
    <row r="142" spans="1:10">
      <c r="A142" t="s">
        <v>2850</v>
      </c>
      <c r="B142" t="s">
        <v>2851</v>
      </c>
      <c r="C142" t="s">
        <v>1856</v>
      </c>
      <c r="D142" t="s">
        <v>100</v>
      </c>
      <c r="E142" s="64">
        <v>45244</v>
      </c>
      <c r="F142" s="55">
        <v>9549.2920599999998</v>
      </c>
      <c r="G142" s="55">
        <v>5.1443950000000003</v>
      </c>
      <c r="H142" s="55">
        <v>0.49125328600000001</v>
      </c>
      <c r="I142" s="56">
        <v>4.156199948928351E-3</v>
      </c>
      <c r="J142" s="56">
        <v>3.6418849749674213E-5</v>
      </c>
    </row>
    <row r="143" spans="1:10">
      <c r="A143" t="s">
        <v>2850</v>
      </c>
      <c r="B143" t="s">
        <v>2852</v>
      </c>
      <c r="C143" t="s">
        <v>1856</v>
      </c>
      <c r="D143" t="s">
        <v>100</v>
      </c>
      <c r="E143" s="64">
        <v>45244</v>
      </c>
      <c r="F143" s="55">
        <v>16051.27216</v>
      </c>
      <c r="G143" s="55">
        <v>5.1443950000000003</v>
      </c>
      <c r="H143" s="55">
        <v>0.82574081399999999</v>
      </c>
      <c r="I143" s="56">
        <v>6.9860986720704709E-3</v>
      </c>
      <c r="J143" s="56">
        <v>6.1215937876168589E-5</v>
      </c>
    </row>
    <row r="144" spans="1:10">
      <c r="A144" t="s">
        <v>2853</v>
      </c>
      <c r="B144" t="s">
        <v>2854</v>
      </c>
      <c r="C144" t="s">
        <v>1856</v>
      </c>
      <c r="D144" t="s">
        <v>100</v>
      </c>
      <c r="E144" s="64">
        <v>45244</v>
      </c>
      <c r="F144" s="55">
        <v>2811.9247799999998</v>
      </c>
      <c r="G144" s="55">
        <v>5.2439809999999998</v>
      </c>
      <c r="H144" s="55">
        <v>0.147456795</v>
      </c>
      <c r="I144" s="56">
        <v>1.2475436629407876E-3</v>
      </c>
      <c r="J144" s="56">
        <v>1.093164567997111E-5</v>
      </c>
    </row>
    <row r="145" spans="1:10">
      <c r="A145" t="s">
        <v>2855</v>
      </c>
      <c r="B145" t="s">
        <v>2856</v>
      </c>
      <c r="C145" t="s">
        <v>1856</v>
      </c>
      <c r="D145" t="s">
        <v>100</v>
      </c>
      <c r="E145" s="64">
        <v>45244</v>
      </c>
      <c r="F145" s="55">
        <v>5205.3934499999996</v>
      </c>
      <c r="G145" s="55">
        <v>5.2439809999999998</v>
      </c>
      <c r="H145" s="55">
        <v>0.272969831</v>
      </c>
      <c r="I145" s="56">
        <v>2.3094343182900982E-3</v>
      </c>
      <c r="J145" s="56">
        <v>2.0236500283446374E-5</v>
      </c>
    </row>
    <row r="146" spans="1:10">
      <c r="A146" t="s">
        <v>2857</v>
      </c>
      <c r="B146" t="s">
        <v>2858</v>
      </c>
      <c r="C146" t="s">
        <v>1856</v>
      </c>
      <c r="D146" t="s">
        <v>100</v>
      </c>
      <c r="E146" s="64">
        <v>45244</v>
      </c>
      <c r="F146" s="55">
        <v>9559.3281000000006</v>
      </c>
      <c r="G146" s="55">
        <v>5.2439809999999998</v>
      </c>
      <c r="H146" s="55">
        <v>0.50128932599999998</v>
      </c>
      <c r="I146" s="56">
        <v>4.2411088749837438E-3</v>
      </c>
      <c r="J146" s="56">
        <v>3.7162867231608616E-5</v>
      </c>
    </row>
    <row r="147" spans="1:10">
      <c r="A147" t="s">
        <v>2859</v>
      </c>
      <c r="B147" t="s">
        <v>2860</v>
      </c>
      <c r="C147" t="s">
        <v>1856</v>
      </c>
      <c r="D147" t="s">
        <v>100</v>
      </c>
      <c r="E147" s="64">
        <v>45180</v>
      </c>
      <c r="F147" s="55">
        <v>25127.558050000003</v>
      </c>
      <c r="G147" s="55">
        <v>5.0339830000000001</v>
      </c>
      <c r="H147" s="55">
        <v>1.264916956</v>
      </c>
      <c r="I147" s="56">
        <v>1.0701705083201837E-2</v>
      </c>
      <c r="J147" s="56">
        <v>9.3774071093703123E-5</v>
      </c>
    </row>
    <row r="148" spans="1:10">
      <c r="A148" t="s">
        <v>2861</v>
      </c>
      <c r="B148" t="s">
        <v>2862</v>
      </c>
      <c r="C148" t="s">
        <v>1856</v>
      </c>
      <c r="D148" t="s">
        <v>100</v>
      </c>
      <c r="E148" s="64">
        <v>45180</v>
      </c>
      <c r="F148" s="55">
        <v>196.662195</v>
      </c>
      <c r="G148" s="55">
        <v>5.0414539999999999</v>
      </c>
      <c r="H148" s="55">
        <v>9.9146330000000008E-3</v>
      </c>
      <c r="I148" s="56">
        <v>8.3881774112434844E-5</v>
      </c>
      <c r="J148" s="56">
        <v>7.3501702653274813E-7</v>
      </c>
    </row>
    <row r="149" spans="1:10">
      <c r="A149" t="s">
        <v>2863</v>
      </c>
      <c r="B149" t="s">
        <v>2864</v>
      </c>
      <c r="C149" t="s">
        <v>1856</v>
      </c>
      <c r="D149" t="s">
        <v>100</v>
      </c>
      <c r="E149" s="64">
        <v>45238</v>
      </c>
      <c r="F149" s="55">
        <v>12065.656091999997</v>
      </c>
      <c r="G149" s="55">
        <v>5.2778799999999997</v>
      </c>
      <c r="H149" s="55">
        <v>0.63681081700000008</v>
      </c>
      <c r="I149" s="56">
        <v>5.3876750762180594E-3</v>
      </c>
      <c r="J149" s="56">
        <v>4.720969431498171E-5</v>
      </c>
    </row>
    <row r="150" spans="1:10">
      <c r="A150" t="s">
        <v>2865</v>
      </c>
      <c r="B150" t="s">
        <v>2866</v>
      </c>
      <c r="C150" t="s">
        <v>1856</v>
      </c>
      <c r="D150" t="s">
        <v>100</v>
      </c>
      <c r="E150" s="64">
        <v>45238</v>
      </c>
      <c r="F150" s="55">
        <v>10057.349260000001</v>
      </c>
      <c r="G150" s="55">
        <v>5.3027049999999996</v>
      </c>
      <c r="H150" s="55">
        <v>0.53331153099999995</v>
      </c>
      <c r="I150" s="56">
        <v>4.5120295804089551E-3</v>
      </c>
      <c r="J150" s="56">
        <v>3.9536819540496104E-5</v>
      </c>
    </row>
    <row r="151" spans="1:10">
      <c r="A151" t="s">
        <v>2867</v>
      </c>
      <c r="B151" t="s">
        <v>2868</v>
      </c>
      <c r="C151" t="s">
        <v>1856</v>
      </c>
      <c r="D151" t="s">
        <v>100</v>
      </c>
      <c r="E151" s="64">
        <v>45243</v>
      </c>
      <c r="F151" s="55">
        <v>1158.5757599999999</v>
      </c>
      <c r="G151" s="55">
        <v>5.3887869999999998</v>
      </c>
      <c r="H151" s="55">
        <v>6.2433176E-2</v>
      </c>
      <c r="I151" s="56">
        <v>5.2820972459130739E-4</v>
      </c>
      <c r="J151" s="56">
        <v>4.6284564825057805E-6</v>
      </c>
    </row>
    <row r="152" spans="1:10">
      <c r="A152" t="s">
        <v>2867</v>
      </c>
      <c r="B152" t="s">
        <v>2869</v>
      </c>
      <c r="C152" t="s">
        <v>1856</v>
      </c>
      <c r="D152" t="s">
        <v>100</v>
      </c>
      <c r="E152" s="64">
        <v>45243</v>
      </c>
      <c r="F152" s="55">
        <v>12070.08432</v>
      </c>
      <c r="G152" s="55">
        <v>5.3887869999999998</v>
      </c>
      <c r="H152" s="55">
        <v>0.65043109700000001</v>
      </c>
      <c r="I152" s="56">
        <v>5.5029081110977273E-3</v>
      </c>
      <c r="J152" s="56">
        <v>4.821942787810436E-5</v>
      </c>
    </row>
    <row r="153" spans="1:10">
      <c r="A153" t="s">
        <v>2870</v>
      </c>
      <c r="B153" t="s">
        <v>2871</v>
      </c>
      <c r="C153" t="s">
        <v>1856</v>
      </c>
      <c r="D153" t="s">
        <v>100</v>
      </c>
      <c r="E153" s="64">
        <v>45238</v>
      </c>
      <c r="F153" s="55">
        <v>10059.721525000001</v>
      </c>
      <c r="G153" s="55">
        <v>5.3250359999999999</v>
      </c>
      <c r="H153" s="55">
        <v>0.53568379600000005</v>
      </c>
      <c r="I153" s="56">
        <v>4.5320998943444123E-3</v>
      </c>
      <c r="J153" s="56">
        <v>3.9712686379586138E-5</v>
      </c>
    </row>
    <row r="154" spans="1:10">
      <c r="A154" t="s">
        <v>2872</v>
      </c>
      <c r="B154" t="s">
        <v>2873</v>
      </c>
      <c r="C154" t="s">
        <v>1856</v>
      </c>
      <c r="D154" t="s">
        <v>100</v>
      </c>
      <c r="E154" s="64">
        <v>45197</v>
      </c>
      <c r="F154" s="55">
        <v>8050.9402399999999</v>
      </c>
      <c r="G154" s="55">
        <v>5.1408899999999997</v>
      </c>
      <c r="H154" s="55">
        <v>0.413889954</v>
      </c>
      <c r="I154" s="56">
        <v>3.5016751128190064E-3</v>
      </c>
      <c r="J154" s="56">
        <v>3.0683552613682818E-5</v>
      </c>
    </row>
    <row r="155" spans="1:10">
      <c r="A155" t="s">
        <v>2874</v>
      </c>
      <c r="B155" t="s">
        <v>2875</v>
      </c>
      <c r="C155" t="s">
        <v>1856</v>
      </c>
      <c r="D155" t="s">
        <v>100</v>
      </c>
      <c r="E155" s="64">
        <v>45243</v>
      </c>
      <c r="F155" s="55">
        <v>6542.3321749999996</v>
      </c>
      <c r="G155" s="55">
        <v>5.4631080000000001</v>
      </c>
      <c r="H155" s="55">
        <v>0.35741468200000004</v>
      </c>
      <c r="I155" s="56">
        <v>3.0238716470888769E-3</v>
      </c>
      <c r="J155" s="56">
        <v>2.6496782765714855E-5</v>
      </c>
    </row>
    <row r="156" spans="1:10">
      <c r="A156" t="s">
        <v>2876</v>
      </c>
      <c r="B156" t="s">
        <v>2877</v>
      </c>
      <c r="C156" t="s">
        <v>1856</v>
      </c>
      <c r="D156" t="s">
        <v>100</v>
      </c>
      <c r="E156" s="64">
        <v>45243</v>
      </c>
      <c r="F156" s="55">
        <v>5644.5146240000004</v>
      </c>
      <c r="G156" s="55">
        <v>5.5867180000000003</v>
      </c>
      <c r="H156" s="55">
        <v>0.31534311999999998</v>
      </c>
      <c r="I156" s="56">
        <v>2.6679293484439042E-3</v>
      </c>
      <c r="J156" s="56">
        <v>2.3377825724861381E-5</v>
      </c>
    </row>
    <row r="157" spans="1:10">
      <c r="A157" t="s">
        <v>2876</v>
      </c>
      <c r="B157" t="s">
        <v>2878</v>
      </c>
      <c r="C157" t="s">
        <v>1856</v>
      </c>
      <c r="D157" t="s">
        <v>100</v>
      </c>
      <c r="E157" s="64">
        <v>45243</v>
      </c>
      <c r="F157" s="55">
        <v>10965.090560000001</v>
      </c>
      <c r="G157" s="55">
        <v>5.5867180000000003</v>
      </c>
      <c r="H157" s="55">
        <v>0.61258869900000001</v>
      </c>
      <c r="I157" s="56">
        <v>5.1827462371374046E-3</v>
      </c>
      <c r="J157" s="56">
        <v>4.5413998080064553E-5</v>
      </c>
    </row>
    <row r="158" spans="1:10">
      <c r="A158" t="s">
        <v>2879</v>
      </c>
      <c r="B158" t="s">
        <v>2880</v>
      </c>
      <c r="C158" t="s">
        <v>1856</v>
      </c>
      <c r="D158" t="s">
        <v>100</v>
      </c>
      <c r="E158" s="64">
        <v>45243</v>
      </c>
      <c r="F158" s="55">
        <v>7064.8687550000004</v>
      </c>
      <c r="G158" s="55">
        <v>5.7100049999999998</v>
      </c>
      <c r="H158" s="55">
        <v>0.40340437500000004</v>
      </c>
      <c r="I158" s="56">
        <v>3.4129629064149885E-3</v>
      </c>
      <c r="J158" s="56">
        <v>2.9906208752537959E-5</v>
      </c>
    </row>
    <row r="159" spans="1:10">
      <c r="A159" t="s">
        <v>2881</v>
      </c>
      <c r="B159" t="s">
        <v>2882</v>
      </c>
      <c r="C159" t="s">
        <v>1856</v>
      </c>
      <c r="D159" t="s">
        <v>100</v>
      </c>
      <c r="E159" s="64">
        <v>45237</v>
      </c>
      <c r="F159" s="55">
        <v>7000.6393799999996</v>
      </c>
      <c r="G159" s="55">
        <v>5.8540850000000004</v>
      </c>
      <c r="H159" s="55">
        <v>0.409823404</v>
      </c>
      <c r="I159" s="56">
        <v>3.4672704678344749E-3</v>
      </c>
      <c r="J159" s="56">
        <v>3.0382080689381962E-5</v>
      </c>
    </row>
    <row r="160" spans="1:10">
      <c r="A160" t="s">
        <v>2883</v>
      </c>
      <c r="B160" t="s">
        <v>2884</v>
      </c>
      <c r="C160" t="s">
        <v>1856</v>
      </c>
      <c r="D160" t="s">
        <v>100</v>
      </c>
      <c r="E160" s="64">
        <v>45237</v>
      </c>
      <c r="F160" s="55">
        <v>4051.8286199999998</v>
      </c>
      <c r="G160" s="55">
        <v>5.8540850000000004</v>
      </c>
      <c r="H160" s="55">
        <v>0.237197506</v>
      </c>
      <c r="I160" s="56">
        <v>2.006786092669785E-3</v>
      </c>
      <c r="J160" s="56">
        <v>1.7584534451361303E-5</v>
      </c>
    </row>
    <row r="161" spans="1:10">
      <c r="A161" t="s">
        <v>2885</v>
      </c>
      <c r="B161" t="s">
        <v>2886</v>
      </c>
      <c r="C161" t="s">
        <v>1856</v>
      </c>
      <c r="D161" t="s">
        <v>100</v>
      </c>
      <c r="E161" s="64">
        <v>45237</v>
      </c>
      <c r="F161" s="55">
        <v>9326.4807720000008</v>
      </c>
      <c r="G161" s="55">
        <v>5.9275219999999997</v>
      </c>
      <c r="H161" s="55">
        <v>0.55282920899999999</v>
      </c>
      <c r="I161" s="56">
        <v>4.6771569691075833E-3</v>
      </c>
      <c r="J161" s="56">
        <v>4.0983754152032771E-5</v>
      </c>
    </row>
    <row r="162" spans="1:10">
      <c r="A162" t="s">
        <v>2887</v>
      </c>
      <c r="B162" t="s">
        <v>2888</v>
      </c>
      <c r="C162" t="s">
        <v>1856</v>
      </c>
      <c r="D162" t="s">
        <v>100</v>
      </c>
      <c r="E162" s="64">
        <v>45236</v>
      </c>
      <c r="F162" s="55">
        <v>13854.03636</v>
      </c>
      <c r="G162" s="55">
        <v>6.2561010000000001</v>
      </c>
      <c r="H162" s="55">
        <v>0.866722569</v>
      </c>
      <c r="I162" s="56">
        <v>7.3328207661349865E-3</v>
      </c>
      <c r="J162" s="56">
        <v>6.4254102546731142E-5</v>
      </c>
    </row>
    <row r="163" spans="1:10">
      <c r="A163" t="s">
        <v>2887</v>
      </c>
      <c r="B163" t="s">
        <v>2889</v>
      </c>
      <c r="C163" t="s">
        <v>1856</v>
      </c>
      <c r="D163" t="s">
        <v>100</v>
      </c>
      <c r="E163" s="64">
        <v>45236</v>
      </c>
      <c r="F163" s="55">
        <v>4075.2349680000002</v>
      </c>
      <c r="G163" s="55">
        <v>6.2561010000000001</v>
      </c>
      <c r="H163" s="55">
        <v>0.25495083399999996</v>
      </c>
      <c r="I163" s="56">
        <v>2.156986372300908E-3</v>
      </c>
      <c r="J163" s="56">
        <v>1.8900669739235355E-5</v>
      </c>
    </row>
    <row r="164" spans="1:10">
      <c r="A164" t="s">
        <v>2890</v>
      </c>
      <c r="B164" t="s">
        <v>2891</v>
      </c>
      <c r="C164" t="s">
        <v>1856</v>
      </c>
      <c r="D164" t="s">
        <v>100</v>
      </c>
      <c r="E164" s="64">
        <v>45236</v>
      </c>
      <c r="F164" s="55">
        <v>6113.0106029999997</v>
      </c>
      <c r="G164" s="55">
        <v>6.258527</v>
      </c>
      <c r="H164" s="55">
        <v>0.38258440100000002</v>
      </c>
      <c r="I164" s="56">
        <v>3.2368175709199917E-3</v>
      </c>
      <c r="J164" s="56">
        <v>2.8362728990657804E-5</v>
      </c>
    </row>
    <row r="165" spans="1:10">
      <c r="A165" t="s">
        <v>2892</v>
      </c>
      <c r="B165" t="s">
        <v>2893</v>
      </c>
      <c r="C165" t="s">
        <v>1856</v>
      </c>
      <c r="D165" t="s">
        <v>100</v>
      </c>
      <c r="E165" s="64">
        <v>45236</v>
      </c>
      <c r="F165" s="55">
        <v>117.375626</v>
      </c>
      <c r="G165" s="55">
        <v>6.2755000000000001</v>
      </c>
      <c r="H165" s="55">
        <v>7.3659069999999997E-3</v>
      </c>
      <c r="I165" s="56">
        <v>6.2318529299793795E-5</v>
      </c>
      <c r="J165" s="56">
        <v>5.4606832757770817E-7</v>
      </c>
    </row>
    <row r="166" spans="1:10">
      <c r="A166" t="s">
        <v>2892</v>
      </c>
      <c r="B166" t="s">
        <v>2894</v>
      </c>
      <c r="C166" t="s">
        <v>1856</v>
      </c>
      <c r="D166" t="s">
        <v>100</v>
      </c>
      <c r="E166" s="64">
        <v>45236</v>
      </c>
      <c r="F166" s="55">
        <v>23233.647108000001</v>
      </c>
      <c r="G166" s="55">
        <v>6.2755000000000001</v>
      </c>
      <c r="H166" s="55">
        <v>1.458027542</v>
      </c>
      <c r="I166" s="56">
        <v>1.2335498139744818E-2</v>
      </c>
      <c r="J166" s="56">
        <v>1.0809024081110129E-4</v>
      </c>
    </row>
    <row r="167" spans="1:10">
      <c r="A167" t="s">
        <v>2895</v>
      </c>
      <c r="B167" t="s">
        <v>2896</v>
      </c>
      <c r="C167" t="s">
        <v>1856</v>
      </c>
      <c r="D167" t="s">
        <v>100</v>
      </c>
      <c r="E167" s="64">
        <v>45236</v>
      </c>
      <c r="F167" s="55">
        <v>1761.6818450000001</v>
      </c>
      <c r="G167" s="55">
        <v>6.331226</v>
      </c>
      <c r="H167" s="55">
        <v>0.111536067</v>
      </c>
      <c r="I167" s="56">
        <v>9.4363988838350318E-4</v>
      </c>
      <c r="J167" s="56">
        <v>8.2686780557078991E-6</v>
      </c>
    </row>
    <row r="168" spans="1:10">
      <c r="A168" t="s">
        <v>2897</v>
      </c>
      <c r="B168" t="s">
        <v>2898</v>
      </c>
      <c r="C168" t="s">
        <v>1856</v>
      </c>
      <c r="D168" t="s">
        <v>100</v>
      </c>
      <c r="E168" s="64">
        <v>45210</v>
      </c>
      <c r="F168" s="55">
        <v>9911.6394720000008</v>
      </c>
      <c r="G168" s="55">
        <v>7.5140630000000002</v>
      </c>
      <c r="H168" s="55">
        <v>0.74476679699999992</v>
      </c>
      <c r="I168" s="56">
        <v>6.3010259918239641E-3</v>
      </c>
      <c r="J168" s="56">
        <v>5.5212964170358983E-5</v>
      </c>
    </row>
    <row r="169" spans="1:10">
      <c r="A169" t="s">
        <v>2899</v>
      </c>
      <c r="B169" t="s">
        <v>2900</v>
      </c>
      <c r="C169" t="s">
        <v>1856</v>
      </c>
      <c r="D169" t="s">
        <v>100</v>
      </c>
      <c r="E169" s="64">
        <v>45210</v>
      </c>
      <c r="F169" s="55">
        <v>9720.0131770000007</v>
      </c>
      <c r="G169" s="55">
        <v>7.5961169999999996</v>
      </c>
      <c r="H169" s="55">
        <v>0.73834356600000006</v>
      </c>
      <c r="I169" s="56">
        <v>6.2466828797981353E-3</v>
      </c>
      <c r="J169" s="56">
        <v>5.4736780720063555E-5</v>
      </c>
    </row>
    <row r="170" spans="1:10">
      <c r="A170" t="s">
        <v>2901</v>
      </c>
      <c r="B170" t="s">
        <v>2902</v>
      </c>
      <c r="C170" t="s">
        <v>1856</v>
      </c>
      <c r="D170" t="s">
        <v>100</v>
      </c>
      <c r="E170" s="64">
        <v>45210</v>
      </c>
      <c r="F170" s="55">
        <v>19658.854620999999</v>
      </c>
      <c r="G170" s="55">
        <v>7.6526129999999997</v>
      </c>
      <c r="H170" s="55">
        <v>1.5044160459999998</v>
      </c>
      <c r="I170" s="56">
        <v>1.2727963500181435E-2</v>
      </c>
      <c r="J170" s="56">
        <v>1.1152923247880924E-4</v>
      </c>
    </row>
    <row r="171" spans="1:10">
      <c r="A171" t="s">
        <v>2903</v>
      </c>
      <c r="B171" t="s">
        <v>2904</v>
      </c>
      <c r="C171" t="s">
        <v>1856</v>
      </c>
      <c r="D171" t="s">
        <v>100</v>
      </c>
      <c r="E171" s="64">
        <v>45211</v>
      </c>
      <c r="F171" s="55">
        <v>12418.649124</v>
      </c>
      <c r="G171" s="55">
        <v>7.67143</v>
      </c>
      <c r="H171" s="55">
        <v>0.95268791899999994</v>
      </c>
      <c r="I171" s="56">
        <v>8.0601221266791839E-3</v>
      </c>
      <c r="J171" s="56">
        <v>7.0627106564312726E-5</v>
      </c>
    </row>
    <row r="172" spans="1:10">
      <c r="A172" t="s">
        <v>2905</v>
      </c>
      <c r="B172" t="s">
        <v>2906</v>
      </c>
      <c r="C172" t="s">
        <v>1856</v>
      </c>
      <c r="D172" t="s">
        <v>100</v>
      </c>
      <c r="E172" s="64">
        <v>45211</v>
      </c>
      <c r="F172" s="55">
        <v>10365.480125</v>
      </c>
      <c r="G172" s="55">
        <v>7.8301119999999997</v>
      </c>
      <c r="H172" s="55">
        <v>0.81162873600000007</v>
      </c>
      <c r="I172" s="56">
        <v>6.86670482874283E-3</v>
      </c>
      <c r="J172" s="56">
        <v>6.0169745081159625E-5</v>
      </c>
    </row>
    <row r="173" spans="1:10">
      <c r="A173" t="s">
        <v>2907</v>
      </c>
      <c r="B173" t="s">
        <v>2908</v>
      </c>
      <c r="C173" t="s">
        <v>1856</v>
      </c>
      <c r="D173" t="s">
        <v>100</v>
      </c>
      <c r="E173" s="64">
        <v>45211</v>
      </c>
      <c r="F173" s="55">
        <v>7465.0435019999995</v>
      </c>
      <c r="G173" s="55">
        <v>7.8093570000000003</v>
      </c>
      <c r="H173" s="55">
        <v>0.58297192299999989</v>
      </c>
      <c r="I173" s="56">
        <v>4.9321764263969975E-3</v>
      </c>
      <c r="J173" s="56">
        <v>4.3218371209054149E-5</v>
      </c>
    </row>
    <row r="174" spans="1:10">
      <c r="A174" t="s">
        <v>2909</v>
      </c>
      <c r="B174" t="s">
        <v>2910</v>
      </c>
      <c r="C174" t="s">
        <v>1856</v>
      </c>
      <c r="D174" t="s">
        <v>100</v>
      </c>
      <c r="E174" s="64">
        <v>45211</v>
      </c>
      <c r="F174" s="55">
        <v>6449.7693959999997</v>
      </c>
      <c r="G174" s="55">
        <v>7.8210750000000004</v>
      </c>
      <c r="H174" s="55">
        <v>0.50444127000000005</v>
      </c>
      <c r="I174" s="56">
        <v>4.2677755861593421E-3</v>
      </c>
      <c r="J174" s="56">
        <v>3.7396535235928873E-5</v>
      </c>
    </row>
    <row r="175" spans="1:10">
      <c r="A175" t="s">
        <v>2909</v>
      </c>
      <c r="B175" t="s">
        <v>2911</v>
      </c>
      <c r="C175" t="s">
        <v>1856</v>
      </c>
      <c r="D175" t="s">
        <v>100</v>
      </c>
      <c r="E175" s="64">
        <v>45211</v>
      </c>
      <c r="F175" s="55">
        <v>9539.8791880000008</v>
      </c>
      <c r="G175" s="55">
        <v>7.8210750000000004</v>
      </c>
      <c r="H175" s="55">
        <v>0.74612105899999992</v>
      </c>
      <c r="I175" s="56">
        <v>6.3124835918352863E-3</v>
      </c>
      <c r="J175" s="56">
        <v>5.5313361797622274E-5</v>
      </c>
    </row>
    <row r="176" spans="1:10">
      <c r="A176" t="s">
        <v>2912</v>
      </c>
      <c r="B176" t="s">
        <v>2913</v>
      </c>
      <c r="C176" t="s">
        <v>1856</v>
      </c>
      <c r="D176" t="s">
        <v>100</v>
      </c>
      <c r="E176" s="64">
        <v>45211</v>
      </c>
      <c r="F176" s="55">
        <v>4147.7735599999996</v>
      </c>
      <c r="G176" s="55">
        <v>7.8210750000000004</v>
      </c>
      <c r="H176" s="55">
        <v>0.32440046</v>
      </c>
      <c r="I176" s="56">
        <v>2.7445580797282113E-3</v>
      </c>
      <c r="J176" s="56">
        <v>2.4049287705864222E-5</v>
      </c>
    </row>
    <row r="177" spans="1:10">
      <c r="A177" t="s">
        <v>2914</v>
      </c>
      <c r="B177" t="s">
        <v>2915</v>
      </c>
      <c r="C177" t="s">
        <v>1856</v>
      </c>
      <c r="D177" t="s">
        <v>100</v>
      </c>
      <c r="E177" s="64">
        <v>45211</v>
      </c>
      <c r="F177" s="55">
        <v>9337.2350399999996</v>
      </c>
      <c r="G177" s="55">
        <v>7.8679129999999997</v>
      </c>
      <c r="H177" s="55">
        <v>0.73464556599999997</v>
      </c>
      <c r="I177" s="56">
        <v>6.2153963157197886E-3</v>
      </c>
      <c r="J177" s="56">
        <v>5.4462631090509124E-5</v>
      </c>
    </row>
    <row r="178" spans="1:10">
      <c r="A178" t="s">
        <v>2916</v>
      </c>
      <c r="B178" t="s">
        <v>2917</v>
      </c>
      <c r="C178" t="s">
        <v>1856</v>
      </c>
      <c r="D178" t="s">
        <v>100</v>
      </c>
      <c r="E178" s="64">
        <v>45211</v>
      </c>
      <c r="F178" s="55">
        <v>13546.245349999999</v>
      </c>
      <c r="G178" s="55">
        <v>7.8866360000000002</v>
      </c>
      <c r="H178" s="55">
        <v>1.0683430109999998</v>
      </c>
      <c r="I178" s="56">
        <v>9.0386106196064415E-3</v>
      </c>
      <c r="J178" s="56">
        <v>7.9201146755735984E-5</v>
      </c>
    </row>
    <row r="179" spans="1:10">
      <c r="A179" t="s">
        <v>2916</v>
      </c>
      <c r="B179" t="s">
        <v>2918</v>
      </c>
      <c r="C179" t="s">
        <v>1856</v>
      </c>
      <c r="D179" t="s">
        <v>100</v>
      </c>
      <c r="E179" s="64">
        <v>45211</v>
      </c>
      <c r="F179" s="55">
        <v>5378.6333160000004</v>
      </c>
      <c r="G179" s="55">
        <v>7.8866360000000002</v>
      </c>
      <c r="H179" s="55">
        <v>0.42419321100000001</v>
      </c>
      <c r="I179" s="56">
        <v>3.5888448019337086E-3</v>
      </c>
      <c r="J179" s="56">
        <v>3.1447380112264227E-5</v>
      </c>
    </row>
    <row r="180" spans="1:10">
      <c r="A180" t="s">
        <v>2919</v>
      </c>
      <c r="B180" t="s">
        <v>2920</v>
      </c>
      <c r="C180" t="s">
        <v>1856</v>
      </c>
      <c r="D180" t="s">
        <v>100</v>
      </c>
      <c r="E180" s="64">
        <v>45215</v>
      </c>
      <c r="F180" s="55">
        <v>32337.266763</v>
      </c>
      <c r="G180" s="55">
        <v>8.3817020000000007</v>
      </c>
      <c r="H180" s="55">
        <v>2.7104133379999999</v>
      </c>
      <c r="I180" s="56">
        <v>2.2931184580351736E-2</v>
      </c>
      <c r="J180" s="56">
        <v>2.0093531978152498E-4</v>
      </c>
    </row>
    <row r="181" spans="1:10">
      <c r="A181" t="s">
        <v>2921</v>
      </c>
      <c r="B181" t="s">
        <v>2922</v>
      </c>
      <c r="C181" t="s">
        <v>1856</v>
      </c>
      <c r="D181" t="s">
        <v>100</v>
      </c>
      <c r="E181" s="64">
        <v>45215</v>
      </c>
      <c r="F181" s="55">
        <v>7211.9519399999999</v>
      </c>
      <c r="G181" s="55">
        <v>8.4164150000000006</v>
      </c>
      <c r="H181" s="55">
        <v>0.60698778100000006</v>
      </c>
      <c r="I181" s="56">
        <v>5.1353602231015583E-3</v>
      </c>
      <c r="J181" s="56">
        <v>4.4998776448137913E-5</v>
      </c>
    </row>
    <row r="182" spans="1:10">
      <c r="A182" t="s">
        <v>2923</v>
      </c>
      <c r="B182" t="s">
        <v>2924</v>
      </c>
      <c r="C182" t="s">
        <v>1856</v>
      </c>
      <c r="D182" t="s">
        <v>100</v>
      </c>
      <c r="E182" s="64">
        <v>45216</v>
      </c>
      <c r="F182" s="55">
        <v>10480.66677</v>
      </c>
      <c r="G182" s="55">
        <v>8.8298930000000002</v>
      </c>
      <c r="H182" s="55">
        <v>0.92543170499999994</v>
      </c>
      <c r="I182" s="56">
        <v>7.8295236177975958E-3</v>
      </c>
      <c r="J182" s="56">
        <v>6.8606478935552255E-5</v>
      </c>
    </row>
    <row r="183" spans="1:10">
      <c r="A183" t="s">
        <v>2925</v>
      </c>
      <c r="B183" t="s">
        <v>2926</v>
      </c>
      <c r="C183" t="s">
        <v>1856</v>
      </c>
      <c r="D183" t="s">
        <v>100</v>
      </c>
      <c r="E183" s="64">
        <v>45230</v>
      </c>
      <c r="F183" s="55">
        <v>11360.084287</v>
      </c>
      <c r="G183" s="55">
        <v>9.1062049999999992</v>
      </c>
      <c r="H183" s="55">
        <v>1.034472592</v>
      </c>
      <c r="I183" s="56">
        <v>8.7520532820174954E-3</v>
      </c>
      <c r="J183" s="56">
        <v>7.6690177901841126E-5</v>
      </c>
    </row>
    <row r="184" spans="1:10">
      <c r="A184" t="s">
        <v>2927</v>
      </c>
      <c r="B184" t="s">
        <v>2928</v>
      </c>
      <c r="C184" t="s">
        <v>1856</v>
      </c>
      <c r="D184" t="s">
        <v>100</v>
      </c>
      <c r="E184" s="64">
        <v>45217</v>
      </c>
      <c r="F184" s="55">
        <v>13016.618055000001</v>
      </c>
      <c r="G184" s="55">
        <v>9.0351750000000006</v>
      </c>
      <c r="H184" s="55">
        <v>1.1760741829999999</v>
      </c>
      <c r="I184" s="56">
        <v>9.9500595693125839E-3</v>
      </c>
      <c r="J184" s="56">
        <v>8.7187750567327207E-5</v>
      </c>
    </row>
    <row r="185" spans="1:10">
      <c r="A185" t="s">
        <v>2929</v>
      </c>
      <c r="B185" t="s">
        <v>2930</v>
      </c>
      <c r="C185" t="s">
        <v>1856</v>
      </c>
      <c r="D185" t="s">
        <v>100</v>
      </c>
      <c r="E185" s="64">
        <v>45230</v>
      </c>
      <c r="F185" s="55">
        <v>18267.547557000002</v>
      </c>
      <c r="G185" s="55">
        <v>9.1632560000000005</v>
      </c>
      <c r="H185" s="55">
        <v>1.6739022100000001</v>
      </c>
      <c r="I185" s="56">
        <v>1.4161884465670637E-2</v>
      </c>
      <c r="J185" s="56">
        <v>1.2409401589557532E-4</v>
      </c>
    </row>
    <row r="186" spans="1:10">
      <c r="A186" t="s">
        <v>2931</v>
      </c>
      <c r="B186" t="s">
        <v>2932</v>
      </c>
      <c r="C186" t="s">
        <v>1856</v>
      </c>
      <c r="D186" t="s">
        <v>100</v>
      </c>
      <c r="E186" s="64">
        <v>45231</v>
      </c>
      <c r="F186" s="55">
        <v>5442.4369580000002</v>
      </c>
      <c r="G186" s="55">
        <v>9.1006020000000003</v>
      </c>
      <c r="H186" s="55">
        <v>0.49529455300000003</v>
      </c>
      <c r="I186" s="56">
        <v>4.1903906895863303E-3</v>
      </c>
      <c r="J186" s="56">
        <v>3.6718447329712216E-5</v>
      </c>
    </row>
    <row r="187" spans="1:10">
      <c r="A187" t="s">
        <v>2931</v>
      </c>
      <c r="B187" t="s">
        <v>2933</v>
      </c>
      <c r="C187" t="s">
        <v>1856</v>
      </c>
      <c r="D187" t="s">
        <v>100</v>
      </c>
      <c r="E187" s="64">
        <v>45231</v>
      </c>
      <c r="F187" s="55">
        <v>8566.8354299999992</v>
      </c>
      <c r="G187" s="55">
        <v>9.1006020000000003</v>
      </c>
      <c r="H187" s="55">
        <v>0.77963363800000007</v>
      </c>
      <c r="I187" s="56">
        <v>6.5960134594161782E-3</v>
      </c>
      <c r="J187" s="56">
        <v>5.7797802337985576E-5</v>
      </c>
    </row>
    <row r="188" spans="1:10">
      <c r="A188" t="s">
        <v>2934</v>
      </c>
      <c r="B188" t="s">
        <v>2935</v>
      </c>
      <c r="C188" t="s">
        <v>1856</v>
      </c>
      <c r="D188" t="s">
        <v>100</v>
      </c>
      <c r="E188" s="64">
        <v>45217</v>
      </c>
      <c r="F188" s="55">
        <v>10510.451875000001</v>
      </c>
      <c r="G188" s="55">
        <v>9.1492369999999994</v>
      </c>
      <c r="H188" s="55">
        <v>0.96162617199999989</v>
      </c>
      <c r="I188" s="56">
        <v>8.1357433341515926E-3</v>
      </c>
      <c r="J188" s="56">
        <v>7.1289740082109841E-5</v>
      </c>
    </row>
    <row r="189" spans="1:10">
      <c r="A189" t="s">
        <v>2934</v>
      </c>
      <c r="B189" t="s">
        <v>2936</v>
      </c>
      <c r="C189" t="s">
        <v>1856</v>
      </c>
      <c r="D189" t="s">
        <v>100</v>
      </c>
      <c r="E189" s="64">
        <v>45217</v>
      </c>
      <c r="F189" s="55">
        <v>4842.5794999999998</v>
      </c>
      <c r="G189" s="55">
        <v>9.1492369999999994</v>
      </c>
      <c r="H189" s="55">
        <v>0.44305908499999996</v>
      </c>
      <c r="I189" s="56">
        <v>3.7484576672108852E-3</v>
      </c>
      <c r="J189" s="56">
        <v>3.2845993516353058E-5</v>
      </c>
    </row>
    <row r="190" spans="1:10">
      <c r="A190" t="s">
        <v>2937</v>
      </c>
      <c r="B190" t="s">
        <v>2938</v>
      </c>
      <c r="C190" t="s">
        <v>1856</v>
      </c>
      <c r="D190" t="s">
        <v>100</v>
      </c>
      <c r="E190" s="64">
        <v>45217</v>
      </c>
      <c r="F190" s="55">
        <v>28602.714</v>
      </c>
      <c r="G190" s="55">
        <v>9.2061609999999998</v>
      </c>
      <c r="H190" s="55">
        <v>2.6332119659999997</v>
      </c>
      <c r="I190" s="56">
        <v>2.2278029990840047E-2</v>
      </c>
      <c r="J190" s="56">
        <v>1.9521202948003942E-4</v>
      </c>
    </row>
    <row r="191" spans="1:10">
      <c r="A191" t="s">
        <v>2939</v>
      </c>
      <c r="B191" t="s">
        <v>2940</v>
      </c>
      <c r="C191" t="s">
        <v>1856</v>
      </c>
      <c r="D191" t="s">
        <v>100</v>
      </c>
      <c r="E191" s="64">
        <v>45216</v>
      </c>
      <c r="F191" s="55">
        <v>7786.5117680000003</v>
      </c>
      <c r="G191" s="55">
        <v>9.1907370000000004</v>
      </c>
      <c r="H191" s="55">
        <v>0.71563781999999998</v>
      </c>
      <c r="I191" s="56">
        <v>6.0545831563866559E-3</v>
      </c>
      <c r="J191" s="56">
        <v>5.3053500067100625E-5</v>
      </c>
    </row>
    <row r="192" spans="1:10">
      <c r="A192" t="s">
        <v>2941</v>
      </c>
      <c r="B192" t="s">
        <v>2942</v>
      </c>
      <c r="C192" t="s">
        <v>1856</v>
      </c>
      <c r="D192" t="s">
        <v>100</v>
      </c>
      <c r="E192" s="64">
        <v>45216</v>
      </c>
      <c r="F192" s="55">
        <v>15154.02882</v>
      </c>
      <c r="G192" s="55">
        <v>9.2021099999999993</v>
      </c>
      <c r="H192" s="55">
        <v>1.3944903260000001</v>
      </c>
      <c r="I192" s="56">
        <v>1.1797947793681081E-2</v>
      </c>
      <c r="J192" s="56">
        <v>1.0337993680100945E-4</v>
      </c>
    </row>
    <row r="193" spans="1:10">
      <c r="A193" t="s">
        <v>2941</v>
      </c>
      <c r="B193" t="s">
        <v>2943</v>
      </c>
      <c r="C193" t="s">
        <v>1856</v>
      </c>
      <c r="D193" t="s">
        <v>100</v>
      </c>
      <c r="E193" s="64">
        <v>45216</v>
      </c>
      <c r="F193" s="55">
        <v>3636.4887749999998</v>
      </c>
      <c r="G193" s="55">
        <v>9.2021099999999993</v>
      </c>
      <c r="H193" s="55">
        <v>0.33463367899999996</v>
      </c>
      <c r="I193" s="56">
        <v>2.8311352192553194E-3</v>
      </c>
      <c r="J193" s="56">
        <v>2.4807922967627153E-5</v>
      </c>
    </row>
    <row r="194" spans="1:10">
      <c r="A194" t="s">
        <v>2944</v>
      </c>
      <c r="B194" t="s">
        <v>2945</v>
      </c>
      <c r="C194" t="s">
        <v>1856</v>
      </c>
      <c r="D194" t="s">
        <v>100</v>
      </c>
      <c r="E194" s="64">
        <v>45216</v>
      </c>
      <c r="F194" s="55">
        <v>9489.06</v>
      </c>
      <c r="G194" s="55">
        <v>9.3723559999999999</v>
      </c>
      <c r="H194" s="55">
        <v>0.88934844199999996</v>
      </c>
      <c r="I194" s="56">
        <v>7.5242447319118977E-3</v>
      </c>
      <c r="J194" s="56">
        <v>6.5931461849407056E-5</v>
      </c>
    </row>
    <row r="195" spans="1:10">
      <c r="A195" t="s">
        <v>2944</v>
      </c>
      <c r="B195" t="s">
        <v>2946</v>
      </c>
      <c r="C195" t="s">
        <v>1856</v>
      </c>
      <c r="D195" t="s">
        <v>100</v>
      </c>
      <c r="E195" s="64">
        <v>45216</v>
      </c>
      <c r="F195" s="55">
        <v>12043.248</v>
      </c>
      <c r="G195" s="55">
        <v>9.3723559999999999</v>
      </c>
      <c r="H195" s="55">
        <v>1.128736022</v>
      </c>
      <c r="I195" s="56">
        <v>9.549559729540396E-3</v>
      </c>
      <c r="J195" s="56">
        <v>8.3678356488923255E-5</v>
      </c>
    </row>
    <row r="196" spans="1:10">
      <c r="A196" t="s">
        <v>2947</v>
      </c>
      <c r="B196" t="s">
        <v>2948</v>
      </c>
      <c r="C196" t="s">
        <v>1856</v>
      </c>
      <c r="D196" t="s">
        <v>100</v>
      </c>
      <c r="E196" s="64">
        <v>45218</v>
      </c>
      <c r="F196" s="55">
        <v>13080.352908000001</v>
      </c>
      <c r="G196" s="55">
        <v>9.4367190000000001</v>
      </c>
      <c r="H196" s="55">
        <v>1.2343561669999998</v>
      </c>
      <c r="I196" s="56">
        <v>1.0443148543630902E-2</v>
      </c>
      <c r="J196" s="56">
        <v>9.1508460227494073E-5</v>
      </c>
    </row>
    <row r="197" spans="1:10">
      <c r="A197" t="s">
        <v>2949</v>
      </c>
      <c r="B197" t="s">
        <v>2950</v>
      </c>
      <c r="C197" t="s">
        <v>1856</v>
      </c>
      <c r="D197" t="s">
        <v>100</v>
      </c>
      <c r="E197" s="64">
        <v>45218</v>
      </c>
      <c r="F197" s="55">
        <v>9493.8045299999994</v>
      </c>
      <c r="G197" s="55">
        <v>9.4367190000000001</v>
      </c>
      <c r="H197" s="55">
        <v>0.89590366900000007</v>
      </c>
      <c r="I197" s="56">
        <v>7.5797045830702549E-3</v>
      </c>
      <c r="J197" s="56">
        <v>6.6417430766036364E-5</v>
      </c>
    </row>
    <row r="198" spans="1:10">
      <c r="A198" t="s">
        <v>2951</v>
      </c>
      <c r="B198" t="s">
        <v>2952</v>
      </c>
      <c r="C198" t="s">
        <v>1856</v>
      </c>
      <c r="D198" t="s">
        <v>100</v>
      </c>
      <c r="E198" s="64">
        <v>45223</v>
      </c>
      <c r="F198" s="55">
        <v>2433.919926</v>
      </c>
      <c r="G198" s="55">
        <v>9.7182099999999991</v>
      </c>
      <c r="H198" s="55">
        <v>0.23653344300000001</v>
      </c>
      <c r="I198" s="56">
        <v>2.0011678531885631E-3</v>
      </c>
      <c r="J198" s="56">
        <v>1.7535304428254002E-5</v>
      </c>
    </row>
    <row r="199" spans="1:10">
      <c r="A199" t="s">
        <v>2951</v>
      </c>
      <c r="B199" t="s">
        <v>2953</v>
      </c>
      <c r="C199" t="s">
        <v>1856</v>
      </c>
      <c r="D199" t="s">
        <v>100</v>
      </c>
      <c r="E199" s="64">
        <v>45223</v>
      </c>
      <c r="F199" s="55">
        <v>4226.111022</v>
      </c>
      <c r="G199" s="55">
        <v>9.7182099999999991</v>
      </c>
      <c r="H199" s="55">
        <v>0.410702332</v>
      </c>
      <c r="I199" s="56">
        <v>3.4747065514451436E-3</v>
      </c>
      <c r="J199" s="56">
        <v>3.044723963627353E-5</v>
      </c>
    </row>
    <row r="200" spans="1:10">
      <c r="A200" t="s">
        <v>2951</v>
      </c>
      <c r="B200" t="s">
        <v>2954</v>
      </c>
      <c r="C200" t="s">
        <v>1856</v>
      </c>
      <c r="D200" t="s">
        <v>100</v>
      </c>
      <c r="E200" s="64">
        <v>45223</v>
      </c>
      <c r="F200" s="55">
        <v>5746.7798759999996</v>
      </c>
      <c r="G200" s="55">
        <v>9.7182099999999991</v>
      </c>
      <c r="H200" s="55">
        <v>0.55848411999999992</v>
      </c>
      <c r="I200" s="56">
        <v>4.724999785591856E-3</v>
      </c>
      <c r="J200" s="56">
        <v>4.1402978531646954E-5</v>
      </c>
    </row>
    <row r="201" spans="1:10">
      <c r="A201" t="s">
        <v>2955</v>
      </c>
      <c r="B201" t="s">
        <v>2956</v>
      </c>
      <c r="C201" t="s">
        <v>1856</v>
      </c>
      <c r="D201" t="s">
        <v>100</v>
      </c>
      <c r="E201" s="64">
        <v>45224</v>
      </c>
      <c r="F201" s="55">
        <v>10086.2202</v>
      </c>
      <c r="G201" s="55">
        <v>9.9809699999999992</v>
      </c>
      <c r="H201" s="55">
        <v>1.0067026270000001</v>
      </c>
      <c r="I201" s="56">
        <v>8.5171082334977756E-3</v>
      </c>
      <c r="J201" s="56">
        <v>7.4631463565040315E-5</v>
      </c>
    </row>
    <row r="202" spans="1:10">
      <c r="A202" t="s">
        <v>2957</v>
      </c>
      <c r="B202" t="s">
        <v>2958</v>
      </c>
      <c r="C202" t="s">
        <v>1856</v>
      </c>
      <c r="D202" t="s">
        <v>100</v>
      </c>
      <c r="E202" s="64">
        <v>45222</v>
      </c>
      <c r="F202" s="55">
        <v>6357.6701999999987</v>
      </c>
      <c r="G202" s="55">
        <v>9.9809699999999992</v>
      </c>
      <c r="H202" s="55">
        <v>0.63455716500000003</v>
      </c>
      <c r="I202" s="56">
        <v>5.3686082758642745E-3</v>
      </c>
      <c r="J202" s="56">
        <v>4.7042620799312538E-5</v>
      </c>
    </row>
    <row r="203" spans="1:10">
      <c r="A203" t="s">
        <v>2959</v>
      </c>
      <c r="B203" t="s">
        <v>2960</v>
      </c>
      <c r="C203" t="s">
        <v>1856</v>
      </c>
      <c r="D203" t="s">
        <v>100</v>
      </c>
      <c r="E203" s="64">
        <v>45223</v>
      </c>
      <c r="F203" s="55">
        <v>6104.0790500000003</v>
      </c>
      <c r="G203" s="55">
        <v>9.8853930000000005</v>
      </c>
      <c r="H203" s="55">
        <v>0.60341222500000002</v>
      </c>
      <c r="I203" s="56">
        <v>5.1051095844023382E-3</v>
      </c>
      <c r="J203" s="56">
        <v>4.4733704151531341E-5</v>
      </c>
    </row>
    <row r="204" spans="1:10">
      <c r="A204" t="s">
        <v>2959</v>
      </c>
      <c r="B204" t="s">
        <v>2961</v>
      </c>
      <c r="C204" t="s">
        <v>1856</v>
      </c>
      <c r="D204" t="s">
        <v>100</v>
      </c>
      <c r="E204" s="64">
        <v>45223</v>
      </c>
      <c r="F204" s="55">
        <v>304.13235600000002</v>
      </c>
      <c r="G204" s="55">
        <v>9.8853930000000005</v>
      </c>
      <c r="H204" s="55">
        <v>3.006468E-2</v>
      </c>
      <c r="I204" s="56">
        <v>2.5435925833287398E-4</v>
      </c>
      <c r="J204" s="56">
        <v>2.2288320402034632E-6</v>
      </c>
    </row>
    <row r="205" spans="1:10">
      <c r="A205" t="s">
        <v>2962</v>
      </c>
      <c r="B205" t="s">
        <v>2963</v>
      </c>
      <c r="C205" t="s">
        <v>1856</v>
      </c>
      <c r="D205" t="s">
        <v>100</v>
      </c>
      <c r="E205" s="64">
        <v>45229</v>
      </c>
      <c r="F205" s="55">
        <v>10598.752850000001</v>
      </c>
      <c r="G205" s="55">
        <v>10.003356999999999</v>
      </c>
      <c r="H205" s="55">
        <v>1.0602311250000001</v>
      </c>
      <c r="I205" s="56">
        <v>8.9699808085909657E-3</v>
      </c>
      <c r="J205" s="56">
        <v>7.859977559784315E-5</v>
      </c>
    </row>
    <row r="206" spans="1:10">
      <c r="A206" t="s">
        <v>2964</v>
      </c>
      <c r="B206" t="s">
        <v>2965</v>
      </c>
      <c r="C206" t="s">
        <v>1856</v>
      </c>
      <c r="D206" t="s">
        <v>100</v>
      </c>
      <c r="E206" s="64">
        <v>45223</v>
      </c>
      <c r="F206" s="55">
        <v>11174.084317999999</v>
      </c>
      <c r="G206" s="55">
        <v>9.9413859999999996</v>
      </c>
      <c r="H206" s="55">
        <v>1.1108588580000001</v>
      </c>
      <c r="I206" s="56">
        <v>9.3983117476515096E-3</v>
      </c>
      <c r="J206" s="56">
        <v>8.2353040672783788E-5</v>
      </c>
    </row>
    <row r="207" spans="1:10">
      <c r="A207" t="s">
        <v>2966</v>
      </c>
      <c r="B207" t="s">
        <v>2967</v>
      </c>
      <c r="C207" t="s">
        <v>1856</v>
      </c>
      <c r="D207" t="s">
        <v>100</v>
      </c>
      <c r="E207" s="64">
        <v>45222</v>
      </c>
      <c r="F207" s="55">
        <v>7432.042660000001</v>
      </c>
      <c r="G207" s="55">
        <v>10.041998</v>
      </c>
      <c r="H207" s="55">
        <v>0.74632555200000006</v>
      </c>
      <c r="I207" s="56">
        <v>6.3142136846822509E-3</v>
      </c>
      <c r="J207" s="56">
        <v>5.5328521797675404E-5</v>
      </c>
    </row>
    <row r="208" spans="1:10">
      <c r="A208" t="s">
        <v>2968</v>
      </c>
      <c r="B208" t="s">
        <v>2969</v>
      </c>
      <c r="C208" t="s">
        <v>1856</v>
      </c>
      <c r="D208" t="s">
        <v>100</v>
      </c>
      <c r="E208" s="64">
        <v>45222</v>
      </c>
      <c r="F208" s="55">
        <v>103.91355</v>
      </c>
      <c r="G208" s="55">
        <v>10.086641999999999</v>
      </c>
      <c r="H208" s="55">
        <v>1.0481388000000003E-2</v>
      </c>
      <c r="I208" s="56">
        <v>8.8676748862089543E-5</v>
      </c>
      <c r="J208" s="56">
        <v>7.7703316317366764E-7</v>
      </c>
    </row>
    <row r="209" spans="1:10">
      <c r="A209" t="s">
        <v>2970</v>
      </c>
      <c r="B209" t="s">
        <v>2971</v>
      </c>
      <c r="C209" t="s">
        <v>1856</v>
      </c>
      <c r="D209" t="s">
        <v>100</v>
      </c>
      <c r="E209" s="64">
        <v>45224</v>
      </c>
      <c r="F209" s="55">
        <v>4896.7435240000004</v>
      </c>
      <c r="G209" s="55">
        <v>10.130515000000001</v>
      </c>
      <c r="H209" s="55">
        <v>0.49606534299999999</v>
      </c>
      <c r="I209" s="56">
        <v>4.1969118823191442E-3</v>
      </c>
      <c r="J209" s="56">
        <v>3.6775589512774479E-5</v>
      </c>
    </row>
    <row r="210" spans="1:10">
      <c r="A210" t="s">
        <v>2972</v>
      </c>
      <c r="B210" t="s">
        <v>2973</v>
      </c>
      <c r="C210" t="s">
        <v>1856</v>
      </c>
      <c r="D210" t="s">
        <v>100</v>
      </c>
      <c r="E210" s="64">
        <v>45224</v>
      </c>
      <c r="F210" s="55">
        <v>1445.261446</v>
      </c>
      <c r="G210" s="55">
        <v>10.132744000000001</v>
      </c>
      <c r="H210" s="55">
        <v>0.14644464099999999</v>
      </c>
      <c r="I210" s="56">
        <v>1.2389804339039692E-3</v>
      </c>
      <c r="J210" s="56">
        <v>1.0856610081227996E-5</v>
      </c>
    </row>
    <row r="211" spans="1:10">
      <c r="A211" t="s">
        <v>2972</v>
      </c>
      <c r="B211" t="s">
        <v>2974</v>
      </c>
      <c r="C211" t="s">
        <v>1856</v>
      </c>
      <c r="D211" t="s">
        <v>100</v>
      </c>
      <c r="E211" s="64">
        <v>45224</v>
      </c>
      <c r="F211" s="55">
        <v>4284.7568469999997</v>
      </c>
      <c r="G211" s="55">
        <v>10.132744000000001</v>
      </c>
      <c r="H211" s="55">
        <v>0.43416343899999998</v>
      </c>
      <c r="I211" s="56">
        <v>3.6731969320574829E-3</v>
      </c>
      <c r="J211" s="56">
        <v>3.2186518650061192E-5</v>
      </c>
    </row>
    <row r="212" spans="1:10">
      <c r="A212" t="s">
        <v>2975</v>
      </c>
      <c r="B212" t="s">
        <v>2976</v>
      </c>
      <c r="C212" t="s">
        <v>1856</v>
      </c>
      <c r="D212" t="s">
        <v>100</v>
      </c>
      <c r="E212" s="64">
        <v>45224</v>
      </c>
      <c r="F212" s="55">
        <v>14459.783059999998</v>
      </c>
      <c r="G212" s="55">
        <v>10.177296999999999</v>
      </c>
      <c r="H212" s="55">
        <v>1.471615012</v>
      </c>
      <c r="I212" s="56">
        <v>1.2450453588857205E-2</v>
      </c>
      <c r="J212" s="56">
        <v>1.0909754201907367E-4</v>
      </c>
    </row>
    <row r="213" spans="1:10">
      <c r="A213" t="s">
        <v>2977</v>
      </c>
      <c r="B213" t="s">
        <v>2978</v>
      </c>
      <c r="C213" t="s">
        <v>1856</v>
      </c>
      <c r="D213" t="s">
        <v>100</v>
      </c>
      <c r="E213" s="64">
        <v>45224</v>
      </c>
      <c r="F213" s="55">
        <v>2127.1309500000002</v>
      </c>
      <c r="G213" s="55">
        <v>10.195105</v>
      </c>
      <c r="H213" s="55">
        <v>0.21686324099999998</v>
      </c>
      <c r="I213" s="56">
        <v>1.834750050239128E-3</v>
      </c>
      <c r="J213" s="56">
        <v>1.6077062515987706E-5</v>
      </c>
    </row>
    <row r="214" spans="1:10">
      <c r="A214" t="s">
        <v>2979</v>
      </c>
      <c r="B214" t="s">
        <v>2980</v>
      </c>
      <c r="C214" t="s">
        <v>1856</v>
      </c>
      <c r="D214" t="s">
        <v>100</v>
      </c>
      <c r="E214" s="64">
        <v>45286</v>
      </c>
      <c r="F214" s="55">
        <v>8580.1690259999996</v>
      </c>
      <c r="G214" s="55">
        <v>5.4843000000000003E-2</v>
      </c>
      <c r="H214" s="55">
        <v>4.7056490000000001E-3</v>
      </c>
      <c r="I214" s="56">
        <v>3.9811679007221437E-5</v>
      </c>
      <c r="J214" s="56">
        <v>3.4885125207224513E-7</v>
      </c>
    </row>
    <row r="215" spans="1:10">
      <c r="A215" t="s">
        <v>2981</v>
      </c>
      <c r="B215" t="s">
        <v>2982</v>
      </c>
      <c r="C215" t="s">
        <v>1856</v>
      </c>
      <c r="D215" t="s">
        <v>100</v>
      </c>
      <c r="E215" s="64">
        <v>45286</v>
      </c>
      <c r="F215" s="55">
        <v>10920.215124000002</v>
      </c>
      <c r="G215" s="55">
        <v>5.8057999999999998E-2</v>
      </c>
      <c r="H215" s="55">
        <v>6.3401019999999994E-3</v>
      </c>
      <c r="I215" s="56">
        <v>5.3639807324567264E-5</v>
      </c>
      <c r="J215" s="56">
        <v>4.7002071785756758E-7</v>
      </c>
    </row>
    <row r="216" spans="1:10">
      <c r="A216" t="s">
        <v>2983</v>
      </c>
      <c r="B216" t="s">
        <v>2984</v>
      </c>
      <c r="C216" t="s">
        <v>1856</v>
      </c>
      <c r="D216" t="s">
        <v>100</v>
      </c>
      <c r="E216" s="64">
        <v>45260</v>
      </c>
      <c r="F216" s="55">
        <v>28.056659</v>
      </c>
      <c r="G216" s="55">
        <v>-1.4673970000000001</v>
      </c>
      <c r="H216" s="55">
        <v>-4.1170299999999997E-4</v>
      </c>
      <c r="I216" s="56">
        <v>-3.4831726043124096E-6</v>
      </c>
      <c r="J216" s="56">
        <v>-3.0521423725377633E-8</v>
      </c>
    </row>
    <row r="217" spans="1:10">
      <c r="A217" t="s">
        <v>2985</v>
      </c>
      <c r="B217" t="s">
        <v>2986</v>
      </c>
      <c r="C217" t="s">
        <v>1856</v>
      </c>
      <c r="D217" t="s">
        <v>100</v>
      </c>
      <c r="E217" s="64">
        <v>45260</v>
      </c>
      <c r="F217" s="55">
        <v>187.04438999999999</v>
      </c>
      <c r="G217" s="55">
        <v>-1.468316</v>
      </c>
      <c r="H217" s="55">
        <v>-2.7464029999999997E-3</v>
      </c>
      <c r="I217" s="56">
        <v>-2.3235671564213555E-5</v>
      </c>
      <c r="J217" s="56">
        <v>-2.0360339779804444E-7</v>
      </c>
    </row>
    <row r="218" spans="1:10">
      <c r="A218" t="s">
        <v>2987</v>
      </c>
      <c r="B218" t="s">
        <v>2988</v>
      </c>
      <c r="C218" t="s">
        <v>1856</v>
      </c>
      <c r="D218" t="s">
        <v>100</v>
      </c>
      <c r="E218" s="64">
        <v>45260</v>
      </c>
      <c r="F218" s="55">
        <v>249.39251999999999</v>
      </c>
      <c r="G218" s="55">
        <v>-1.46896</v>
      </c>
      <c r="H218" s="55">
        <v>-3.6634760000000001E-3</v>
      </c>
      <c r="I218" s="56">
        <v>-3.0994477183202479E-5</v>
      </c>
      <c r="J218" s="56">
        <v>-2.7159020775595893E-7</v>
      </c>
    </row>
    <row r="219" spans="1:10">
      <c r="A219" t="s">
        <v>2989</v>
      </c>
      <c r="B219" t="s">
        <v>2990</v>
      </c>
      <c r="C219" t="s">
        <v>1856</v>
      </c>
      <c r="D219" t="s">
        <v>100</v>
      </c>
      <c r="E219" s="64">
        <v>45260</v>
      </c>
      <c r="F219" s="55">
        <v>49.878504</v>
      </c>
      <c r="G219" s="55">
        <v>-1.47946</v>
      </c>
      <c r="H219" s="55">
        <v>-7.3793200000000006E-4</v>
      </c>
      <c r="I219" s="56">
        <v>-6.2432008662688035E-6</v>
      </c>
      <c r="J219" s="56">
        <v>-5.4706269452773888E-8</v>
      </c>
    </row>
    <row r="220" spans="1:10">
      <c r="A220" t="s">
        <v>2991</v>
      </c>
      <c r="B220" t="s">
        <v>2992</v>
      </c>
      <c r="C220" t="s">
        <v>1856</v>
      </c>
      <c r="D220" t="s">
        <v>100</v>
      </c>
      <c r="E220" s="64">
        <v>45260</v>
      </c>
      <c r="F220" s="55">
        <v>62.348129999999998</v>
      </c>
      <c r="G220" s="55">
        <v>-1.5438559999999999</v>
      </c>
      <c r="H220" s="55">
        <v>-9.6256599999999999E-4</v>
      </c>
      <c r="I220" s="56">
        <v>-8.143694656202599E-6</v>
      </c>
      <c r="J220" s="56">
        <v>-7.1359413824144701E-8</v>
      </c>
    </row>
    <row r="221" spans="1:10">
      <c r="A221" t="s">
        <v>2993</v>
      </c>
      <c r="B221" t="s">
        <v>2994</v>
      </c>
      <c r="C221" t="s">
        <v>1856</v>
      </c>
      <c r="D221" t="s">
        <v>100</v>
      </c>
      <c r="E221" s="64">
        <v>45251</v>
      </c>
      <c r="F221" s="55">
        <v>74.817756000000003</v>
      </c>
      <c r="G221" s="55">
        <v>-2.105321</v>
      </c>
      <c r="H221" s="55">
        <v>-1.5751540000000001E-3</v>
      </c>
      <c r="I221" s="56">
        <v>-1.3326434979519483E-5</v>
      </c>
      <c r="J221" s="56">
        <v>-1.1677336008414677E-7</v>
      </c>
    </row>
    <row r="222" spans="1:10">
      <c r="A222" t="s">
        <v>2995</v>
      </c>
      <c r="B222" t="s">
        <v>2996</v>
      </c>
      <c r="C222" t="s">
        <v>1856</v>
      </c>
      <c r="D222" t="s">
        <v>100</v>
      </c>
      <c r="E222" s="64">
        <v>45181</v>
      </c>
      <c r="F222" s="55">
        <v>155.87032500000001</v>
      </c>
      <c r="G222" s="55">
        <v>-3.9470640000000001</v>
      </c>
      <c r="H222" s="55">
        <v>-6.1523009999999998E-3</v>
      </c>
      <c r="I222" s="56">
        <v>-5.2050935496423007E-5</v>
      </c>
      <c r="J222" s="56">
        <v>-4.5609817200036073E-7</v>
      </c>
    </row>
    <row r="223" spans="1:10">
      <c r="A223" t="s">
        <v>2997</v>
      </c>
      <c r="B223" t="s">
        <v>2998</v>
      </c>
      <c r="C223" t="s">
        <v>1856</v>
      </c>
      <c r="D223" t="s">
        <v>100</v>
      </c>
      <c r="E223" s="64">
        <v>45189</v>
      </c>
      <c r="F223" s="55">
        <v>7800.1536599999999</v>
      </c>
      <c r="G223" s="55">
        <v>-4.3606290000000003</v>
      </c>
      <c r="H223" s="55">
        <v>-0.340135733</v>
      </c>
      <c r="I223" s="56">
        <v>-2.8776848041751468E-3</v>
      </c>
      <c r="J223" s="56">
        <v>-2.5215815359700833E-5</v>
      </c>
    </row>
    <row r="224" spans="1:10">
      <c r="A224" t="s">
        <v>2999</v>
      </c>
      <c r="B224" t="s">
        <v>3000</v>
      </c>
      <c r="C224" t="s">
        <v>1856</v>
      </c>
      <c r="D224" t="s">
        <v>100</v>
      </c>
      <c r="E224" s="64">
        <v>45187</v>
      </c>
      <c r="F224" s="55">
        <v>8814.1736359999995</v>
      </c>
      <c r="G224" s="55">
        <v>-4.9680540000000004</v>
      </c>
      <c r="H224" s="55">
        <v>-0.43789294099999998</v>
      </c>
      <c r="I224" s="56">
        <v>-3.704750015698186E-3</v>
      </c>
      <c r="J224" s="56">
        <v>-3.2463003666751972E-5</v>
      </c>
    </row>
    <row r="225" spans="1:10">
      <c r="A225" t="s">
        <v>3001</v>
      </c>
      <c r="B225" t="s">
        <v>3002</v>
      </c>
      <c r="C225" t="s">
        <v>1856</v>
      </c>
      <c r="D225" t="s">
        <v>100</v>
      </c>
      <c r="E225" s="64">
        <v>45237</v>
      </c>
      <c r="F225" s="55">
        <v>367.85396699999995</v>
      </c>
      <c r="G225" s="55">
        <v>-6.4899829999999996</v>
      </c>
      <c r="H225" s="55">
        <v>-2.3873657999999999E-2</v>
      </c>
      <c r="I225" s="56">
        <v>-2.0198072763697079E-4</v>
      </c>
      <c r="J225" s="56">
        <v>-1.7698633036260399E-6</v>
      </c>
    </row>
    <row r="226" spans="1:10">
      <c r="A226" t="s">
        <v>3003</v>
      </c>
      <c r="B226" t="s">
        <v>3004</v>
      </c>
      <c r="C226" t="s">
        <v>1856</v>
      </c>
      <c r="D226" t="s">
        <v>100</v>
      </c>
      <c r="E226" s="64">
        <v>45231</v>
      </c>
      <c r="F226" s="55">
        <v>93.522194999999996</v>
      </c>
      <c r="G226" s="55">
        <v>-10.352789</v>
      </c>
      <c r="H226" s="55">
        <v>-9.6821560000000008E-3</v>
      </c>
      <c r="I226" s="56">
        <v>-8.1914925394954678E-5</v>
      </c>
      <c r="J226" s="56">
        <v>-7.1778244475072423E-7</v>
      </c>
    </row>
    <row r="227" spans="1:10">
      <c r="A227" t="s">
        <v>3005</v>
      </c>
      <c r="B227" t="s">
        <v>3006</v>
      </c>
      <c r="C227" t="s">
        <v>1856</v>
      </c>
      <c r="D227" t="s">
        <v>100</v>
      </c>
      <c r="E227" s="64">
        <v>45224</v>
      </c>
      <c r="F227" s="55">
        <v>124.69626</v>
      </c>
      <c r="G227" s="55">
        <v>-11.477686</v>
      </c>
      <c r="H227" s="55">
        <v>-1.4312245000000001E-2</v>
      </c>
      <c r="I227" s="56">
        <v>-1.2108733647849849E-4</v>
      </c>
      <c r="J227" s="56">
        <v>-1.0610320889243395E-6</v>
      </c>
    </row>
    <row r="228" spans="1:10">
      <c r="A228" t="s">
        <v>3007</v>
      </c>
      <c r="B228" t="s">
        <v>3008</v>
      </c>
      <c r="C228" t="s">
        <v>1856</v>
      </c>
      <c r="D228" t="s">
        <v>100</v>
      </c>
      <c r="E228" s="64">
        <v>45274</v>
      </c>
      <c r="F228" s="55">
        <v>347291.5</v>
      </c>
      <c r="G228" s="55">
        <v>1.336287</v>
      </c>
      <c r="H228" s="55">
        <v>4.6408100000000001</v>
      </c>
      <c r="I228" s="56">
        <v>3.9263115046086802E-2</v>
      </c>
      <c r="J228" s="56">
        <v>3.4404444086870824E-4</v>
      </c>
    </row>
    <row r="229" spans="1:10">
      <c r="A229" t="s">
        <v>3009</v>
      </c>
      <c r="B229" t="s">
        <v>3010</v>
      </c>
      <c r="C229" t="s">
        <v>1856</v>
      </c>
      <c r="D229" t="s">
        <v>100</v>
      </c>
      <c r="E229" s="64">
        <v>45273</v>
      </c>
      <c r="F229" s="55">
        <v>3676000</v>
      </c>
      <c r="G229" s="55">
        <v>1.881138</v>
      </c>
      <c r="H229" s="55">
        <f>69.15065+0.3</f>
        <v>69.450649999999996</v>
      </c>
      <c r="I229" s="56">
        <v>0.58504225048249814</v>
      </c>
      <c r="J229" s="56">
        <v>5.1264535102617291E-3</v>
      </c>
    </row>
    <row r="230" spans="1:10">
      <c r="A230" t="s">
        <v>3011</v>
      </c>
      <c r="B230" t="s">
        <v>3012</v>
      </c>
      <c r="C230" t="s">
        <v>1856</v>
      </c>
      <c r="D230" t="s">
        <v>100</v>
      </c>
      <c r="E230" s="64">
        <v>45260</v>
      </c>
      <c r="F230" s="55">
        <v>5114070</v>
      </c>
      <c r="G230" s="55">
        <v>-1.2889619999999999</v>
      </c>
      <c r="H230" s="55">
        <v>-65.918419999999998</v>
      </c>
      <c r="I230" s="56">
        <v>-0.55769628752658884</v>
      </c>
      <c r="J230" s="56">
        <v>-4.8868335380781959E-3</v>
      </c>
    </row>
    <row r="231" spans="1:10" s="66" customFormat="1">
      <c r="A231" s="57" t="s">
        <v>3013</v>
      </c>
      <c r="B231" s="121" t="s">
        <v>3310</v>
      </c>
      <c r="C231" s="121" t="s">
        <v>3310</v>
      </c>
      <c r="D231" s="121" t="s">
        <v>3310</v>
      </c>
      <c r="E231" s="121" t="s">
        <v>3310</v>
      </c>
      <c r="F231" s="121" t="s">
        <v>3310</v>
      </c>
      <c r="G231" s="121" t="s">
        <v>3310</v>
      </c>
      <c r="H231" s="59">
        <f>SUM(H232:H330)</f>
        <v>-6.977869052</v>
      </c>
      <c r="I231" s="58">
        <v>-5.9035572532640759E-2</v>
      </c>
      <c r="J231" s="58">
        <v>-5.1730130224042839E-4</v>
      </c>
    </row>
    <row r="232" spans="1:10">
      <c r="A232" t="s">
        <v>3014</v>
      </c>
      <c r="B232" t="s">
        <v>3015</v>
      </c>
      <c r="C232" t="s">
        <v>1856</v>
      </c>
      <c r="D232" t="s">
        <v>107</v>
      </c>
      <c r="E232" s="64">
        <v>45166</v>
      </c>
      <c r="F232" s="55">
        <v>1304.9039009999999</v>
      </c>
      <c r="G232" s="55">
        <v>5.5743410000000004</v>
      </c>
      <c r="H232" s="55">
        <v>7.2739793999999997E-2</v>
      </c>
      <c r="I232" s="56">
        <v>6.1540784911484289E-4</v>
      </c>
      <c r="J232" s="56">
        <v>5.3925331473675967E-6</v>
      </c>
    </row>
    <row r="233" spans="1:10">
      <c r="A233" t="s">
        <v>3016</v>
      </c>
      <c r="B233" t="s">
        <v>3017</v>
      </c>
      <c r="C233" t="s">
        <v>1856</v>
      </c>
      <c r="D233" t="s">
        <v>107</v>
      </c>
      <c r="E233" s="64">
        <v>45166</v>
      </c>
      <c r="F233" s="55">
        <v>1696.3750709999999</v>
      </c>
      <c r="G233" s="55">
        <v>5.4278130000000004</v>
      </c>
      <c r="H233" s="55">
        <v>9.2076072999999994E-2</v>
      </c>
      <c r="I233" s="56">
        <v>7.7900052947457157E-4</v>
      </c>
      <c r="J233" s="56">
        <v>6.8260198225463562E-6</v>
      </c>
    </row>
    <row r="234" spans="1:10">
      <c r="A234" t="s">
        <v>3018</v>
      </c>
      <c r="B234" t="s">
        <v>3019</v>
      </c>
      <c r="C234" t="s">
        <v>1856</v>
      </c>
      <c r="D234" t="s">
        <v>107</v>
      </c>
      <c r="E234" s="64">
        <v>45168</v>
      </c>
      <c r="F234" s="55">
        <v>1696.3750709999999</v>
      </c>
      <c r="G234" s="55">
        <v>4.2365430000000002</v>
      </c>
      <c r="H234" s="55">
        <v>7.1867662999999998E-2</v>
      </c>
      <c r="I234" s="56">
        <v>6.0802927085194087E-4</v>
      </c>
      <c r="J234" s="56">
        <v>5.327878093129377E-6</v>
      </c>
    </row>
    <row r="235" spans="1:10">
      <c r="A235" t="s">
        <v>3020</v>
      </c>
      <c r="B235" t="s">
        <v>3021</v>
      </c>
      <c r="C235" t="s">
        <v>1856</v>
      </c>
      <c r="D235" t="s">
        <v>100</v>
      </c>
      <c r="E235" s="64">
        <v>45166</v>
      </c>
      <c r="F235" s="55">
        <v>6107.9987979999996</v>
      </c>
      <c r="G235" s="55">
        <v>2.4334359999999999</v>
      </c>
      <c r="H235" s="55">
        <v>0.14863425899999999</v>
      </c>
      <c r="I235" s="56">
        <v>1.2575054809196805E-3</v>
      </c>
      <c r="J235" s="56">
        <v>1.1018936464020236E-5</v>
      </c>
    </row>
    <row r="236" spans="1:10">
      <c r="A236" t="s">
        <v>3022</v>
      </c>
      <c r="B236" t="s">
        <v>3023</v>
      </c>
      <c r="C236" t="s">
        <v>1856</v>
      </c>
      <c r="D236" t="s">
        <v>100</v>
      </c>
      <c r="E236" s="64">
        <v>45167</v>
      </c>
      <c r="F236" s="55">
        <v>4329.0260980000003</v>
      </c>
      <c r="G236" s="55">
        <v>2.709524</v>
      </c>
      <c r="H236" s="55">
        <v>0.11729600499999998</v>
      </c>
      <c r="I236" s="56">
        <v>9.9237127543712659E-4</v>
      </c>
      <c r="J236" s="56">
        <v>8.6956885665127834E-6</v>
      </c>
    </row>
    <row r="237" spans="1:10">
      <c r="A237" t="s">
        <v>3024</v>
      </c>
      <c r="B237" t="s">
        <v>3025</v>
      </c>
      <c r="C237" t="s">
        <v>1856</v>
      </c>
      <c r="D237" t="s">
        <v>102</v>
      </c>
      <c r="E237" s="64">
        <v>45236</v>
      </c>
      <c r="F237" s="55">
        <v>7190.3035849999997</v>
      </c>
      <c r="G237" s="55">
        <v>2.554541</v>
      </c>
      <c r="H237" s="55">
        <v>0.183679225</v>
      </c>
      <c r="I237" s="56">
        <v>1.5539999574968729E-3</v>
      </c>
      <c r="J237" s="56">
        <v>1.3616979851431679E-5</v>
      </c>
    </row>
    <row r="238" spans="1:10">
      <c r="A238" t="s">
        <v>3026</v>
      </c>
      <c r="B238" t="s">
        <v>3027</v>
      </c>
      <c r="C238" t="s">
        <v>1856</v>
      </c>
      <c r="D238" t="s">
        <v>102</v>
      </c>
      <c r="E238" s="64">
        <v>45259</v>
      </c>
      <c r="F238" s="55">
        <v>15529.080110000003</v>
      </c>
      <c r="G238" s="55">
        <v>0.51429800000000003</v>
      </c>
      <c r="H238" s="55">
        <v>7.9865782999999996E-2</v>
      </c>
      <c r="I238" s="56">
        <v>6.7569657585094054E-4</v>
      </c>
      <c r="J238" s="56">
        <v>5.9208152578486464E-6</v>
      </c>
    </row>
    <row r="239" spans="1:10">
      <c r="A239" t="s">
        <v>3026</v>
      </c>
      <c r="B239" t="s">
        <v>3028</v>
      </c>
      <c r="C239" t="s">
        <v>1856</v>
      </c>
      <c r="D239" t="s">
        <v>102</v>
      </c>
      <c r="E239" s="64">
        <v>45259</v>
      </c>
      <c r="F239" s="55">
        <v>85.699989000000002</v>
      </c>
      <c r="G239" s="55">
        <v>0.51429800000000003</v>
      </c>
      <c r="H239" s="55">
        <v>4.4075399999999991E-4</v>
      </c>
      <c r="I239" s="56">
        <v>3.7289557230360516E-6</v>
      </c>
      <c r="J239" s="56">
        <v>3.2675107037488412E-8</v>
      </c>
    </row>
    <row r="240" spans="1:10">
      <c r="A240" t="s">
        <v>3029</v>
      </c>
      <c r="B240" t="s">
        <v>3030</v>
      </c>
      <c r="C240" t="s">
        <v>1856</v>
      </c>
      <c r="D240" t="s">
        <v>102</v>
      </c>
      <c r="E240" s="64">
        <v>45259</v>
      </c>
      <c r="F240" s="55">
        <v>8.4820069999999994</v>
      </c>
      <c r="G240" s="55">
        <v>0.51928099999999999</v>
      </c>
      <c r="H240" s="55">
        <v>4.4045000000000009E-5</v>
      </c>
      <c r="I240" s="56">
        <v>3.726383761035021E-7</v>
      </c>
      <c r="J240" s="56">
        <v>3.2652570129055605E-9</v>
      </c>
    </row>
    <row r="241" spans="1:10">
      <c r="A241" t="s">
        <v>3029</v>
      </c>
      <c r="B241" t="s">
        <v>3031</v>
      </c>
      <c r="C241" t="s">
        <v>1856</v>
      </c>
      <c r="D241" t="s">
        <v>102</v>
      </c>
      <c r="E241" s="64">
        <v>45259</v>
      </c>
      <c r="F241" s="55">
        <v>8195.9033920000002</v>
      </c>
      <c r="G241" s="55">
        <v>0.51928099999999999</v>
      </c>
      <c r="H241" s="55">
        <v>4.2559787999999994E-2</v>
      </c>
      <c r="I241" s="56">
        <v>3.6007288653943259E-4</v>
      </c>
      <c r="J241" s="56">
        <v>3.1551514640657031E-6</v>
      </c>
    </row>
    <row r="242" spans="1:10">
      <c r="A242" t="s">
        <v>3032</v>
      </c>
      <c r="B242" t="s">
        <v>3033</v>
      </c>
      <c r="C242" t="s">
        <v>1856</v>
      </c>
      <c r="D242" t="s">
        <v>102</v>
      </c>
      <c r="E242" s="64">
        <v>45117</v>
      </c>
      <c r="F242" s="55">
        <v>43.444425000000003</v>
      </c>
      <c r="G242" s="55">
        <v>2.2453000000000001E-2</v>
      </c>
      <c r="H242" s="55">
        <v>9.7540000000000001E-6</v>
      </c>
      <c r="I242" s="56">
        <v>8.2522754467330204E-8</v>
      </c>
      <c r="J242" s="56">
        <v>7.2310856859758965E-10</v>
      </c>
    </row>
    <row r="243" spans="1:10">
      <c r="A243" t="s">
        <v>3034</v>
      </c>
      <c r="B243" t="s">
        <v>3035</v>
      </c>
      <c r="C243" t="s">
        <v>1856</v>
      </c>
      <c r="D243" t="s">
        <v>104</v>
      </c>
      <c r="E243" s="64">
        <v>45215</v>
      </c>
      <c r="F243" s="55">
        <v>1203.445191</v>
      </c>
      <c r="G243" s="55">
        <v>4.3419639999999999</v>
      </c>
      <c r="H243" s="55">
        <v>5.2253151999999997E-2</v>
      </c>
      <c r="I243" s="56">
        <v>4.4208263611237274E-4</v>
      </c>
      <c r="J243" s="56">
        <v>3.8737648090457531E-6</v>
      </c>
    </row>
    <row r="244" spans="1:10">
      <c r="A244" t="s">
        <v>3036</v>
      </c>
      <c r="B244" t="s">
        <v>3037</v>
      </c>
      <c r="C244" t="s">
        <v>1856</v>
      </c>
      <c r="D244" t="s">
        <v>104</v>
      </c>
      <c r="E244" s="64">
        <v>45215</v>
      </c>
      <c r="F244" s="55">
        <v>673.107798</v>
      </c>
      <c r="G244" s="55">
        <v>4.3319080000000003</v>
      </c>
      <c r="H244" s="55">
        <v>2.9158407999999997E-2</v>
      </c>
      <c r="I244" s="56">
        <v>2.4669183350853357E-4</v>
      </c>
      <c r="J244" s="56">
        <v>2.1616459577060184E-6</v>
      </c>
    </row>
    <row r="245" spans="1:10">
      <c r="A245" t="s">
        <v>3038</v>
      </c>
      <c r="B245" t="s">
        <v>3039</v>
      </c>
      <c r="C245" t="s">
        <v>1856</v>
      </c>
      <c r="D245" t="s">
        <v>104</v>
      </c>
      <c r="E245" s="64">
        <v>45167</v>
      </c>
      <c r="F245" s="55">
        <v>4421.5762219999997</v>
      </c>
      <c r="G245" s="55">
        <v>1.3060719999999999</v>
      </c>
      <c r="H245" s="55">
        <v>5.7748959999999995E-2</v>
      </c>
      <c r="I245" s="56">
        <v>4.8857937736555997E-4</v>
      </c>
      <c r="J245" s="56">
        <v>4.2811941566126159E-6</v>
      </c>
    </row>
    <row r="246" spans="1:10">
      <c r="A246" t="s">
        <v>3040</v>
      </c>
      <c r="B246" t="s">
        <v>3041</v>
      </c>
      <c r="C246" t="s">
        <v>1856</v>
      </c>
      <c r="D246" t="s">
        <v>100</v>
      </c>
      <c r="E246" s="64">
        <v>45127</v>
      </c>
      <c r="F246" s="55">
        <v>3635.975837</v>
      </c>
      <c r="G246" s="55">
        <v>-4.0532329999999996</v>
      </c>
      <c r="H246" s="55">
        <v>-0.14737456900000001</v>
      </c>
      <c r="I246" s="56">
        <v>-1.2468479979819164E-3</v>
      </c>
      <c r="J246" s="56">
        <v>-1.0925549891047437E-5</v>
      </c>
    </row>
    <row r="247" spans="1:10">
      <c r="A247" t="s">
        <v>3042</v>
      </c>
      <c r="B247" t="s">
        <v>3043</v>
      </c>
      <c r="C247" t="s">
        <v>1856</v>
      </c>
      <c r="D247" t="s">
        <v>100</v>
      </c>
      <c r="E247" s="64">
        <v>45127</v>
      </c>
      <c r="F247" s="55">
        <v>9461.5119940000004</v>
      </c>
      <c r="G247" s="55">
        <v>-4.0279160000000003</v>
      </c>
      <c r="H247" s="55">
        <v>-0.38110174399999996</v>
      </c>
      <c r="I247" s="56">
        <v>-3.2242736976812922E-3</v>
      </c>
      <c r="J247" s="56">
        <v>-2.8252812855637173E-5</v>
      </c>
    </row>
    <row r="248" spans="1:10">
      <c r="A248" t="s">
        <v>3044</v>
      </c>
      <c r="B248" t="s">
        <v>3045</v>
      </c>
      <c r="C248" t="s">
        <v>1856</v>
      </c>
      <c r="D248" t="s">
        <v>100</v>
      </c>
      <c r="E248" s="64">
        <v>45127</v>
      </c>
      <c r="F248" s="55">
        <v>8253.2596510000003</v>
      </c>
      <c r="G248" s="55">
        <v>-4.0217799999999997</v>
      </c>
      <c r="H248" s="55">
        <v>-0.33192796800000002</v>
      </c>
      <c r="I248" s="56">
        <v>-2.8082438183415865E-3</v>
      </c>
      <c r="J248" s="56">
        <v>-2.460733625363815E-5</v>
      </c>
    </row>
    <row r="249" spans="1:10">
      <c r="A249" t="s">
        <v>3046</v>
      </c>
      <c r="B249" t="s">
        <v>3047</v>
      </c>
      <c r="C249" t="s">
        <v>1856</v>
      </c>
      <c r="D249" t="s">
        <v>100</v>
      </c>
      <c r="E249" s="64">
        <v>45168</v>
      </c>
      <c r="F249" s="55">
        <v>2703.3277600000001</v>
      </c>
      <c r="G249" s="55">
        <v>1.343831</v>
      </c>
      <c r="H249" s="55">
        <v>3.6328146999999998E-2</v>
      </c>
      <c r="I249" s="56">
        <v>3.0735070280234547E-4</v>
      </c>
      <c r="J249" s="56">
        <v>2.6931714555026469E-6</v>
      </c>
    </row>
    <row r="250" spans="1:10">
      <c r="A250" t="s">
        <v>3048</v>
      </c>
      <c r="B250" t="s">
        <v>3049</v>
      </c>
      <c r="C250" t="s">
        <v>1856</v>
      </c>
      <c r="D250" t="s">
        <v>100</v>
      </c>
      <c r="E250" s="64">
        <v>45166</v>
      </c>
      <c r="F250" s="55">
        <v>5406.6555200000003</v>
      </c>
      <c r="G250" s="55">
        <v>1.404498</v>
      </c>
      <c r="H250" s="55">
        <v>7.5936347000000001E-2</v>
      </c>
      <c r="I250" s="56">
        <v>6.4245197033288765E-4</v>
      </c>
      <c r="J250" s="56">
        <v>5.6295082205966642E-6</v>
      </c>
    </row>
    <row r="251" spans="1:10">
      <c r="A251" t="s">
        <v>3050</v>
      </c>
      <c r="B251" t="s">
        <v>3051</v>
      </c>
      <c r="C251" t="s">
        <v>1856</v>
      </c>
      <c r="D251" t="s">
        <v>100</v>
      </c>
      <c r="E251" s="64">
        <v>45166</v>
      </c>
      <c r="F251" s="55">
        <v>1621.996656</v>
      </c>
      <c r="G251" s="55">
        <v>1.4403109999999999</v>
      </c>
      <c r="H251" s="55">
        <v>2.3361799000000003E-2</v>
      </c>
      <c r="I251" s="56">
        <v>1.9765019507813413E-4</v>
      </c>
      <c r="J251" s="56">
        <v>1.7319168581868568E-6</v>
      </c>
    </row>
    <row r="252" spans="1:10">
      <c r="A252" t="s">
        <v>3052</v>
      </c>
      <c r="B252" t="s">
        <v>3053</v>
      </c>
      <c r="C252" t="s">
        <v>1856</v>
      </c>
      <c r="D252" t="s">
        <v>100</v>
      </c>
      <c r="E252" s="64">
        <v>45168</v>
      </c>
      <c r="F252" s="55">
        <v>2162.6622080000002</v>
      </c>
      <c r="G252" s="55">
        <v>1.4437530000000001</v>
      </c>
      <c r="H252" s="55">
        <v>3.1223509E-2</v>
      </c>
      <c r="I252" s="56">
        <v>2.6416341673318375E-4</v>
      </c>
      <c r="J252" s="56">
        <v>2.3147413265925726E-6</v>
      </c>
    </row>
    <row r="253" spans="1:10">
      <c r="A253" t="s">
        <v>3054</v>
      </c>
      <c r="B253" t="s">
        <v>3055</v>
      </c>
      <c r="C253" t="s">
        <v>1856</v>
      </c>
      <c r="D253" t="s">
        <v>100</v>
      </c>
      <c r="E253" s="64">
        <v>45189</v>
      </c>
      <c r="F253" s="55">
        <v>2027.4958199999999</v>
      </c>
      <c r="G253" s="55">
        <v>2.8150200000000001</v>
      </c>
      <c r="H253" s="55">
        <v>5.7074423000000006E-2</v>
      </c>
      <c r="I253" s="56">
        <v>4.8287252364092106E-4</v>
      </c>
      <c r="J253" s="56">
        <v>4.2311876480483236E-6</v>
      </c>
    </row>
    <row r="254" spans="1:10">
      <c r="A254" t="s">
        <v>3056</v>
      </c>
      <c r="B254" t="s">
        <v>3057</v>
      </c>
      <c r="C254" t="s">
        <v>1856</v>
      </c>
      <c r="D254" t="s">
        <v>100</v>
      </c>
      <c r="E254" s="64">
        <v>45189</v>
      </c>
      <c r="F254" s="55">
        <v>2027.4958199999999</v>
      </c>
      <c r="G254" s="55">
        <v>2.851823</v>
      </c>
      <c r="H254" s="55">
        <v>5.7820601999999999E-2</v>
      </c>
      <c r="I254" s="56">
        <v>4.8918549743686909E-4</v>
      </c>
      <c r="J254" s="56">
        <v>4.286505305276904E-6</v>
      </c>
    </row>
    <row r="255" spans="1:10">
      <c r="A255" t="s">
        <v>3058</v>
      </c>
      <c r="B255" t="s">
        <v>3059</v>
      </c>
      <c r="C255" t="s">
        <v>1856</v>
      </c>
      <c r="D255" t="s">
        <v>100</v>
      </c>
      <c r="E255" s="64">
        <v>45195</v>
      </c>
      <c r="F255" s="55">
        <v>2027.4958199999999</v>
      </c>
      <c r="G255" s="55">
        <v>3.4983240000000002</v>
      </c>
      <c r="H255" s="55">
        <v>7.0928364000000008E-2</v>
      </c>
      <c r="I255" s="56">
        <v>6.0008242435323174E-4</v>
      </c>
      <c r="J255" s="56">
        <v>5.2582435682805826E-6</v>
      </c>
    </row>
    <row r="256" spans="1:10">
      <c r="A256" t="s">
        <v>3060</v>
      </c>
      <c r="B256" t="s">
        <v>3061</v>
      </c>
      <c r="C256" t="s">
        <v>1856</v>
      </c>
      <c r="D256" t="s">
        <v>100</v>
      </c>
      <c r="E256" s="64">
        <v>45196</v>
      </c>
      <c r="F256" s="55">
        <v>2027.4958199999999</v>
      </c>
      <c r="G256" s="55">
        <v>3.7793299999999999</v>
      </c>
      <c r="H256" s="55">
        <v>7.6625765999999998E-2</v>
      </c>
      <c r="I256" s="56">
        <v>6.4828473174995875E-4</v>
      </c>
      <c r="J256" s="56">
        <v>5.6806179997902242E-6</v>
      </c>
    </row>
    <row r="257" spans="1:10">
      <c r="A257" t="s">
        <v>3062</v>
      </c>
      <c r="B257" t="s">
        <v>3063</v>
      </c>
      <c r="C257" t="s">
        <v>1856</v>
      </c>
      <c r="D257" t="s">
        <v>100</v>
      </c>
      <c r="E257" s="64">
        <v>45211</v>
      </c>
      <c r="F257" s="55">
        <v>3041.2437300000001</v>
      </c>
      <c r="G257" s="55">
        <v>3.9561730000000002</v>
      </c>
      <c r="H257" s="55">
        <v>0.12031686600000001</v>
      </c>
      <c r="I257" s="56">
        <v>1.0179289718266014E-3</v>
      </c>
      <c r="J257" s="56">
        <v>8.919638789359032E-6</v>
      </c>
    </row>
    <row r="258" spans="1:10">
      <c r="A258" t="s">
        <v>3064</v>
      </c>
      <c r="B258" t="s">
        <v>3065</v>
      </c>
      <c r="C258" t="s">
        <v>1856</v>
      </c>
      <c r="D258" t="s">
        <v>100</v>
      </c>
      <c r="E258" s="64">
        <v>45201</v>
      </c>
      <c r="F258" s="55">
        <v>2027.4958199999999</v>
      </c>
      <c r="G258" s="55">
        <v>4.054138</v>
      </c>
      <c r="H258" s="55">
        <v>8.2197487E-2</v>
      </c>
      <c r="I258" s="56">
        <v>6.9542372744848938E-4</v>
      </c>
      <c r="J258" s="56">
        <v>6.0936751247579426E-6</v>
      </c>
    </row>
    <row r="259" spans="1:10">
      <c r="A259" t="s">
        <v>3066</v>
      </c>
      <c r="B259" t="s">
        <v>3067</v>
      </c>
      <c r="C259" t="s">
        <v>1856</v>
      </c>
      <c r="D259" t="s">
        <v>100</v>
      </c>
      <c r="E259" s="64">
        <v>45201</v>
      </c>
      <c r="F259" s="55">
        <v>2027.4958199999999</v>
      </c>
      <c r="G259" s="55">
        <v>4.1063049999999999</v>
      </c>
      <c r="H259" s="55">
        <v>8.3255159999999995E-2</v>
      </c>
      <c r="I259" s="56">
        <v>7.0437206549295566E-4</v>
      </c>
      <c r="J259" s="56">
        <v>6.1720852548660334E-6</v>
      </c>
    </row>
    <row r="260" spans="1:10">
      <c r="A260" t="s">
        <v>3068</v>
      </c>
      <c r="B260" t="s">
        <v>3069</v>
      </c>
      <c r="C260" t="s">
        <v>1856</v>
      </c>
      <c r="D260" t="s">
        <v>100</v>
      </c>
      <c r="E260" s="64">
        <v>45229</v>
      </c>
      <c r="F260" s="55">
        <v>3243.9933120000001</v>
      </c>
      <c r="G260" s="55">
        <v>4.6035870000000001</v>
      </c>
      <c r="H260" s="55">
        <v>0.14934003899999998</v>
      </c>
      <c r="I260" s="56">
        <v>1.2634766629627348E-3</v>
      </c>
      <c r="J260" s="56">
        <v>1.1071259158867971E-5</v>
      </c>
    </row>
    <row r="261" spans="1:10">
      <c r="A261" t="s">
        <v>3070</v>
      </c>
      <c r="B261" t="s">
        <v>3071</v>
      </c>
      <c r="C261" t="s">
        <v>1856</v>
      </c>
      <c r="D261" t="s">
        <v>107</v>
      </c>
      <c r="E261" s="64">
        <v>45176</v>
      </c>
      <c r="F261" s="55">
        <v>3059.033938</v>
      </c>
      <c r="G261" s="55">
        <v>-6.705667</v>
      </c>
      <c r="H261" s="55">
        <v>-0.205128639</v>
      </c>
      <c r="I261" s="56">
        <v>-1.7354706079982176E-3</v>
      </c>
      <c r="J261" s="56">
        <v>-1.5207122875298512E-5</v>
      </c>
    </row>
    <row r="262" spans="1:10">
      <c r="A262" t="s">
        <v>3072</v>
      </c>
      <c r="B262" t="s">
        <v>3073</v>
      </c>
      <c r="C262" t="s">
        <v>1856</v>
      </c>
      <c r="D262" t="s">
        <v>107</v>
      </c>
      <c r="E262" s="64">
        <v>45161</v>
      </c>
      <c r="F262" s="55">
        <v>17461.199562999998</v>
      </c>
      <c r="G262" s="55">
        <v>-5.8817110000000001</v>
      </c>
      <c r="H262" s="55">
        <v>-1.027017275</v>
      </c>
      <c r="I262" s="56">
        <v>-8.6889783082357529E-3</v>
      </c>
      <c r="J262" s="56">
        <v>-7.613748120260888E-5</v>
      </c>
    </row>
    <row r="263" spans="1:10">
      <c r="A263" t="s">
        <v>3074</v>
      </c>
      <c r="B263" t="s">
        <v>3075</v>
      </c>
      <c r="C263" t="s">
        <v>1856</v>
      </c>
      <c r="D263" t="s">
        <v>107</v>
      </c>
      <c r="E263" s="64">
        <v>45180</v>
      </c>
      <c r="F263" s="55">
        <v>1606.6555800000001</v>
      </c>
      <c r="G263" s="55">
        <v>-5.6458250000000003</v>
      </c>
      <c r="H263" s="55">
        <v>-9.0708960000000005E-2</v>
      </c>
      <c r="I263" s="56">
        <v>-7.6743420484589675E-4</v>
      </c>
      <c r="J263" s="56">
        <v>-6.7246694919598126E-6</v>
      </c>
    </row>
    <row r="264" spans="1:10">
      <c r="A264" t="s">
        <v>3076</v>
      </c>
      <c r="B264" t="s">
        <v>3077</v>
      </c>
      <c r="C264" t="s">
        <v>1856</v>
      </c>
      <c r="D264" t="s">
        <v>107</v>
      </c>
      <c r="E264" s="64">
        <v>45267</v>
      </c>
      <c r="F264" s="55">
        <v>1887.1029550000001</v>
      </c>
      <c r="G264" s="55">
        <v>-3.7832910000000002</v>
      </c>
      <c r="H264" s="55">
        <v>-7.1394591000000007E-2</v>
      </c>
      <c r="I264" s="56">
        <v>-6.0402689187907148E-4</v>
      </c>
      <c r="J264" s="56">
        <v>-5.2928071051486935E-6</v>
      </c>
    </row>
    <row r="265" spans="1:10">
      <c r="A265" t="s">
        <v>3078</v>
      </c>
      <c r="B265" t="s">
        <v>3079</v>
      </c>
      <c r="C265" t="s">
        <v>1856</v>
      </c>
      <c r="D265" t="s">
        <v>100</v>
      </c>
      <c r="E265" s="64">
        <v>45127</v>
      </c>
      <c r="F265" s="55">
        <v>14064.661535999998</v>
      </c>
      <c r="G265" s="55">
        <v>1.081108</v>
      </c>
      <c r="H265" s="55">
        <v>0.152054145</v>
      </c>
      <c r="I265" s="56">
        <v>1.2864390889455427E-3</v>
      </c>
      <c r="J265" s="56">
        <v>1.1272468232548732E-5</v>
      </c>
    </row>
    <row r="266" spans="1:10">
      <c r="A266" t="s">
        <v>3080</v>
      </c>
      <c r="B266" t="s">
        <v>3081</v>
      </c>
      <c r="C266" t="s">
        <v>1856</v>
      </c>
      <c r="D266" t="s">
        <v>100</v>
      </c>
      <c r="E266" s="64">
        <v>45127</v>
      </c>
      <c r="F266" s="55">
        <v>5839.7782340000003</v>
      </c>
      <c r="G266" s="55">
        <v>1.0584519999999999</v>
      </c>
      <c r="H266" s="55">
        <v>6.1811239000000011E-2</v>
      </c>
      <c r="I266" s="56">
        <v>5.2294788797605754E-4</v>
      </c>
      <c r="J266" s="56">
        <v>4.5823494521769024E-6</v>
      </c>
    </row>
    <row r="267" spans="1:10">
      <c r="A267" t="s">
        <v>3082</v>
      </c>
      <c r="B267" t="s">
        <v>3083</v>
      </c>
      <c r="C267" t="s">
        <v>1856</v>
      </c>
      <c r="D267" t="s">
        <v>100</v>
      </c>
      <c r="E267" s="64">
        <v>45127</v>
      </c>
      <c r="F267" s="55">
        <v>4378.2958710000003</v>
      </c>
      <c r="G267" s="55">
        <v>1.0237130000000001</v>
      </c>
      <c r="H267" s="55">
        <v>4.4821173999999998E-2</v>
      </c>
      <c r="I267" s="56">
        <v>3.7920511963701907E-4</v>
      </c>
      <c r="J267" s="56">
        <v>3.3227983364777013E-6</v>
      </c>
    </row>
    <row r="268" spans="1:10">
      <c r="A268" t="s">
        <v>3084</v>
      </c>
      <c r="B268" t="s">
        <v>3085</v>
      </c>
      <c r="C268" t="s">
        <v>1856</v>
      </c>
      <c r="D268" t="s">
        <v>100</v>
      </c>
      <c r="E268" s="64">
        <v>45267</v>
      </c>
      <c r="F268" s="55">
        <v>2108.4862229999999</v>
      </c>
      <c r="G268" s="55">
        <v>-2.7613349999999999</v>
      </c>
      <c r="H268" s="55">
        <v>-5.8222374E-2</v>
      </c>
      <c r="I268" s="56">
        <v>-4.9258464979568071E-4</v>
      </c>
      <c r="J268" s="56">
        <v>-4.3162904986152878E-6</v>
      </c>
    </row>
    <row r="269" spans="1:10">
      <c r="A269" t="s">
        <v>3086</v>
      </c>
      <c r="B269" t="s">
        <v>3087</v>
      </c>
      <c r="C269" t="s">
        <v>1856</v>
      </c>
      <c r="D269" t="s">
        <v>102</v>
      </c>
      <c r="E269" s="64">
        <v>45195</v>
      </c>
      <c r="F269" s="55">
        <v>4079.3492660000002</v>
      </c>
      <c r="G269" s="55">
        <v>-3.9586079999999999</v>
      </c>
      <c r="H269" s="55">
        <v>-0.16148543599999998</v>
      </c>
      <c r="I269" s="56">
        <v>-1.3662315957635599E-3</v>
      </c>
      <c r="J269" s="56">
        <v>-1.1971652909095515E-5</v>
      </c>
    </row>
    <row r="270" spans="1:10">
      <c r="A270" t="s">
        <v>3088</v>
      </c>
      <c r="B270" t="s">
        <v>3089</v>
      </c>
      <c r="C270" t="s">
        <v>1856</v>
      </c>
      <c r="D270" t="s">
        <v>102</v>
      </c>
      <c r="E270" s="64">
        <v>45195</v>
      </c>
      <c r="F270" s="55">
        <v>4080.3052889999999</v>
      </c>
      <c r="G270" s="55">
        <v>-3.93425</v>
      </c>
      <c r="H270" s="55">
        <v>-0.16052941300000001</v>
      </c>
      <c r="I270" s="56">
        <v>-1.358143257513189E-3</v>
      </c>
      <c r="J270" s="56">
        <v>-1.1900778557744648E-5</v>
      </c>
    </row>
    <row r="271" spans="1:10">
      <c r="A271" t="s">
        <v>3090</v>
      </c>
      <c r="B271" t="s">
        <v>3091</v>
      </c>
      <c r="C271" t="s">
        <v>1856</v>
      </c>
      <c r="D271" t="s">
        <v>102</v>
      </c>
      <c r="E271" s="64">
        <v>45210</v>
      </c>
      <c r="F271" s="55">
        <v>4860.4057480000001</v>
      </c>
      <c r="G271" s="55">
        <v>-3.9090379999999998</v>
      </c>
      <c r="H271" s="55">
        <v>-0.18999512599999996</v>
      </c>
      <c r="I271" s="56">
        <v>-1.6074350146491143E-3</v>
      </c>
      <c r="J271" s="56">
        <v>-1.4085206438628117E-5</v>
      </c>
    </row>
    <row r="272" spans="1:10">
      <c r="A272" t="s">
        <v>3092</v>
      </c>
      <c r="B272" t="s">
        <v>3093</v>
      </c>
      <c r="C272" t="s">
        <v>1856</v>
      </c>
      <c r="D272" t="s">
        <v>102</v>
      </c>
      <c r="E272" s="64">
        <v>45232</v>
      </c>
      <c r="F272" s="55">
        <v>5106.5957589999998</v>
      </c>
      <c r="G272" s="55">
        <v>-3.938898</v>
      </c>
      <c r="H272" s="55">
        <v>-0.20114360099999998</v>
      </c>
      <c r="I272" s="56">
        <v>-1.7017555872460149E-3</v>
      </c>
      <c r="J272" s="56">
        <v>-1.4911693807840341E-5</v>
      </c>
    </row>
    <row r="273" spans="1:10">
      <c r="A273" t="s">
        <v>3094</v>
      </c>
      <c r="B273" t="s">
        <v>3095</v>
      </c>
      <c r="C273" t="s">
        <v>1856</v>
      </c>
      <c r="D273" t="s">
        <v>102</v>
      </c>
      <c r="E273" s="64">
        <v>45232</v>
      </c>
      <c r="F273" s="55">
        <v>2740.8687110000001</v>
      </c>
      <c r="G273" s="55">
        <v>-3.8902739999999998</v>
      </c>
      <c r="H273" s="55">
        <v>-0.10662730100000001</v>
      </c>
      <c r="I273" s="56">
        <v>-9.0210975804153298E-4</v>
      </c>
      <c r="J273" s="56">
        <v>-7.9047688127470103E-6</v>
      </c>
    </row>
    <row r="274" spans="1:10">
      <c r="A274" t="s">
        <v>3094</v>
      </c>
      <c r="B274" t="s">
        <v>3096</v>
      </c>
      <c r="C274" t="s">
        <v>1856</v>
      </c>
      <c r="D274" t="s">
        <v>102</v>
      </c>
      <c r="E274" s="64">
        <v>45232</v>
      </c>
      <c r="F274" s="55">
        <v>8058.9107569999996</v>
      </c>
      <c r="G274" s="55">
        <v>-3.8902739999999998</v>
      </c>
      <c r="H274" s="55">
        <v>-0.313513706</v>
      </c>
      <c r="I274" s="56">
        <v>-2.6524517718249686E-3</v>
      </c>
      <c r="J274" s="56">
        <v>-2.3242202909717608E-5</v>
      </c>
    </row>
    <row r="275" spans="1:10">
      <c r="A275" t="s">
        <v>3097</v>
      </c>
      <c r="B275" t="s">
        <v>3098</v>
      </c>
      <c r="C275" t="s">
        <v>1856</v>
      </c>
      <c r="D275" t="s">
        <v>102</v>
      </c>
      <c r="E275" s="64">
        <v>45181</v>
      </c>
      <c r="F275" s="55">
        <v>11371.747743</v>
      </c>
      <c r="G275" s="55">
        <v>-2.554996</v>
      </c>
      <c r="H275" s="55">
        <v>-0.290547687</v>
      </c>
      <c r="I275" s="56">
        <v>-2.4581500343809418E-3</v>
      </c>
      <c r="J275" s="56">
        <v>-2.1539627030542392E-5</v>
      </c>
    </row>
    <row r="276" spans="1:10">
      <c r="A276" t="s">
        <v>3099</v>
      </c>
      <c r="B276" t="s">
        <v>3100</v>
      </c>
      <c r="C276" t="s">
        <v>1856</v>
      </c>
      <c r="D276" t="s">
        <v>102</v>
      </c>
      <c r="E276" s="64">
        <v>45181</v>
      </c>
      <c r="F276" s="55">
        <v>4135.9458160000004</v>
      </c>
      <c r="G276" s="55">
        <v>-2.5360309999999999</v>
      </c>
      <c r="H276" s="55">
        <v>-0.104888886</v>
      </c>
      <c r="I276" s="56">
        <v>-8.8740206948224193E-4</v>
      </c>
      <c r="J276" s="56">
        <v>-7.7758921690850686E-6</v>
      </c>
    </row>
    <row r="277" spans="1:10">
      <c r="A277" t="s">
        <v>3101</v>
      </c>
      <c r="B277" t="s">
        <v>3102</v>
      </c>
      <c r="C277" t="s">
        <v>1856</v>
      </c>
      <c r="D277" t="s">
        <v>102</v>
      </c>
      <c r="E277" s="64">
        <v>45176</v>
      </c>
      <c r="F277" s="55">
        <v>18612.616591000002</v>
      </c>
      <c r="G277" s="55">
        <v>-2.5915659999999998</v>
      </c>
      <c r="H277" s="55">
        <v>-0.48235829699999999</v>
      </c>
      <c r="I277" s="56">
        <v>-4.0809447722586151E-3</v>
      </c>
      <c r="J277" s="56">
        <v>-3.5759423589793003E-5</v>
      </c>
    </row>
    <row r="278" spans="1:10">
      <c r="A278" t="s">
        <v>3103</v>
      </c>
      <c r="B278" t="s">
        <v>3104</v>
      </c>
      <c r="C278" t="s">
        <v>1856</v>
      </c>
      <c r="D278" t="s">
        <v>102</v>
      </c>
      <c r="E278" s="64">
        <v>45181</v>
      </c>
      <c r="F278" s="55">
        <v>8.2949789999999997</v>
      </c>
      <c r="G278" s="55">
        <v>-2.5265520000000001</v>
      </c>
      <c r="H278" s="55">
        <v>-2.0957700000000002E-4</v>
      </c>
      <c r="I278" s="56">
        <v>-1.7731055272708287E-6</v>
      </c>
      <c r="J278" s="56">
        <v>-1.5536900192841609E-8</v>
      </c>
    </row>
    <row r="279" spans="1:10">
      <c r="A279" t="s">
        <v>3103</v>
      </c>
      <c r="B279" t="s">
        <v>3105</v>
      </c>
      <c r="C279" t="s">
        <v>1856</v>
      </c>
      <c r="D279" t="s">
        <v>102</v>
      </c>
      <c r="E279" s="64">
        <v>45181</v>
      </c>
      <c r="F279" s="55">
        <v>16311.603332000001</v>
      </c>
      <c r="G279" s="55">
        <v>-2.5265520000000001</v>
      </c>
      <c r="H279" s="55">
        <v>-0.4121211139999999</v>
      </c>
      <c r="I279" s="56">
        <v>-3.4867100165495786E-3</v>
      </c>
      <c r="J279" s="56">
        <v>-3.0552420425813407E-5</v>
      </c>
    </row>
    <row r="280" spans="1:10">
      <c r="A280" t="s">
        <v>3106</v>
      </c>
      <c r="B280" t="s">
        <v>3107</v>
      </c>
      <c r="C280" t="s">
        <v>1856</v>
      </c>
      <c r="D280" t="s">
        <v>102</v>
      </c>
      <c r="E280" s="64">
        <v>45176</v>
      </c>
      <c r="F280" s="55">
        <v>5883.7086399999998</v>
      </c>
      <c r="G280" s="55">
        <v>-2.5725989999999999</v>
      </c>
      <c r="H280" s="55">
        <v>-0.151364257</v>
      </c>
      <c r="I280" s="56">
        <v>-1.2806023596002528E-3</v>
      </c>
      <c r="J280" s="56">
        <v>-1.1221323684243151E-5</v>
      </c>
    </row>
    <row r="281" spans="1:10">
      <c r="A281" t="s">
        <v>3108</v>
      </c>
      <c r="B281" t="s">
        <v>3109</v>
      </c>
      <c r="C281" t="s">
        <v>1856</v>
      </c>
      <c r="D281" t="s">
        <v>102</v>
      </c>
      <c r="E281" s="64">
        <v>45176</v>
      </c>
      <c r="F281" s="55">
        <v>7031.8385239999998</v>
      </c>
      <c r="G281" s="55">
        <v>-2.5725989999999999</v>
      </c>
      <c r="H281" s="55">
        <v>-0.18090103999999999</v>
      </c>
      <c r="I281" s="56">
        <v>-1.5304953974579329E-3</v>
      </c>
      <c r="J281" s="56">
        <v>-1.3411020308818464E-5</v>
      </c>
    </row>
    <row r="282" spans="1:10">
      <c r="A282" t="s">
        <v>3110</v>
      </c>
      <c r="B282" t="s">
        <v>3111</v>
      </c>
      <c r="C282" t="s">
        <v>1856</v>
      </c>
      <c r="D282" t="s">
        <v>102</v>
      </c>
      <c r="E282" s="64">
        <v>45175</v>
      </c>
      <c r="F282" s="55">
        <v>6194.6532319999997</v>
      </c>
      <c r="G282" s="55">
        <v>-2.3767309999999999</v>
      </c>
      <c r="H282" s="55">
        <v>-0.147230255</v>
      </c>
      <c r="I282" s="56">
        <v>-1.2456270436259395E-3</v>
      </c>
      <c r="J282" s="56">
        <v>-1.091485123511463E-5</v>
      </c>
    </row>
    <row r="283" spans="1:10">
      <c r="A283" t="s">
        <v>3112</v>
      </c>
      <c r="B283" t="s">
        <v>3113</v>
      </c>
      <c r="C283" t="s">
        <v>1856</v>
      </c>
      <c r="D283" t="s">
        <v>102</v>
      </c>
      <c r="E283" s="64">
        <v>45183</v>
      </c>
      <c r="F283" s="55">
        <v>6789.0314420000013</v>
      </c>
      <c r="G283" s="55">
        <v>-2.4464760000000001</v>
      </c>
      <c r="H283" s="55">
        <v>-0.16609204799999999</v>
      </c>
      <c r="I283" s="56">
        <v>-1.4052053820053333E-3</v>
      </c>
      <c r="J283" s="56">
        <v>-1.2313162096034668E-5</v>
      </c>
    </row>
    <row r="284" spans="1:10">
      <c r="A284" t="s">
        <v>3112</v>
      </c>
      <c r="B284" t="s">
        <v>3114</v>
      </c>
      <c r="C284" t="s">
        <v>1856</v>
      </c>
      <c r="D284" t="s">
        <v>102</v>
      </c>
      <c r="E284" s="64">
        <v>45183</v>
      </c>
      <c r="F284" s="55">
        <v>29541.098629</v>
      </c>
      <c r="G284" s="55">
        <v>-2.4464760000000001</v>
      </c>
      <c r="H284" s="55">
        <v>-0.72271599100000006</v>
      </c>
      <c r="I284" s="56">
        <v>-6.114467323652473E-3</v>
      </c>
      <c r="J284" s="56">
        <v>-5.3578237210846676E-5</v>
      </c>
    </row>
    <row r="285" spans="1:10">
      <c r="A285" t="s">
        <v>3115</v>
      </c>
      <c r="B285" t="s">
        <v>3116</v>
      </c>
      <c r="C285" t="s">
        <v>1856</v>
      </c>
      <c r="D285" t="s">
        <v>102</v>
      </c>
      <c r="E285" s="64">
        <v>45183</v>
      </c>
      <c r="F285" s="55">
        <v>4414.2789499999999</v>
      </c>
      <c r="G285" s="55">
        <v>-2.4464760000000001</v>
      </c>
      <c r="H285" s="55">
        <v>-0.10799429000000001</v>
      </c>
      <c r="I285" s="56">
        <v>-9.1367503358044428E-4</v>
      </c>
      <c r="J285" s="56">
        <v>-8.0061099506472206E-6</v>
      </c>
    </row>
    <row r="286" spans="1:10">
      <c r="A286" t="s">
        <v>3117</v>
      </c>
      <c r="B286" t="s">
        <v>3118</v>
      </c>
      <c r="C286" t="s">
        <v>1856</v>
      </c>
      <c r="D286" t="s">
        <v>102</v>
      </c>
      <c r="E286" s="64">
        <v>45183</v>
      </c>
      <c r="F286" s="55">
        <v>25524.498573000004</v>
      </c>
      <c r="G286" s="55">
        <v>-2.4417490000000002</v>
      </c>
      <c r="H286" s="55">
        <v>-0.62324413200000006</v>
      </c>
      <c r="I286" s="56">
        <v>-5.2728954765470923E-3</v>
      </c>
      <c r="J286" s="56">
        <v>-4.6203933993988844E-5</v>
      </c>
    </row>
    <row r="287" spans="1:10">
      <c r="A287" t="s">
        <v>3119</v>
      </c>
      <c r="B287" t="s">
        <v>3120</v>
      </c>
      <c r="C287" t="s">
        <v>1856</v>
      </c>
      <c r="D287" t="s">
        <v>102</v>
      </c>
      <c r="E287" s="64">
        <v>45266</v>
      </c>
      <c r="F287" s="55">
        <v>1597.532506</v>
      </c>
      <c r="G287" s="55">
        <v>-2.3862839999999998</v>
      </c>
      <c r="H287" s="55">
        <v>-3.8121660000000002E-2</v>
      </c>
      <c r="I287" s="56">
        <v>-3.2252454255352091E-4</v>
      </c>
      <c r="J287" s="56">
        <v>-2.8261327655489016E-6</v>
      </c>
    </row>
    <row r="288" spans="1:10">
      <c r="A288" t="s">
        <v>3121</v>
      </c>
      <c r="B288" t="s">
        <v>3122</v>
      </c>
      <c r="C288" t="s">
        <v>1856</v>
      </c>
      <c r="D288" t="s">
        <v>102</v>
      </c>
      <c r="E288" s="64">
        <v>45274</v>
      </c>
      <c r="F288" s="55">
        <v>8339.1956360000004</v>
      </c>
      <c r="G288" s="55">
        <v>-1.485609</v>
      </c>
      <c r="H288" s="55">
        <v>-0.123887813</v>
      </c>
      <c r="I288" s="56">
        <v>-1.0481406165361409E-3</v>
      </c>
      <c r="J288" s="56">
        <v>-9.1843693997453189E-6</v>
      </c>
    </row>
    <row r="289" spans="1:10">
      <c r="A289" t="s">
        <v>3123</v>
      </c>
      <c r="B289" t="s">
        <v>3124</v>
      </c>
      <c r="C289" t="s">
        <v>1856</v>
      </c>
      <c r="D289" t="s">
        <v>102</v>
      </c>
      <c r="E289" s="64">
        <v>45161</v>
      </c>
      <c r="F289" s="55">
        <v>5219.4064490000001</v>
      </c>
      <c r="G289" s="55">
        <v>-1.5385150000000001</v>
      </c>
      <c r="H289" s="55">
        <v>-8.0301364E-2</v>
      </c>
      <c r="I289" s="56">
        <v>-6.7938176591795249E-4</v>
      </c>
      <c r="J289" s="56">
        <v>-5.9531068667699419E-6</v>
      </c>
    </row>
    <row r="290" spans="1:10">
      <c r="A290" t="s">
        <v>3125</v>
      </c>
      <c r="B290" t="s">
        <v>3126</v>
      </c>
      <c r="C290" t="s">
        <v>1856</v>
      </c>
      <c r="D290" t="s">
        <v>102</v>
      </c>
      <c r="E290" s="64">
        <v>45279</v>
      </c>
      <c r="F290" s="55">
        <v>3144.406774</v>
      </c>
      <c r="G290" s="55">
        <v>-0.93020800000000003</v>
      </c>
      <c r="H290" s="55">
        <v>-2.9249518999999998E-2</v>
      </c>
      <c r="I290" s="56">
        <v>-2.474626691331258E-4</v>
      </c>
      <c r="J290" s="56">
        <v>-2.1684004322593807E-6</v>
      </c>
    </row>
    <row r="291" spans="1:10">
      <c r="A291" t="s">
        <v>3127</v>
      </c>
      <c r="B291" t="s">
        <v>3128</v>
      </c>
      <c r="C291" t="s">
        <v>1856</v>
      </c>
      <c r="D291" t="s">
        <v>102</v>
      </c>
      <c r="E291" s="64">
        <v>45279</v>
      </c>
      <c r="F291" s="55">
        <v>3146.9880349999999</v>
      </c>
      <c r="G291" s="55">
        <v>-0.84742200000000001</v>
      </c>
      <c r="H291" s="55">
        <v>-2.6668258E-2</v>
      </c>
      <c r="I291" s="56">
        <v>-2.2562416516356512E-4</v>
      </c>
      <c r="J291" s="56">
        <v>-1.9770397651600592E-6</v>
      </c>
    </row>
    <row r="292" spans="1:10">
      <c r="A292" t="s">
        <v>3129</v>
      </c>
      <c r="B292" t="s">
        <v>3130</v>
      </c>
      <c r="C292" t="s">
        <v>1856</v>
      </c>
      <c r="D292" t="s">
        <v>102</v>
      </c>
      <c r="E292" s="64">
        <v>45288</v>
      </c>
      <c r="F292" s="55">
        <v>2123.3266279999998</v>
      </c>
      <c r="G292" s="55">
        <v>0.37514199999999998</v>
      </c>
      <c r="H292" s="55">
        <v>7.9654900000000004E-3</v>
      </c>
      <c r="I292" s="56">
        <v>6.7391242103954688E-5</v>
      </c>
      <c r="J292" s="56">
        <v>5.9051815379110251E-7</v>
      </c>
    </row>
    <row r="293" spans="1:10">
      <c r="A293" t="s">
        <v>3131</v>
      </c>
      <c r="B293" t="s">
        <v>3132</v>
      </c>
      <c r="C293" t="s">
        <v>1856</v>
      </c>
      <c r="D293" t="s">
        <v>102</v>
      </c>
      <c r="E293" s="64">
        <v>45099</v>
      </c>
      <c r="F293" s="55">
        <v>15595.798831</v>
      </c>
      <c r="G293" s="55">
        <v>0.38185999999999998</v>
      </c>
      <c r="H293" s="55">
        <v>5.9554164E-2</v>
      </c>
      <c r="I293" s="56">
        <v>5.0385212766855807E-4</v>
      </c>
      <c r="J293" s="56">
        <v>4.41502217388416E-6</v>
      </c>
    </row>
    <row r="294" spans="1:10">
      <c r="A294" t="s">
        <v>3131</v>
      </c>
      <c r="B294" t="s">
        <v>3133</v>
      </c>
      <c r="C294" t="s">
        <v>1856</v>
      </c>
      <c r="D294" t="s">
        <v>102</v>
      </c>
      <c r="E294" s="64">
        <v>45099</v>
      </c>
      <c r="F294" s="55">
        <v>129.69926599999999</v>
      </c>
      <c r="G294" s="55">
        <v>0.38185999999999998</v>
      </c>
      <c r="H294" s="55">
        <v>4.9527000000000002E-4</v>
      </c>
      <c r="I294" s="56">
        <v>4.1901829613527406E-6</v>
      </c>
      <c r="J294" s="56">
        <v>3.6716627103683431E-8</v>
      </c>
    </row>
    <row r="295" spans="1:10">
      <c r="A295" t="s">
        <v>3131</v>
      </c>
      <c r="B295" t="s">
        <v>3134</v>
      </c>
      <c r="C295" t="s">
        <v>1856</v>
      </c>
      <c r="D295" t="s">
        <v>102</v>
      </c>
      <c r="E295" s="64">
        <v>45099</v>
      </c>
      <c r="F295" s="55">
        <v>4055.7633879999998</v>
      </c>
      <c r="G295" s="55">
        <v>0.38185999999999998</v>
      </c>
      <c r="H295" s="55">
        <v>1.5487349999999999E-2</v>
      </c>
      <c r="I295" s="56">
        <v>1.3102919637067933E-4</v>
      </c>
      <c r="J295" s="56">
        <v>1.1481479895294115E-6</v>
      </c>
    </row>
    <row r="296" spans="1:10">
      <c r="A296" t="s">
        <v>3135</v>
      </c>
      <c r="B296" t="s">
        <v>3136</v>
      </c>
      <c r="C296" t="s">
        <v>1856</v>
      </c>
      <c r="D296" t="s">
        <v>102</v>
      </c>
      <c r="E296" s="64">
        <v>45288</v>
      </c>
      <c r="F296" s="55">
        <v>2125.2386729999998</v>
      </c>
      <c r="G296" s="55">
        <v>0.46477299999999999</v>
      </c>
      <c r="H296" s="55">
        <v>9.8775359999999993E-3</v>
      </c>
      <c r="I296" s="56">
        <v>8.3567918604697024E-5</v>
      </c>
      <c r="J296" s="56">
        <v>7.3226685649283988E-7</v>
      </c>
    </row>
    <row r="297" spans="1:10">
      <c r="A297" t="s">
        <v>3137</v>
      </c>
      <c r="B297" t="s">
        <v>3138</v>
      </c>
      <c r="C297" t="s">
        <v>1856</v>
      </c>
      <c r="D297" t="s">
        <v>102</v>
      </c>
      <c r="E297" s="64">
        <v>45148</v>
      </c>
      <c r="F297" s="55">
        <v>3620.4588979999999</v>
      </c>
      <c r="G297" s="55">
        <v>0.43294700000000003</v>
      </c>
      <c r="H297" s="55">
        <v>1.5674670000000002E-2</v>
      </c>
      <c r="I297" s="56">
        <v>1.3261399874578907E-4</v>
      </c>
      <c r="J297" s="56">
        <v>1.1620348766597888E-6</v>
      </c>
    </row>
    <row r="298" spans="1:10">
      <c r="A298" t="s">
        <v>3139</v>
      </c>
      <c r="B298" t="s">
        <v>3140</v>
      </c>
      <c r="C298" t="s">
        <v>1856</v>
      </c>
      <c r="D298" t="s">
        <v>102</v>
      </c>
      <c r="E298" s="64">
        <v>45148</v>
      </c>
      <c r="F298" s="55">
        <v>2899.0831109999999</v>
      </c>
      <c r="G298" s="55">
        <v>0.56599999999999995</v>
      </c>
      <c r="H298" s="55">
        <v>1.6408798999999998E-2</v>
      </c>
      <c r="I298" s="56">
        <v>1.38825024705841E-4</v>
      </c>
      <c r="J298" s="56">
        <v>1.2164592123534507E-6</v>
      </c>
    </row>
    <row r="299" spans="1:10">
      <c r="A299" t="s">
        <v>3139</v>
      </c>
      <c r="B299" t="s">
        <v>3141</v>
      </c>
      <c r="C299" t="s">
        <v>1856</v>
      </c>
      <c r="D299" t="s">
        <v>102</v>
      </c>
      <c r="E299" s="64">
        <v>45148</v>
      </c>
      <c r="F299" s="55">
        <v>4263.899907</v>
      </c>
      <c r="G299" s="55">
        <v>0.56599999999999995</v>
      </c>
      <c r="H299" s="55">
        <v>2.4133655999999996E-2</v>
      </c>
      <c r="I299" s="56">
        <v>2.0418041505915622E-4</v>
      </c>
      <c r="J299" s="56">
        <v>1.789138142832338E-6</v>
      </c>
    </row>
    <row r="300" spans="1:10">
      <c r="A300" t="s">
        <v>3142</v>
      </c>
      <c r="B300" t="s">
        <v>3143</v>
      </c>
      <c r="C300" t="s">
        <v>1856</v>
      </c>
      <c r="D300" t="s">
        <v>102</v>
      </c>
      <c r="E300" s="64">
        <v>45133</v>
      </c>
      <c r="F300" s="55">
        <v>6407.8383860000004</v>
      </c>
      <c r="G300" s="55">
        <v>0.80726500000000001</v>
      </c>
      <c r="H300" s="55">
        <v>5.1728205999999999E-2</v>
      </c>
      <c r="I300" s="56">
        <v>4.3764138228147184E-4</v>
      </c>
      <c r="J300" s="56">
        <v>3.8348481645254509E-6</v>
      </c>
    </row>
    <row r="301" spans="1:10">
      <c r="A301" t="s">
        <v>3144</v>
      </c>
      <c r="B301" t="s">
        <v>3145</v>
      </c>
      <c r="C301" t="s">
        <v>1856</v>
      </c>
      <c r="D301" t="s">
        <v>102</v>
      </c>
      <c r="E301" s="64">
        <v>45133</v>
      </c>
      <c r="F301" s="55">
        <v>27265.803</v>
      </c>
      <c r="G301" s="55">
        <v>0.85164200000000001</v>
      </c>
      <c r="H301" s="55">
        <v>0.232207055</v>
      </c>
      <c r="I301" s="56">
        <v>1.964564874446057E-3</v>
      </c>
      <c r="J301" s="56">
        <v>1.7214569526277604E-5</v>
      </c>
    </row>
    <row r="302" spans="1:10">
      <c r="A302" t="s">
        <v>3146</v>
      </c>
      <c r="B302" t="s">
        <v>3147</v>
      </c>
      <c r="C302" t="s">
        <v>1856</v>
      </c>
      <c r="D302" t="s">
        <v>102</v>
      </c>
      <c r="E302" s="64">
        <v>45133</v>
      </c>
      <c r="F302" s="55">
        <v>8717.4517300000007</v>
      </c>
      <c r="G302" s="55">
        <v>0.85164200000000001</v>
      </c>
      <c r="H302" s="55">
        <v>7.4241488000000008E-2</v>
      </c>
      <c r="I302" s="56">
        <v>6.2811278301345519E-4</v>
      </c>
      <c r="J302" s="56">
        <v>5.503860582144261E-6</v>
      </c>
    </row>
    <row r="303" spans="1:10">
      <c r="A303" t="s">
        <v>3148</v>
      </c>
      <c r="B303" t="s">
        <v>3149</v>
      </c>
      <c r="C303" t="s">
        <v>1856</v>
      </c>
      <c r="D303" t="s">
        <v>102</v>
      </c>
      <c r="E303" s="64">
        <v>45133</v>
      </c>
      <c r="F303" s="55">
        <v>11623.476977999999</v>
      </c>
      <c r="G303" s="55">
        <v>0.85341599999999995</v>
      </c>
      <c r="H303" s="55">
        <v>9.9196655000000009E-2</v>
      </c>
      <c r="I303" s="56">
        <v>8.3924351082073645E-4</v>
      </c>
      <c r="J303" s="56">
        <v>7.3539010874224867E-6</v>
      </c>
    </row>
    <row r="304" spans="1:10">
      <c r="A304" t="s">
        <v>3150</v>
      </c>
      <c r="B304" t="s">
        <v>3151</v>
      </c>
      <c r="C304" t="s">
        <v>1856</v>
      </c>
      <c r="D304" t="s">
        <v>102</v>
      </c>
      <c r="E304" s="64">
        <v>45127</v>
      </c>
      <c r="F304" s="55">
        <v>16817.588899999999</v>
      </c>
      <c r="G304" s="55">
        <v>2.1140620000000001</v>
      </c>
      <c r="H304" s="55">
        <v>0.355534195</v>
      </c>
      <c r="I304" s="56">
        <v>3.0079619723933663E-3</v>
      </c>
      <c r="J304" s="56">
        <v>2.6357373675819798E-5</v>
      </c>
    </row>
    <row r="305" spans="1:10">
      <c r="A305" t="s">
        <v>3150</v>
      </c>
      <c r="B305" t="s">
        <v>3152</v>
      </c>
      <c r="C305" t="s">
        <v>1856</v>
      </c>
      <c r="D305" t="s">
        <v>102</v>
      </c>
      <c r="E305" s="64">
        <v>45127</v>
      </c>
      <c r="F305" s="55">
        <v>8700.4560000000001</v>
      </c>
      <c r="G305" s="55">
        <v>2.1140620000000001</v>
      </c>
      <c r="H305" s="55">
        <v>0.18393300300000001</v>
      </c>
      <c r="I305" s="56">
        <v>1.556147021222853E-3</v>
      </c>
      <c r="J305" s="56">
        <v>1.3635793573629912E-5</v>
      </c>
    </row>
    <row r="306" spans="1:10">
      <c r="A306" t="s">
        <v>3153</v>
      </c>
      <c r="B306" t="s">
        <v>3154</v>
      </c>
      <c r="C306" t="s">
        <v>1856</v>
      </c>
      <c r="D306" t="s">
        <v>102</v>
      </c>
      <c r="E306" s="64">
        <v>45127</v>
      </c>
      <c r="F306" s="55">
        <v>1974.0348730000001</v>
      </c>
      <c r="G306" s="55">
        <v>2.1140620000000001</v>
      </c>
      <c r="H306" s="55">
        <v>4.1732314E-2</v>
      </c>
      <c r="I306" s="56">
        <v>3.530721244182414E-4</v>
      </c>
      <c r="J306" s="56">
        <v>3.0938070371955248E-6</v>
      </c>
    </row>
    <row r="307" spans="1:10">
      <c r="A307" t="s">
        <v>3155</v>
      </c>
      <c r="B307" t="s">
        <v>3156</v>
      </c>
      <c r="C307" t="s">
        <v>1856</v>
      </c>
      <c r="D307" t="s">
        <v>102</v>
      </c>
      <c r="E307" s="64">
        <v>45127</v>
      </c>
      <c r="F307" s="55">
        <v>15140.3418</v>
      </c>
      <c r="G307" s="55">
        <v>2.1486749999999999</v>
      </c>
      <c r="H307" s="55">
        <v>0.32531670500000004</v>
      </c>
      <c r="I307" s="56">
        <v>2.7523098801349082E-3</v>
      </c>
      <c r="J307" s="56">
        <v>2.4117213132400485E-5</v>
      </c>
    </row>
    <row r="308" spans="1:10">
      <c r="A308" t="s">
        <v>3157</v>
      </c>
      <c r="B308" t="s">
        <v>3158</v>
      </c>
      <c r="C308" t="s">
        <v>1856</v>
      </c>
      <c r="D308" t="s">
        <v>104</v>
      </c>
      <c r="E308" s="64">
        <v>45195</v>
      </c>
      <c r="F308" s="55">
        <v>3499.2441940000003</v>
      </c>
      <c r="G308" s="55">
        <v>-4.4603770000000003</v>
      </c>
      <c r="H308" s="55">
        <v>-0.15607948400000002</v>
      </c>
      <c r="I308" s="56">
        <v>-1.3204950723313097E-3</v>
      </c>
      <c r="J308" s="56">
        <v>-1.1570884997200163E-5</v>
      </c>
    </row>
    <row r="309" spans="1:10">
      <c r="A309" t="s">
        <v>3159</v>
      </c>
      <c r="B309" t="s">
        <v>3160</v>
      </c>
      <c r="C309" t="s">
        <v>1856</v>
      </c>
      <c r="D309" t="s">
        <v>104</v>
      </c>
      <c r="E309" s="64">
        <v>45280</v>
      </c>
      <c r="F309" s="55">
        <v>3515.7587239999998</v>
      </c>
      <c r="G309" s="55">
        <v>-0.50404000000000004</v>
      </c>
      <c r="H309" s="55">
        <v>-1.7720832999999998E-2</v>
      </c>
      <c r="I309" s="56">
        <v>-1.4992535889025654E-4</v>
      </c>
      <c r="J309" s="56">
        <v>-1.3137262851124593E-6</v>
      </c>
    </row>
    <row r="310" spans="1:10">
      <c r="A310" t="s">
        <v>3161</v>
      </c>
      <c r="B310" t="s">
        <v>3162</v>
      </c>
      <c r="C310" t="s">
        <v>1856</v>
      </c>
      <c r="D310" t="s">
        <v>104</v>
      </c>
      <c r="E310" s="64">
        <v>45153</v>
      </c>
      <c r="F310" s="55">
        <v>14557.110533999999</v>
      </c>
      <c r="G310" s="55">
        <v>-0.432533</v>
      </c>
      <c r="H310" s="55">
        <v>-6.2964300000000001E-2</v>
      </c>
      <c r="I310" s="56">
        <v>-5.3270324678155823E-4</v>
      </c>
      <c r="J310" s="56">
        <v>-4.6678311303823266E-6</v>
      </c>
    </row>
    <row r="311" spans="1:10">
      <c r="A311" t="s">
        <v>3163</v>
      </c>
      <c r="B311" t="s">
        <v>3164</v>
      </c>
      <c r="C311" t="s">
        <v>1856</v>
      </c>
      <c r="D311" t="s">
        <v>104</v>
      </c>
      <c r="E311" s="64">
        <v>45153</v>
      </c>
      <c r="F311" s="55">
        <v>4852.7717069999999</v>
      </c>
      <c r="G311" s="55">
        <v>-0.42422300000000002</v>
      </c>
      <c r="H311" s="55">
        <v>-2.0586569999999998E-2</v>
      </c>
      <c r="I311" s="56">
        <v>-1.7417064398549372E-4</v>
      </c>
      <c r="J311" s="56">
        <v>-1.5261764573543242E-6</v>
      </c>
    </row>
    <row r="312" spans="1:10">
      <c r="A312" t="s">
        <v>3165</v>
      </c>
      <c r="B312" t="s">
        <v>3166</v>
      </c>
      <c r="C312" t="s">
        <v>1856</v>
      </c>
      <c r="D312" t="s">
        <v>104</v>
      </c>
      <c r="E312" s="64">
        <v>45152</v>
      </c>
      <c r="F312" s="55">
        <v>5075.3769430000002</v>
      </c>
      <c r="G312" s="55">
        <v>-0.41677599999999998</v>
      </c>
      <c r="H312" s="55">
        <v>-2.1152957E-2</v>
      </c>
      <c r="I312" s="56">
        <v>-1.7896250530746293E-4</v>
      </c>
      <c r="J312" s="56">
        <v>-1.5681653124745092E-6</v>
      </c>
    </row>
    <row r="313" spans="1:10">
      <c r="A313" t="s">
        <v>3167</v>
      </c>
      <c r="B313" t="s">
        <v>3168</v>
      </c>
      <c r="C313" t="s">
        <v>1856</v>
      </c>
      <c r="D313" t="s">
        <v>104</v>
      </c>
      <c r="E313" s="64">
        <v>45153</v>
      </c>
      <c r="F313" s="55">
        <v>10435.10353</v>
      </c>
      <c r="G313" s="55">
        <v>-0.40839799999999998</v>
      </c>
      <c r="H313" s="55">
        <v>-4.2616767E-2</v>
      </c>
      <c r="I313" s="56">
        <v>-3.6055495174619847E-4</v>
      </c>
      <c r="J313" s="56">
        <v>-3.1593755775709447E-6</v>
      </c>
    </row>
    <row r="314" spans="1:10">
      <c r="A314" t="s">
        <v>3169</v>
      </c>
      <c r="B314" t="s">
        <v>3170</v>
      </c>
      <c r="C314" t="s">
        <v>1856</v>
      </c>
      <c r="D314" t="s">
        <v>104</v>
      </c>
      <c r="E314" s="64">
        <v>45281</v>
      </c>
      <c r="F314" s="55">
        <v>3640.2957980000001</v>
      </c>
      <c r="G314" s="55">
        <v>-0.41282000000000002</v>
      </c>
      <c r="H314" s="55">
        <v>-1.5027881E-2</v>
      </c>
      <c r="I314" s="56">
        <v>-1.2714190423695473E-4</v>
      </c>
      <c r="J314" s="56">
        <v>-1.1140854540665279E-6</v>
      </c>
    </row>
    <row r="315" spans="1:10">
      <c r="A315" t="s">
        <v>3171</v>
      </c>
      <c r="B315" t="s">
        <v>3172</v>
      </c>
      <c r="C315" t="s">
        <v>1856</v>
      </c>
      <c r="D315" t="s">
        <v>104</v>
      </c>
      <c r="E315" s="64">
        <v>45113</v>
      </c>
      <c r="F315" s="55">
        <v>1200.169208</v>
      </c>
      <c r="G315" s="55">
        <v>-0.28002100000000002</v>
      </c>
      <c r="H315" s="55">
        <v>-3.3607279999999999E-3</v>
      </c>
      <c r="I315" s="56">
        <v>-2.8433107604621865E-5</v>
      </c>
      <c r="J315" s="56">
        <v>-2.4914611580129589E-7</v>
      </c>
    </row>
    <row r="316" spans="1:10">
      <c r="A316" t="s">
        <v>3171</v>
      </c>
      <c r="B316" t="s">
        <v>3173</v>
      </c>
      <c r="C316" t="s">
        <v>1856</v>
      </c>
      <c r="D316" t="s">
        <v>104</v>
      </c>
      <c r="E316" s="64">
        <v>45113</v>
      </c>
      <c r="F316" s="55">
        <v>11604.972548</v>
      </c>
      <c r="G316" s="55">
        <v>-0.28002100000000002</v>
      </c>
      <c r="H316" s="55">
        <v>-3.2496380000000005E-2</v>
      </c>
      <c r="I316" s="56">
        <v>-2.7493241622073613E-4</v>
      </c>
      <c r="J316" s="56">
        <v>-2.4091050672958108E-6</v>
      </c>
    </row>
    <row r="317" spans="1:10">
      <c r="A317" t="s">
        <v>3174</v>
      </c>
      <c r="B317" t="s">
        <v>3175</v>
      </c>
      <c r="C317" t="s">
        <v>1856</v>
      </c>
      <c r="D317" t="s">
        <v>104</v>
      </c>
      <c r="E317" s="64">
        <v>45113</v>
      </c>
      <c r="F317" s="55">
        <v>12148.850872000003</v>
      </c>
      <c r="G317" s="55">
        <v>-0.26344899999999999</v>
      </c>
      <c r="H317" s="55">
        <v>-3.2006084999999997E-2</v>
      </c>
      <c r="I317" s="56">
        <v>-2.7078432375594625E-4</v>
      </c>
      <c r="J317" s="56">
        <v>-2.3727572596640129E-6</v>
      </c>
    </row>
    <row r="318" spans="1:10">
      <c r="A318" t="s">
        <v>3176</v>
      </c>
      <c r="B318" t="s">
        <v>3177</v>
      </c>
      <c r="C318" t="s">
        <v>1856</v>
      </c>
      <c r="D318" t="s">
        <v>104</v>
      </c>
      <c r="E318" s="64">
        <v>45113</v>
      </c>
      <c r="F318" s="55">
        <v>17012.808045999998</v>
      </c>
      <c r="G318" s="55">
        <v>-0.23741899999999999</v>
      </c>
      <c r="H318" s="55">
        <v>-4.0391693999999999E-2</v>
      </c>
      <c r="I318" s="56">
        <v>-3.4172994120171561E-4</v>
      </c>
      <c r="J318" s="56">
        <v>-2.9944207536981596E-6</v>
      </c>
    </row>
    <row r="319" spans="1:10">
      <c r="A319" t="s">
        <v>3178</v>
      </c>
      <c r="B319" t="s">
        <v>3179</v>
      </c>
      <c r="C319" t="s">
        <v>1856</v>
      </c>
      <c r="D319" t="s">
        <v>100</v>
      </c>
      <c r="E319" s="64">
        <v>45141</v>
      </c>
      <c r="F319" s="55">
        <v>7770.6218609999996</v>
      </c>
      <c r="G319" s="55">
        <v>1.3473010000000001</v>
      </c>
      <c r="H319" s="55">
        <v>0.10469368699999999</v>
      </c>
      <c r="I319" s="56">
        <v>8.8575060760513833E-4</v>
      </c>
      <c r="J319" s="56">
        <v>7.7614211756996181E-6</v>
      </c>
    </row>
    <row r="320" spans="1:10">
      <c r="A320" t="s">
        <v>3180</v>
      </c>
      <c r="B320" t="s">
        <v>3181</v>
      </c>
      <c r="C320" t="s">
        <v>1856</v>
      </c>
      <c r="D320" t="s">
        <v>100</v>
      </c>
      <c r="E320" s="64">
        <v>45251</v>
      </c>
      <c r="F320" s="55">
        <v>2876.042868</v>
      </c>
      <c r="G320" s="55">
        <v>-3.6627640000000001</v>
      </c>
      <c r="H320" s="55">
        <v>-0.10534265399999999</v>
      </c>
      <c r="I320" s="56">
        <v>-8.9124112886804577E-4</v>
      </c>
      <c r="J320" s="56">
        <v>-7.8095320633802681E-6</v>
      </c>
    </row>
    <row r="321" spans="1:10">
      <c r="A321" t="s">
        <v>3182</v>
      </c>
      <c r="B321" t="s">
        <v>3183</v>
      </c>
      <c r="C321" t="s">
        <v>1856</v>
      </c>
      <c r="D321" t="s">
        <v>100</v>
      </c>
      <c r="E321" s="64">
        <v>45251</v>
      </c>
      <c r="F321" s="55">
        <v>2872.5077150000002</v>
      </c>
      <c r="G321" s="55">
        <v>-3.7899940000000001</v>
      </c>
      <c r="H321" s="55">
        <v>-0.10886788300000001</v>
      </c>
      <c r="I321" s="56">
        <v>-9.2106598095007507E-4</v>
      </c>
      <c r="J321" s="56">
        <v>-8.0708733896227048E-6</v>
      </c>
    </row>
    <row r="322" spans="1:10">
      <c r="A322" t="s">
        <v>3184</v>
      </c>
      <c r="B322" t="s">
        <v>3185</v>
      </c>
      <c r="C322" t="s">
        <v>1856</v>
      </c>
      <c r="D322" t="s">
        <v>100</v>
      </c>
      <c r="E322" s="64">
        <v>45251</v>
      </c>
      <c r="F322" s="55">
        <v>5872.3758900000003</v>
      </c>
      <c r="G322" s="55">
        <v>-3.8465410000000002</v>
      </c>
      <c r="H322" s="55">
        <v>-0.225883374</v>
      </c>
      <c r="I322" s="56">
        <v>-1.9110639953715518E-3</v>
      </c>
      <c r="J322" s="56">
        <v>-1.6745766172148244E-5</v>
      </c>
    </row>
    <row r="323" spans="1:10">
      <c r="A323" t="s">
        <v>3186</v>
      </c>
      <c r="B323" t="s">
        <v>3187</v>
      </c>
      <c r="C323" t="s">
        <v>1856</v>
      </c>
      <c r="D323" t="s">
        <v>100</v>
      </c>
      <c r="E323" s="64">
        <v>45250</v>
      </c>
      <c r="F323" s="55">
        <v>1949.4755190000003</v>
      </c>
      <c r="G323" s="55">
        <v>-4.2706439999999999</v>
      </c>
      <c r="H323" s="55">
        <v>-8.3255159999999995E-2</v>
      </c>
      <c r="I323" s="56">
        <v>-7.0437206549295566E-4</v>
      </c>
      <c r="J323" s="56">
        <v>-6.1720852548660334E-6</v>
      </c>
    </row>
    <row r="324" spans="1:10">
      <c r="A324" t="s">
        <v>3188</v>
      </c>
      <c r="B324" t="s">
        <v>3189</v>
      </c>
      <c r="C324" t="s">
        <v>1856</v>
      </c>
      <c r="D324" t="s">
        <v>100</v>
      </c>
      <c r="E324" s="64">
        <v>45250</v>
      </c>
      <c r="F324" s="55">
        <v>5847.2342209999997</v>
      </c>
      <c r="G324" s="55">
        <v>-4.291849</v>
      </c>
      <c r="H324" s="55">
        <v>-0.25095447300000001</v>
      </c>
      <c r="I324" s="56">
        <v>-2.1231755544245689E-3</v>
      </c>
      <c r="J324" s="56">
        <v>-1.8604401246072633E-5</v>
      </c>
    </row>
    <row r="325" spans="1:10">
      <c r="A325" t="s">
        <v>3190</v>
      </c>
      <c r="B325" t="s">
        <v>3191</v>
      </c>
      <c r="C325" t="s">
        <v>1856</v>
      </c>
      <c r="D325" t="s">
        <v>100</v>
      </c>
      <c r="E325" s="64">
        <v>45253</v>
      </c>
      <c r="F325" s="55">
        <v>3875.5062290000001</v>
      </c>
      <c r="G325" s="55">
        <v>-4.8997299999999999</v>
      </c>
      <c r="H325" s="55">
        <v>-0.189889322</v>
      </c>
      <c r="I325" s="56">
        <v>-1.6065398703479395E-3</v>
      </c>
      <c r="J325" s="56">
        <v>-1.4077362704878694E-5</v>
      </c>
    </row>
    <row r="326" spans="1:10">
      <c r="A326" t="s">
        <v>3192</v>
      </c>
      <c r="B326" t="s">
        <v>3193</v>
      </c>
      <c r="C326" t="s">
        <v>1856</v>
      </c>
      <c r="D326" t="s">
        <v>100</v>
      </c>
      <c r="E326" s="64">
        <v>45252</v>
      </c>
      <c r="F326" s="55">
        <v>3870.1459169999998</v>
      </c>
      <c r="G326" s="55">
        <v>-5.0446309999999999</v>
      </c>
      <c r="H326" s="55">
        <v>-0.19523458900000004</v>
      </c>
      <c r="I326" s="56">
        <v>-1.6517629743261358E-3</v>
      </c>
      <c r="J326" s="56">
        <v>-1.4473631760562716E-5</v>
      </c>
    </row>
    <row r="327" spans="1:10">
      <c r="A327" t="s">
        <v>3194</v>
      </c>
      <c r="B327" t="s">
        <v>3195</v>
      </c>
      <c r="C327" t="s">
        <v>1856</v>
      </c>
      <c r="D327" t="s">
        <v>102</v>
      </c>
      <c r="E327" s="64">
        <v>45145</v>
      </c>
      <c r="F327" s="55">
        <v>1369159.08</v>
      </c>
      <c r="G327" s="55">
        <v>-0.16064800000000001</v>
      </c>
      <c r="H327" s="55">
        <v>-2.1995200000000001</v>
      </c>
      <c r="I327" s="56">
        <v>-1.8608821909573726E-2</v>
      </c>
      <c r="J327" s="56">
        <v>-1.6306046327678597E-4</v>
      </c>
    </row>
    <row r="328" spans="1:10">
      <c r="A328" t="s">
        <v>3196</v>
      </c>
      <c r="B328" t="s">
        <v>3197</v>
      </c>
      <c r="C328" t="s">
        <v>1856</v>
      </c>
      <c r="D328" t="s">
        <v>102</v>
      </c>
      <c r="E328" s="64">
        <v>45197</v>
      </c>
      <c r="F328" s="55">
        <v>38363.5</v>
      </c>
      <c r="G328" s="55">
        <v>-4.7652590000000004</v>
      </c>
      <c r="H328" s="55">
        <v>-1.82812</v>
      </c>
      <c r="I328" s="56">
        <v>-1.5466628859628427E-2</v>
      </c>
      <c r="J328" s="56">
        <v>-1.3552688501380206E-4</v>
      </c>
    </row>
    <row r="329" spans="1:10">
      <c r="A329" t="s">
        <v>3171</v>
      </c>
      <c r="B329" t="s">
        <v>3198</v>
      </c>
      <c r="C329" t="s">
        <v>1856</v>
      </c>
      <c r="D329" t="s">
        <v>104</v>
      </c>
      <c r="E329" s="64">
        <v>45113</v>
      </c>
      <c r="F329" s="55">
        <v>138249.63</v>
      </c>
      <c r="G329" s="55">
        <v>-0.28002199999999999</v>
      </c>
      <c r="H329" s="55">
        <v>-0.38712999999999997</v>
      </c>
      <c r="I329" s="56">
        <v>-3.2752751626960773E-3</v>
      </c>
      <c r="J329" s="56">
        <v>-2.8699715005247576E-5</v>
      </c>
    </row>
    <row r="330" spans="1:10">
      <c r="A330" t="s">
        <v>3199</v>
      </c>
      <c r="B330" t="s">
        <v>3200</v>
      </c>
      <c r="C330" t="s">
        <v>1856</v>
      </c>
      <c r="D330" t="s">
        <v>100</v>
      </c>
      <c r="E330" s="64">
        <v>45127</v>
      </c>
      <c r="F330" s="55">
        <v>64451.25</v>
      </c>
      <c r="G330" s="55">
        <v>3.8558599999999998</v>
      </c>
      <c r="H330" s="55">
        <v>2.48515</v>
      </c>
      <c r="I330" s="56">
        <v>2.1025366338372528E-2</v>
      </c>
      <c r="J330" s="56">
        <v>1.8423551970989335E-4</v>
      </c>
    </row>
    <row r="331" spans="1:10" s="66" customFormat="1">
      <c r="A331" s="57" t="s">
        <v>1860</v>
      </c>
      <c r="B331" s="121" t="s">
        <v>3310</v>
      </c>
      <c r="C331" s="121" t="s">
        <v>3310</v>
      </c>
      <c r="D331" s="121" t="s">
        <v>3310</v>
      </c>
      <c r="E331" s="121" t="s">
        <v>3310</v>
      </c>
      <c r="F331" s="121" t="s">
        <v>3310</v>
      </c>
      <c r="G331" s="121" t="s">
        <v>3310</v>
      </c>
      <c r="H331" s="59">
        <f>SUM(H332:H334)</f>
        <v>0.265596055</v>
      </c>
      <c r="I331" s="58">
        <v>2.2470492140923238E-3</v>
      </c>
      <c r="J331" s="58">
        <v>1.9689848590959265E-5</v>
      </c>
    </row>
    <row r="332" spans="1:10">
      <c r="A332" t="s">
        <v>3201</v>
      </c>
      <c r="B332" t="s">
        <v>3202</v>
      </c>
      <c r="C332" t="s">
        <v>1856</v>
      </c>
      <c r="D332" t="s">
        <v>98</v>
      </c>
      <c r="E332" s="64">
        <v>45280</v>
      </c>
      <c r="F332" s="55">
        <v>8136.8</v>
      </c>
      <c r="G332" s="55">
        <v>0.80555399999999999</v>
      </c>
      <c r="H332" s="55">
        <v>6.5546318000000006E-2</v>
      </c>
      <c r="I332" s="56">
        <v>5.5454815527491757E-4</v>
      </c>
      <c r="J332" s="56">
        <v>4.8592479173490285E-6</v>
      </c>
    </row>
    <row r="333" spans="1:10">
      <c r="A333" t="s">
        <v>3203</v>
      </c>
      <c r="B333" t="s">
        <v>3204</v>
      </c>
      <c r="C333" t="s">
        <v>1856</v>
      </c>
      <c r="D333" t="s">
        <v>98</v>
      </c>
      <c r="E333" s="64">
        <v>45280</v>
      </c>
      <c r="F333" s="55">
        <v>16273.6</v>
      </c>
      <c r="G333" s="55">
        <v>0.78289699999999995</v>
      </c>
      <c r="H333" s="55">
        <v>0.12740552599999999</v>
      </c>
      <c r="I333" s="56">
        <v>1.0779018802418549E-3</v>
      </c>
      <c r="J333" s="56">
        <v>9.4451535305805797E-6</v>
      </c>
    </row>
    <row r="334" spans="1:10">
      <c r="A334" t="s">
        <v>3205</v>
      </c>
      <c r="B334" t="s">
        <v>3206</v>
      </c>
      <c r="C334" t="s">
        <v>1856</v>
      </c>
      <c r="D334" t="s">
        <v>98</v>
      </c>
      <c r="E334" s="64">
        <v>45279</v>
      </c>
      <c r="F334" s="55">
        <v>16273.6</v>
      </c>
      <c r="G334" s="55">
        <v>0.44639299999999998</v>
      </c>
      <c r="H334" s="55">
        <v>7.2644211E-2</v>
      </c>
      <c r="I334" s="56">
        <v>6.1459917857555133E-4</v>
      </c>
      <c r="J334" s="56">
        <v>5.3854471430296569E-6</v>
      </c>
    </row>
    <row r="335" spans="1:10" s="66" customFormat="1">
      <c r="A335" s="57" t="s">
        <v>3207</v>
      </c>
      <c r="B335" s="121" t="s">
        <v>3310</v>
      </c>
      <c r="C335" s="121" t="s">
        <v>3310</v>
      </c>
      <c r="D335" s="121" t="s">
        <v>3310</v>
      </c>
      <c r="E335" s="121" t="s">
        <v>3310</v>
      </c>
      <c r="F335" s="121" t="s">
        <v>3310</v>
      </c>
      <c r="G335" s="121" t="s">
        <v>3310</v>
      </c>
      <c r="H335" s="59">
        <f>H336+H347+H344</f>
        <v>38.099206568</v>
      </c>
      <c r="I335" s="58">
        <v>0.32233457750780786</v>
      </c>
      <c r="J335" s="58">
        <v>2.8244681900851305E-3</v>
      </c>
    </row>
    <row r="336" spans="1:10" s="66" customFormat="1">
      <c r="A336" s="57" t="s">
        <v>1853</v>
      </c>
      <c r="B336" s="121" t="s">
        <v>3310</v>
      </c>
      <c r="C336" s="121" t="s">
        <v>3310</v>
      </c>
      <c r="D336" s="121" t="s">
        <v>3310</v>
      </c>
      <c r="E336" s="121" t="s">
        <v>3310</v>
      </c>
      <c r="F336" s="121" t="s">
        <v>3310</v>
      </c>
      <c r="G336" s="121" t="s">
        <v>3310</v>
      </c>
      <c r="H336" s="59">
        <f>SUM(H337:H343)</f>
        <v>34.389519585000002</v>
      </c>
      <c r="I336" s="58">
        <v>0.29094913686307139</v>
      </c>
      <c r="J336" s="58">
        <v>2.5494521511039703E-3</v>
      </c>
    </row>
    <row r="337" spans="1:10">
      <c r="A337" t="s">
        <v>3208</v>
      </c>
      <c r="B337" t="s">
        <v>3209</v>
      </c>
      <c r="C337" t="s">
        <v>1856</v>
      </c>
      <c r="D337" t="s">
        <v>100</v>
      </c>
      <c r="E337" s="64">
        <v>45068</v>
      </c>
      <c r="F337" s="55">
        <v>9591.5056260000001</v>
      </c>
      <c r="G337" s="55">
        <v>14.887363000000001</v>
      </c>
      <c r="H337" s="55">
        <v>1.4279222450000002</v>
      </c>
      <c r="I337" s="56">
        <v>1.2080795245291565E-2</v>
      </c>
      <c r="J337" s="56">
        <v>1.0585839764718134E-4</v>
      </c>
    </row>
    <row r="338" spans="1:10">
      <c r="A338" t="s">
        <v>3210</v>
      </c>
      <c r="B338" t="s">
        <v>3211</v>
      </c>
      <c r="C338" t="s">
        <v>1856</v>
      </c>
      <c r="D338" t="s">
        <v>100</v>
      </c>
      <c r="E338" s="64">
        <v>44972</v>
      </c>
      <c r="F338" s="55">
        <v>95301.148004000002</v>
      </c>
      <c r="G338" s="55">
        <v>6.601216</v>
      </c>
      <c r="H338" s="55">
        <v>6.2910344139999994</v>
      </c>
      <c r="I338" s="56">
        <v>5.3224675855243639E-2</v>
      </c>
      <c r="J338" s="56">
        <v>4.6638311360526095E-4</v>
      </c>
    </row>
    <row r="339" spans="1:10">
      <c r="A339" t="s">
        <v>3210</v>
      </c>
      <c r="B339" t="s">
        <v>3212</v>
      </c>
      <c r="C339" t="s">
        <v>1856</v>
      </c>
      <c r="D339" t="s">
        <v>100</v>
      </c>
      <c r="E339" s="64">
        <v>45069</v>
      </c>
      <c r="F339" s="55">
        <v>75642.840939999995</v>
      </c>
      <c r="G339" s="55">
        <v>12.757655</v>
      </c>
      <c r="H339" s="55">
        <v>9.6502524550000004</v>
      </c>
      <c r="I339" s="56">
        <v>8.1645008600749996E-2</v>
      </c>
      <c r="J339" s="56">
        <v>7.1541728924958217E-4</v>
      </c>
    </row>
    <row r="340" spans="1:10">
      <c r="A340" t="s">
        <v>3210</v>
      </c>
      <c r="B340" t="s">
        <v>3213</v>
      </c>
      <c r="C340" t="s">
        <v>1856</v>
      </c>
      <c r="D340" t="s">
        <v>100</v>
      </c>
      <c r="E340" s="64">
        <v>45153</v>
      </c>
      <c r="F340" s="55">
        <v>101434.778146</v>
      </c>
      <c r="G340" s="55">
        <v>5.9078999999999997</v>
      </c>
      <c r="H340" s="55">
        <v>5.9926648290000006</v>
      </c>
      <c r="I340" s="56">
        <v>5.0700349424704978E-2</v>
      </c>
      <c r="J340" s="56">
        <v>4.442636135517028E-4</v>
      </c>
    </row>
    <row r="341" spans="1:10">
      <c r="A341" t="s">
        <v>3214</v>
      </c>
      <c r="B341" t="s">
        <v>3215</v>
      </c>
      <c r="C341" t="s">
        <v>1856</v>
      </c>
      <c r="D341" t="s">
        <v>100</v>
      </c>
      <c r="E341" s="64">
        <v>45126</v>
      </c>
      <c r="F341" s="55">
        <v>12925.457753000001</v>
      </c>
      <c r="G341" s="55">
        <v>-7.2860750000000003</v>
      </c>
      <c r="H341" s="55">
        <v>-0.94175855399999997</v>
      </c>
      <c r="I341" s="56">
        <v>-7.96765531261533E-3</v>
      </c>
      <c r="J341" s="56">
        <v>-6.9816862820122597E-5</v>
      </c>
    </row>
    <row r="342" spans="1:10">
      <c r="A342" t="s">
        <v>3216</v>
      </c>
      <c r="B342" t="s">
        <v>3217</v>
      </c>
      <c r="C342" t="s">
        <v>1856</v>
      </c>
      <c r="D342" t="s">
        <v>167</v>
      </c>
      <c r="E342" s="64">
        <v>45082</v>
      </c>
      <c r="F342" s="55">
        <v>24773.944743</v>
      </c>
      <c r="G342" s="55">
        <v>7.888477</v>
      </c>
      <c r="H342" s="55">
        <v>1.954287001</v>
      </c>
      <c r="I342" s="56">
        <v>1.6534052321326438E-2</v>
      </c>
      <c r="J342" s="56">
        <v>1.4488022102952491E-4</v>
      </c>
    </row>
    <row r="343" spans="1:10">
      <c r="A343" t="s">
        <v>3216</v>
      </c>
      <c r="B343" t="s">
        <v>3218</v>
      </c>
      <c r="C343" t="s">
        <v>1856</v>
      </c>
      <c r="D343" t="s">
        <v>167</v>
      </c>
      <c r="E343" s="64">
        <v>44972</v>
      </c>
      <c r="F343" s="55">
        <v>47473.213531000001</v>
      </c>
      <c r="G343" s="55">
        <v>21.096354000000002</v>
      </c>
      <c r="H343" s="55">
        <v>10.015117195</v>
      </c>
      <c r="I343" s="56">
        <v>8.473191072837008E-2</v>
      </c>
      <c r="J343" s="56">
        <v>7.4246637884084032E-4</v>
      </c>
    </row>
    <row r="344" spans="1:10" s="66" customFormat="1">
      <c r="A344" s="57" t="s">
        <v>1860</v>
      </c>
      <c r="B344" s="121" t="s">
        <v>3310</v>
      </c>
      <c r="C344" s="121" t="s">
        <v>3310</v>
      </c>
      <c r="D344" s="121" t="s">
        <v>3310</v>
      </c>
      <c r="E344" s="121" t="s">
        <v>3310</v>
      </c>
      <c r="F344" s="121" t="s">
        <v>3310</v>
      </c>
      <c r="G344" s="121" t="s">
        <v>3310</v>
      </c>
      <c r="H344" s="59">
        <f>SUM(H345:H346)</f>
        <v>3.7096869829999997</v>
      </c>
      <c r="I344" s="58">
        <v>3.1385440644736508E-2</v>
      </c>
      <c r="J344" s="58">
        <v>2.7501603898116053E-4</v>
      </c>
    </row>
    <row r="345" spans="1:10">
      <c r="A345" t="s">
        <v>3219</v>
      </c>
      <c r="B345">
        <v>10001064</v>
      </c>
      <c r="C345" t="s">
        <v>1856</v>
      </c>
      <c r="D345" t="s">
        <v>100</v>
      </c>
      <c r="E345" s="64">
        <v>45195</v>
      </c>
      <c r="F345" s="55">
        <v>38889.221032000001</v>
      </c>
      <c r="G345" s="55">
        <v>6.3506020000000003</v>
      </c>
      <c r="H345" s="55">
        <v>2.4696997919999997</v>
      </c>
      <c r="I345" s="56">
        <v>2.0894651378227644E-2</v>
      </c>
      <c r="J345" s="56">
        <v>1.8309012522645937E-4</v>
      </c>
    </row>
    <row r="346" spans="1:10">
      <c r="A346" t="s">
        <v>3219</v>
      </c>
      <c r="B346" t="s">
        <v>3220</v>
      </c>
      <c r="C346" t="s">
        <v>1856</v>
      </c>
      <c r="D346" t="s">
        <v>100</v>
      </c>
      <c r="E346" s="64">
        <v>45252</v>
      </c>
      <c r="F346" s="55">
        <v>26020.50805</v>
      </c>
      <c r="G346" s="55">
        <v>4.7654230000000002</v>
      </c>
      <c r="H346" s="55">
        <v>1.239987191</v>
      </c>
      <c r="I346" s="56">
        <v>1.0490789266508866E-2</v>
      </c>
      <c r="J346" s="56">
        <v>9.1925913754701242E-5</v>
      </c>
    </row>
    <row r="347" spans="1:10">
      <c r="A347" s="57" t="s">
        <v>816</v>
      </c>
      <c r="B347" s="107" t="s">
        <v>3310</v>
      </c>
      <c r="C347" s="107" t="s">
        <v>3310</v>
      </c>
      <c r="D347" s="107" t="s">
        <v>3310</v>
      </c>
      <c r="E347" s="107" t="s">
        <v>3310</v>
      </c>
      <c r="F347" s="59">
        <v>0</v>
      </c>
      <c r="G347" s="107" t="s">
        <v>3310</v>
      </c>
      <c r="H347" s="59">
        <v>0</v>
      </c>
      <c r="I347" s="58">
        <v>0</v>
      </c>
      <c r="J347" s="58">
        <v>0</v>
      </c>
    </row>
    <row r="348" spans="1:10">
      <c r="A348" t="s">
        <v>179</v>
      </c>
      <c r="B348" t="s">
        <v>179</v>
      </c>
      <c r="C348" t="s">
        <v>179</v>
      </c>
      <c r="D348" t="s">
        <v>179</v>
      </c>
      <c r="E348" s="107" t="s">
        <v>3310</v>
      </c>
      <c r="F348" s="55">
        <v>0</v>
      </c>
      <c r="G348" s="55">
        <v>0</v>
      </c>
      <c r="H348" s="55">
        <v>0</v>
      </c>
      <c r="I348" s="56">
        <v>0</v>
      </c>
      <c r="J348" s="56">
        <v>0</v>
      </c>
    </row>
    <row r="349" spans="1:10">
      <c r="A349" t="s">
        <v>189</v>
      </c>
      <c r="B349" s="107" t="s">
        <v>3310</v>
      </c>
      <c r="C349" s="107" t="s">
        <v>3310</v>
      </c>
      <c r="D349" s="107" t="s">
        <v>3310</v>
      </c>
      <c r="E349" s="107" t="s">
        <v>3310</v>
      </c>
      <c r="F349" s="107" t="s">
        <v>3310</v>
      </c>
      <c r="G349" s="107" t="s">
        <v>3310</v>
      </c>
      <c r="H349" s="107" t="s">
        <v>3310</v>
      </c>
      <c r="I349" s="107" t="s">
        <v>3310</v>
      </c>
      <c r="J349" s="107" t="s">
        <v>3310</v>
      </c>
    </row>
    <row r="350" spans="1:10">
      <c r="A350" t="s">
        <v>300</v>
      </c>
      <c r="B350" s="107" t="s">
        <v>3310</v>
      </c>
      <c r="C350" s="107" t="s">
        <v>3310</v>
      </c>
      <c r="D350" s="107" t="s">
        <v>3310</v>
      </c>
      <c r="E350" s="107" t="s">
        <v>3310</v>
      </c>
      <c r="F350" s="107" t="s">
        <v>3310</v>
      </c>
      <c r="G350" s="107" t="s">
        <v>3310</v>
      </c>
      <c r="H350" s="107" t="s">
        <v>3310</v>
      </c>
      <c r="I350" s="107" t="s">
        <v>3310</v>
      </c>
      <c r="J350" s="107" t="s">
        <v>3310</v>
      </c>
    </row>
    <row r="351" spans="1:10">
      <c r="A351" t="s">
        <v>301</v>
      </c>
      <c r="B351" s="107" t="s">
        <v>3310</v>
      </c>
      <c r="C351" s="107" t="s">
        <v>3310</v>
      </c>
      <c r="D351" s="107" t="s">
        <v>3310</v>
      </c>
      <c r="E351" s="107" t="s">
        <v>3310</v>
      </c>
      <c r="F351" s="107" t="s">
        <v>3310</v>
      </c>
      <c r="G351" s="107" t="s">
        <v>3310</v>
      </c>
      <c r="H351" s="107" t="s">
        <v>3310</v>
      </c>
      <c r="I351" s="107" t="s">
        <v>3310</v>
      </c>
      <c r="J351" s="107" t="s">
        <v>3310</v>
      </c>
    </row>
    <row r="352" spans="1:10">
      <c r="A352" t="s">
        <v>302</v>
      </c>
      <c r="B352" s="107" t="s">
        <v>3310</v>
      </c>
      <c r="C352" s="107" t="s">
        <v>3310</v>
      </c>
      <c r="D352" s="107" t="s">
        <v>3310</v>
      </c>
      <c r="E352" s="107" t="s">
        <v>3310</v>
      </c>
      <c r="F352" s="107" t="s">
        <v>3310</v>
      </c>
      <c r="G352" s="107" t="s">
        <v>3310</v>
      </c>
      <c r="H352" s="107" t="s">
        <v>3310</v>
      </c>
      <c r="I352" s="107" t="s">
        <v>3310</v>
      </c>
      <c r="J352" s="107" t="s">
        <v>3310</v>
      </c>
    </row>
    <row r="353" spans="2:3" hidden="1">
      <c r="B353" s="13"/>
      <c r="C353" s="13"/>
    </row>
    <row r="354" spans="2:3" hidden="1">
      <c r="B354" s="13"/>
      <c r="C354" s="13"/>
    </row>
    <row r="355" spans="2:3" hidden="1">
      <c r="B355" s="13"/>
      <c r="C355" s="13"/>
    </row>
    <row r="356" spans="2:3" hidden="1">
      <c r="B356" s="13"/>
      <c r="C356" s="13"/>
    </row>
    <row r="357" spans="2:3" hidden="1">
      <c r="B357" s="13"/>
      <c r="C357" s="13"/>
    </row>
    <row r="358" spans="2:3" hidden="1">
      <c r="B358" s="13"/>
      <c r="C358" s="13"/>
    </row>
    <row r="359" spans="2:3" hidden="1">
      <c r="B359" s="13"/>
      <c r="C359" s="13"/>
    </row>
    <row r="360" spans="2:3" hidden="1">
      <c r="B360" s="13"/>
      <c r="C360" s="13"/>
    </row>
    <row r="361" spans="2:3" hidden="1">
      <c r="B361" s="13"/>
      <c r="C361" s="13"/>
    </row>
    <row r="362" spans="2:3" hidden="1">
      <c r="B362" s="13"/>
      <c r="C362" s="13"/>
    </row>
    <row r="363" spans="2:3" hidden="1">
      <c r="B363" s="13"/>
      <c r="C363" s="13"/>
    </row>
    <row r="364" spans="2:3" hidden="1">
      <c r="B364" s="13"/>
      <c r="C364" s="13"/>
    </row>
    <row r="365" spans="2:3" hidden="1">
      <c r="B365" s="13"/>
      <c r="C365" s="13"/>
    </row>
    <row r="366" spans="2:3" hidden="1">
      <c r="B366" s="13"/>
      <c r="C366" s="13"/>
    </row>
    <row r="367" spans="2:3" hidden="1">
      <c r="B367" s="13"/>
      <c r="C367" s="13"/>
    </row>
    <row r="368" spans="2:3" hidden="1">
      <c r="B368" s="13"/>
      <c r="C368" s="13"/>
    </row>
    <row r="369" spans="2:3" hidden="1">
      <c r="B369" s="13"/>
      <c r="C369" s="13"/>
    </row>
    <row r="370" spans="2:3" hidden="1">
      <c r="B370" s="13"/>
      <c r="C370" s="13"/>
    </row>
    <row r="371" spans="2:3" hidden="1">
      <c r="B371" s="13"/>
      <c r="C371" s="13"/>
    </row>
    <row r="372" spans="2:3" hidden="1">
      <c r="B372" s="13"/>
      <c r="C372" s="13"/>
    </row>
    <row r="373" spans="2:3" hidden="1">
      <c r="B373" s="13"/>
      <c r="C373" s="13"/>
    </row>
    <row r="374" spans="2:3" hidden="1">
      <c r="B374" s="13"/>
      <c r="C374" s="13"/>
    </row>
    <row r="375" spans="2:3" hidden="1">
      <c r="B375" s="13"/>
      <c r="C375" s="13"/>
    </row>
    <row r="376" spans="2:3" hidden="1">
      <c r="B376" s="13"/>
      <c r="C376" s="13"/>
    </row>
    <row r="377" spans="2:3" hidden="1">
      <c r="B377" s="13"/>
      <c r="C377" s="13"/>
    </row>
    <row r="378" spans="2:3" hidden="1">
      <c r="B378" s="13"/>
      <c r="C378" s="13"/>
    </row>
    <row r="379" spans="2:3" hidden="1">
      <c r="B379" s="13"/>
      <c r="C379" s="13"/>
    </row>
    <row r="380" spans="2:3" hidden="1">
      <c r="B380" s="13"/>
      <c r="C380" s="13"/>
    </row>
    <row r="381" spans="2:3" hidden="1">
      <c r="B381" s="13"/>
      <c r="C381" s="13"/>
    </row>
    <row r="382" spans="2:3" hidden="1">
      <c r="B382" s="13"/>
      <c r="C382" s="13"/>
    </row>
    <row r="383" spans="2:3" hidden="1">
      <c r="B383" s="13"/>
      <c r="C383" s="13"/>
    </row>
    <row r="384" spans="2:3" hidden="1">
      <c r="B384" s="13"/>
      <c r="C384" s="13"/>
    </row>
    <row r="385" spans="2:3" hidden="1">
      <c r="B385" s="13"/>
      <c r="C385" s="13"/>
    </row>
    <row r="386" spans="2:3" hidden="1">
      <c r="B386" s="13"/>
      <c r="C386" s="13"/>
    </row>
    <row r="387" spans="2:3" hidden="1">
      <c r="B387" s="13"/>
      <c r="C387" s="13"/>
    </row>
    <row r="388" spans="2:3" hidden="1">
      <c r="B388" s="13"/>
      <c r="C388" s="13"/>
    </row>
    <row r="389" spans="2:3" hidden="1">
      <c r="B389" s="13"/>
      <c r="C389" s="13"/>
    </row>
    <row r="390" spans="2:3" hidden="1">
      <c r="B390" s="13"/>
      <c r="C390" s="13"/>
    </row>
    <row r="391" spans="2:3" hidden="1">
      <c r="B391" s="13"/>
      <c r="C391" s="13"/>
    </row>
    <row r="392" spans="2:3" hidden="1">
      <c r="B392" s="13"/>
      <c r="C392" s="13"/>
    </row>
    <row r="393" spans="2:3" hidden="1">
      <c r="B393" s="13"/>
      <c r="C393" s="13"/>
    </row>
    <row r="394" spans="2:3" hidden="1">
      <c r="B394" s="13"/>
      <c r="C394" s="13"/>
    </row>
    <row r="395" spans="2:3" hidden="1">
      <c r="B395" s="13"/>
      <c r="C395" s="13"/>
    </row>
    <row r="396" spans="2:3" hidden="1">
      <c r="B396" s="13"/>
      <c r="C396" s="13"/>
    </row>
    <row r="397" spans="2:3" hidden="1">
      <c r="B397" s="13"/>
      <c r="C397" s="13"/>
    </row>
    <row r="398" spans="2:3" hidden="1">
      <c r="B398" s="13"/>
      <c r="C398" s="13"/>
    </row>
    <row r="399" spans="2:3" hidden="1">
      <c r="B399" s="13"/>
      <c r="C399" s="13"/>
    </row>
    <row r="400" spans="2:3" hidden="1">
      <c r="B400" s="13"/>
      <c r="C400" s="13"/>
    </row>
    <row r="401" spans="2:3" hidden="1">
      <c r="B401" s="13"/>
      <c r="C401" s="13"/>
    </row>
    <row r="402" spans="2:3" hidden="1">
      <c r="B402" s="13"/>
      <c r="C402" s="13"/>
    </row>
    <row r="403" spans="2:3" hidden="1">
      <c r="B403" s="13"/>
      <c r="C403" s="13"/>
    </row>
    <row r="404" spans="2:3" hidden="1">
      <c r="B404" s="13"/>
      <c r="C404" s="13"/>
    </row>
    <row r="405" spans="2:3" hidden="1">
      <c r="B405" s="13"/>
      <c r="C405" s="13"/>
    </row>
    <row r="406" spans="2:3" hidden="1">
      <c r="B406" s="13"/>
      <c r="C406" s="13"/>
    </row>
    <row r="407" spans="2:3" hidden="1">
      <c r="B407" s="13"/>
      <c r="C407" s="13"/>
    </row>
    <row r="408" spans="2:3" hidden="1">
      <c r="B408" s="13"/>
      <c r="C408" s="13"/>
    </row>
    <row r="409" spans="2:3" hidden="1">
      <c r="B409" s="13"/>
      <c r="C409" s="13"/>
    </row>
    <row r="410" spans="2:3" hidden="1">
      <c r="B410" s="13"/>
      <c r="C410" s="13"/>
    </row>
    <row r="411" spans="2:3" hidden="1">
      <c r="B411" s="13"/>
      <c r="C411" s="13"/>
    </row>
    <row r="412" spans="2:3" hidden="1">
      <c r="B412" s="13"/>
      <c r="C412" s="13"/>
    </row>
    <row r="413" spans="2:3" hidden="1">
      <c r="B413" s="13"/>
      <c r="C413" s="13"/>
    </row>
    <row r="414" spans="2:3" hidden="1">
      <c r="B414" s="13"/>
      <c r="C414" s="13"/>
    </row>
    <row r="415" spans="2:3" hidden="1">
      <c r="B415" s="13"/>
      <c r="C415" s="13"/>
    </row>
    <row r="416" spans="2:3" hidden="1">
      <c r="B416" s="13"/>
      <c r="C416" s="13"/>
    </row>
    <row r="417" spans="2:3" hidden="1">
      <c r="B417" s="13"/>
      <c r="C417" s="13"/>
    </row>
    <row r="418" spans="2:3" hidden="1">
      <c r="B418" s="13"/>
      <c r="C418" s="13"/>
    </row>
    <row r="419" spans="2:3" hidden="1">
      <c r="B419" s="13"/>
      <c r="C419" s="13"/>
    </row>
    <row r="420" spans="2:3" hidden="1">
      <c r="B420" s="13"/>
      <c r="C420" s="13"/>
    </row>
    <row r="421" spans="2:3" hidden="1">
      <c r="B421" s="13"/>
      <c r="C421" s="13"/>
    </row>
    <row r="422" spans="2:3" hidden="1">
      <c r="B422" s="13"/>
      <c r="C422" s="13"/>
    </row>
    <row r="423" spans="2:3" hidden="1">
      <c r="B423" s="13"/>
      <c r="C423" s="13"/>
    </row>
    <row r="424" spans="2:3" hidden="1">
      <c r="B424" s="13"/>
      <c r="C424" s="13"/>
    </row>
    <row r="425" spans="2:3" hidden="1">
      <c r="B425" s="13"/>
      <c r="C425" s="13"/>
    </row>
    <row r="426" spans="2:3" hidden="1">
      <c r="B426" s="13"/>
      <c r="C426" s="13"/>
    </row>
    <row r="427" spans="2:3" hidden="1">
      <c r="B427" s="13"/>
      <c r="C427" s="13"/>
    </row>
    <row r="428" spans="2:3" hidden="1">
      <c r="B428" s="13"/>
      <c r="C428" s="13"/>
    </row>
    <row r="429" spans="2:3" hidden="1">
      <c r="B429" s="13"/>
      <c r="C429" s="13"/>
    </row>
    <row r="430" spans="2:3" hidden="1">
      <c r="B430" s="13"/>
      <c r="C430" s="13"/>
    </row>
    <row r="431" spans="2:3" hidden="1">
      <c r="B431" s="13"/>
      <c r="C431" s="13"/>
    </row>
    <row r="432" spans="2:3" hidden="1">
      <c r="B432" s="13"/>
      <c r="C432" s="13"/>
    </row>
    <row r="433" spans="2:3" hidden="1">
      <c r="B433" s="13"/>
      <c r="C433" s="13"/>
    </row>
    <row r="434" spans="2:3" hidden="1">
      <c r="B434" s="13"/>
      <c r="C434" s="13"/>
    </row>
    <row r="435" spans="2:3" hidden="1">
      <c r="B435" s="13"/>
      <c r="C435" s="13"/>
    </row>
    <row r="436" spans="2:3" hidden="1">
      <c r="B436" s="13"/>
      <c r="C436" s="13"/>
    </row>
    <row r="437" spans="2:3" hidden="1">
      <c r="B437" s="13"/>
      <c r="C437" s="13"/>
    </row>
    <row r="438" spans="2:3" hidden="1">
      <c r="B438" s="13"/>
      <c r="C438" s="13"/>
    </row>
    <row r="439" spans="2:3" hidden="1">
      <c r="B439" s="13"/>
      <c r="C439" s="13"/>
    </row>
    <row r="440" spans="2:3" hidden="1">
      <c r="B440" s="13"/>
      <c r="C440" s="13"/>
    </row>
    <row r="441" spans="2:3" hidden="1">
      <c r="B441" s="13"/>
      <c r="C441" s="13"/>
    </row>
    <row r="442" spans="2:3" hidden="1">
      <c r="B442" s="13"/>
      <c r="C442" s="13"/>
    </row>
    <row r="443" spans="2:3" hidden="1">
      <c r="B443" s="13"/>
      <c r="C443" s="13"/>
    </row>
    <row r="444" spans="2:3" hidden="1">
      <c r="B444" s="13"/>
      <c r="C444" s="13"/>
    </row>
    <row r="445" spans="2:3" hidden="1">
      <c r="B445" s="13"/>
      <c r="C445" s="13"/>
    </row>
    <row r="446" spans="2:3" hidden="1">
      <c r="B446" s="13"/>
      <c r="C446" s="13"/>
    </row>
    <row r="447" spans="2:3" hidden="1">
      <c r="B447" s="13"/>
      <c r="C447" s="13"/>
    </row>
    <row r="448" spans="2:3" hidden="1">
      <c r="B448" s="13"/>
      <c r="C448" s="13"/>
    </row>
    <row r="449" spans="2:3" hidden="1">
      <c r="B449" s="13"/>
      <c r="C449" s="13"/>
    </row>
    <row r="450" spans="2:3" hidden="1">
      <c r="B450" s="13"/>
      <c r="C450" s="13"/>
    </row>
    <row r="451" spans="2:3" hidden="1">
      <c r="B451" s="13"/>
      <c r="C451" s="13"/>
    </row>
    <row r="452" spans="2:3" hidden="1">
      <c r="B452" s="13"/>
      <c r="C452" s="13"/>
    </row>
    <row r="453" spans="2:3" hidden="1">
      <c r="B453" s="13"/>
      <c r="C453" s="13"/>
    </row>
    <row r="454" spans="2:3" hidden="1">
      <c r="B454" s="13"/>
      <c r="C454" s="13"/>
    </row>
    <row r="455" spans="2:3" hidden="1">
      <c r="B455" s="13"/>
      <c r="C455" s="13"/>
    </row>
    <row r="456" spans="2:3" hidden="1">
      <c r="B456" s="13"/>
      <c r="C456" s="13"/>
    </row>
    <row r="457" spans="2:3" hidden="1">
      <c r="B457" s="13"/>
      <c r="C457" s="13"/>
    </row>
    <row r="458" spans="2:3" hidden="1">
      <c r="B458" s="13"/>
      <c r="C458" s="13"/>
    </row>
    <row r="459" spans="2:3" hidden="1">
      <c r="B459" s="13"/>
      <c r="C459" s="13"/>
    </row>
    <row r="460" spans="2:3" hidden="1">
      <c r="B460" s="13"/>
      <c r="C460" s="13"/>
    </row>
    <row r="461" spans="2:3" hidden="1">
      <c r="B461" s="13"/>
      <c r="C461" s="13"/>
    </row>
    <row r="462" spans="2:3" hidden="1">
      <c r="B462" s="13"/>
      <c r="C462" s="13"/>
    </row>
    <row r="463" spans="2:3" hidden="1">
      <c r="B463" s="13"/>
      <c r="C463" s="13"/>
    </row>
    <row r="464" spans="2:3" hidden="1">
      <c r="B464" s="13"/>
      <c r="C464" s="13"/>
    </row>
    <row r="465" spans="2:3" hidden="1">
      <c r="B465" s="13"/>
      <c r="C465" s="13"/>
    </row>
    <row r="466" spans="2:3" hidden="1">
      <c r="B466" s="13"/>
      <c r="C466" s="13"/>
    </row>
    <row r="467" spans="2:3" hidden="1">
      <c r="B467" s="13"/>
      <c r="C467" s="13"/>
    </row>
    <row r="468" spans="2:3" hidden="1">
      <c r="B468" s="13"/>
      <c r="C468" s="13"/>
    </row>
    <row r="469" spans="2:3" hidden="1">
      <c r="B469" s="13"/>
      <c r="C469" s="13"/>
    </row>
    <row r="470" spans="2:3" hidden="1">
      <c r="B470" s="13"/>
      <c r="C470" s="13"/>
    </row>
    <row r="471" spans="2:3" hidden="1">
      <c r="B471" s="13"/>
      <c r="C471" s="13"/>
    </row>
    <row r="472" spans="2:3" hidden="1">
      <c r="B472" s="13"/>
      <c r="C472" s="13"/>
    </row>
    <row r="473" spans="2:3" hidden="1">
      <c r="B473" s="13"/>
      <c r="C473" s="13"/>
    </row>
    <row r="474" spans="2:3" hidden="1">
      <c r="B474" s="13"/>
      <c r="C474" s="13"/>
    </row>
    <row r="475" spans="2:3" hidden="1">
      <c r="B475" s="13"/>
      <c r="C475" s="13"/>
    </row>
    <row r="476" spans="2:3" hidden="1">
      <c r="B476" s="13"/>
      <c r="C476" s="13"/>
    </row>
    <row r="477" spans="2:3" hidden="1">
      <c r="B477" s="13"/>
      <c r="C477" s="13"/>
    </row>
    <row r="478" spans="2:3" hidden="1">
      <c r="B478" s="13"/>
      <c r="C478" s="13"/>
    </row>
    <row r="479" spans="2:3" hidden="1">
      <c r="B479" s="13"/>
      <c r="C479" s="13"/>
    </row>
    <row r="480" spans="2:3" hidden="1">
      <c r="B480" s="13"/>
      <c r="C480" s="13"/>
    </row>
    <row r="481" spans="2:3" hidden="1">
      <c r="B481" s="13"/>
      <c r="C481" s="13"/>
    </row>
    <row r="482" spans="2:3" hidden="1">
      <c r="B482" s="13"/>
      <c r="C482" s="13"/>
    </row>
    <row r="483" spans="2:3" hidden="1">
      <c r="B483" s="13"/>
      <c r="C483" s="13"/>
    </row>
    <row r="484" spans="2:3" hidden="1">
      <c r="B484" s="13"/>
      <c r="C484" s="13"/>
    </row>
    <row r="485" spans="2:3" hidden="1">
      <c r="B485" s="13"/>
      <c r="C485" s="13"/>
    </row>
    <row r="486" spans="2:3" hidden="1">
      <c r="B486" s="13"/>
      <c r="C486" s="13"/>
    </row>
    <row r="487" spans="2:3" hidden="1">
      <c r="B487" s="13"/>
      <c r="C487" s="13"/>
    </row>
    <row r="488" spans="2:3" hidden="1">
      <c r="B488" s="13"/>
      <c r="C488" s="13"/>
    </row>
    <row r="489" spans="2:3" hidden="1">
      <c r="B489" s="13"/>
      <c r="C489" s="13"/>
    </row>
    <row r="490" spans="2:3" hidden="1">
      <c r="B490" s="13"/>
      <c r="C490" s="13"/>
    </row>
    <row r="491" spans="2:3" hidden="1">
      <c r="B491" s="13"/>
      <c r="C491" s="13"/>
    </row>
    <row r="492" spans="2:3" hidden="1">
      <c r="B492" s="13"/>
      <c r="C492" s="13"/>
    </row>
    <row r="493" spans="2:3" hidden="1">
      <c r="B493" s="13"/>
      <c r="C493" s="13"/>
    </row>
    <row r="494" spans="2:3" hidden="1">
      <c r="B494" s="13"/>
      <c r="C494" s="13"/>
    </row>
    <row r="495" spans="2:3" hidden="1">
      <c r="B495" s="13"/>
      <c r="C495" s="13"/>
    </row>
    <row r="496" spans="2:3" hidden="1">
      <c r="B496" s="13"/>
      <c r="C496" s="13"/>
    </row>
    <row r="497" spans="2:3" hidden="1">
      <c r="B497" s="13"/>
      <c r="C497" s="13"/>
    </row>
    <row r="498" spans="2:3" hidden="1">
      <c r="B498" s="13"/>
      <c r="C498" s="13"/>
    </row>
    <row r="499" spans="2:3" hidden="1">
      <c r="B499" s="13"/>
      <c r="C499" s="13"/>
    </row>
    <row r="500" spans="2:3" hidden="1">
      <c r="B500" s="13"/>
      <c r="C500" s="13"/>
    </row>
    <row r="501" spans="2:3" hidden="1">
      <c r="B501" s="13"/>
      <c r="C501" s="13"/>
    </row>
    <row r="502" spans="2:3" hidden="1">
      <c r="B502" s="13"/>
      <c r="C502" s="13"/>
    </row>
    <row r="503" spans="2:3" hidden="1">
      <c r="B503" s="13"/>
      <c r="C503" s="13"/>
    </row>
    <row r="504" spans="2:3" hidden="1">
      <c r="B504" s="13"/>
      <c r="C504" s="13"/>
    </row>
    <row r="505" spans="2:3" hidden="1">
      <c r="B505" s="13"/>
      <c r="C505" s="13"/>
    </row>
    <row r="506" spans="2:3" hidden="1">
      <c r="B506" s="13"/>
      <c r="C506" s="13"/>
    </row>
    <row r="507" spans="2:3" hidden="1">
      <c r="B507" s="13"/>
      <c r="C507" s="13"/>
    </row>
    <row r="508" spans="2:3" hidden="1">
      <c r="B508" s="13"/>
      <c r="C508" s="13"/>
    </row>
    <row r="509" spans="2:3" hidden="1">
      <c r="B509" s="13"/>
      <c r="C509" s="13"/>
    </row>
    <row r="510" spans="2:3" hidden="1">
      <c r="B510" s="13"/>
      <c r="C510" s="13"/>
    </row>
    <row r="511" spans="2:3" hidden="1">
      <c r="B511" s="13"/>
      <c r="C511" s="13"/>
    </row>
    <row r="512" spans="2:3" hidden="1">
      <c r="B512" s="13"/>
      <c r="C512" s="13"/>
    </row>
    <row r="513" spans="2:3" hidden="1">
      <c r="B513" s="13"/>
      <c r="C513" s="13"/>
    </row>
    <row r="514" spans="2:3" hidden="1">
      <c r="B514" s="13"/>
      <c r="C514" s="13"/>
    </row>
    <row r="515" spans="2:3" hidden="1">
      <c r="B515" s="13"/>
      <c r="C515" s="13"/>
    </row>
    <row r="516" spans="2:3" hidden="1">
      <c r="B516" s="13"/>
      <c r="C516" s="13"/>
    </row>
    <row r="517" spans="2:3" hidden="1">
      <c r="B517" s="13"/>
      <c r="C517" s="13"/>
    </row>
    <row r="518" spans="2:3" hidden="1">
      <c r="B518" s="13"/>
      <c r="C518" s="13"/>
    </row>
    <row r="519" spans="2:3" hidden="1">
      <c r="B519" s="13"/>
      <c r="C519" s="13"/>
    </row>
    <row r="520" spans="2:3" hidden="1">
      <c r="B520" s="13"/>
      <c r="C520" s="13"/>
    </row>
    <row r="521" spans="2:3" hidden="1">
      <c r="B521" s="13"/>
      <c r="C521" s="13"/>
    </row>
    <row r="522" spans="2:3" hidden="1">
      <c r="B522" s="13"/>
      <c r="C522" s="13"/>
    </row>
    <row r="523" spans="2:3" hidden="1">
      <c r="B523" s="13"/>
      <c r="C523" s="13"/>
    </row>
    <row r="524" spans="2:3" hidden="1">
      <c r="B524" s="13"/>
      <c r="C524" s="13"/>
    </row>
    <row r="525" spans="2:3" hidden="1">
      <c r="B525" s="13"/>
      <c r="C525" s="13"/>
    </row>
    <row r="10000" spans="52:52" hidden="1">
      <c r="AZ10000"/>
    </row>
  </sheetData>
  <mergeCells count="1">
    <mergeCell ref="A5:J5"/>
  </mergeCells>
  <dataValidations count="1">
    <dataValidation allowBlank="1" showInputMessage="1" showErrorMessage="1" sqref="B1:B4 A5:AY1048576 BA5:XFD1048576 AZ5:AZ9999 AZ10001:AZ1048576" xr:uid="{00000000-0002-0000-13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7" style="12" bestFit="1" customWidth="1"/>
    <col min="2" max="2" width="12.42578125" style="12" customWidth="1"/>
    <col min="3" max="3" width="13" style="12" customWidth="1"/>
    <col min="4" max="4" width="10.7109375" style="13" customWidth="1"/>
    <col min="5" max="5" width="11.140625" style="13" customWidth="1"/>
    <col min="6" max="6" width="15.140625" style="13" customWidth="1"/>
    <col min="7" max="7" width="10.7109375" style="13" customWidth="1"/>
    <col min="8" max="8" width="11.5703125" style="13" customWidth="1"/>
    <col min="9" max="9" width="13.85546875" style="13" customWidth="1"/>
    <col min="10" max="10" width="15.5703125" style="13" customWidth="1"/>
    <col min="11" max="11" width="14.7109375" style="13" customWidth="1"/>
    <col min="12" max="12" width="11.7109375" style="13" customWidth="1"/>
    <col min="13" max="13" width="14.7109375" style="13" customWidth="1"/>
    <col min="14" max="14" width="22.7109375" style="13" customWidth="1"/>
    <col min="15" max="15" width="26.85546875" style="13" customWidth="1"/>
    <col min="16" max="16" width="25.42578125" style="13" customWidth="1"/>
    <col min="17" max="17" width="7.5703125" style="13" hidden="1"/>
    <col min="18" max="18" width="6.7109375" style="13" hidden="1"/>
    <col min="19" max="19" width="7.7109375" style="13" hidden="1"/>
    <col min="20" max="20" width="7.140625" style="13" hidden="1"/>
    <col min="21" max="21" width="6" style="13" hidden="1"/>
    <col min="22" max="22" width="7.85546875" style="13" hidden="1"/>
    <col min="23" max="23" width="8.140625" style="13" hidden="1"/>
    <col min="24" max="24" width="6.28515625" style="13" hidden="1"/>
    <col min="25" max="25" width="8" style="13" hidden="1"/>
    <col min="26" max="26" width="8.7109375" style="13" hidden="1"/>
    <col min="27" max="27" width="10" style="13" hidden="1"/>
    <col min="28" max="28" width="9.5703125" style="13" hidden="1"/>
    <col min="29" max="29" width="6.140625" style="13" hidden="1"/>
    <col min="30" max="31" width="5.7109375" style="13" hidden="1"/>
    <col min="32" max="32" width="6.85546875" style="13" hidden="1"/>
    <col min="33" max="33" width="6.42578125" style="13" hidden="1"/>
    <col min="34" max="34" width="6.7109375" style="13" hidden="1"/>
    <col min="35" max="48" width="9.140625" style="13" hidden="1"/>
    <col min="49" max="52" width="0" style="13" hidden="1"/>
    <col min="53" max="16384" width="9.140625" style="13" hidden="1"/>
  </cols>
  <sheetData>
    <row r="1" spans="1:21" s="1" customFormat="1">
      <c r="A1" s="2" t="s">
        <v>0</v>
      </c>
      <c r="B1" s="61" t="s">
        <v>3309</v>
      </c>
    </row>
    <row r="2" spans="1:21" s="1" customFormat="1">
      <c r="A2" s="2" t="s">
        <v>1</v>
      </c>
      <c r="B2" s="9" t="s">
        <v>2578</v>
      </c>
    </row>
    <row r="3" spans="1:21" s="1" customFormat="1">
      <c r="A3" s="2" t="s">
        <v>2</v>
      </c>
      <c r="B3" s="20" t="s">
        <v>2579</v>
      </c>
    </row>
    <row r="4" spans="1:21" s="1" customFormat="1">
      <c r="A4" s="2" t="s">
        <v>3</v>
      </c>
      <c r="B4" s="62">
        <v>1161</v>
      </c>
    </row>
    <row r="5" spans="1:21" ht="18.75">
      <c r="A5" s="82" t="s">
        <v>124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4"/>
    </row>
    <row r="6" spans="1:21" s="15" customFormat="1">
      <c r="A6" s="32" t="s">
        <v>92</v>
      </c>
      <c r="B6" s="33" t="s">
        <v>46</v>
      </c>
      <c r="C6" s="33" t="s">
        <v>115</v>
      </c>
      <c r="D6" s="33" t="s">
        <v>48</v>
      </c>
      <c r="E6" s="33" t="s">
        <v>49</v>
      </c>
      <c r="F6" s="33" t="s">
        <v>67</v>
      </c>
      <c r="G6" s="33" t="s">
        <v>68</v>
      </c>
      <c r="H6" s="33" t="s">
        <v>50</v>
      </c>
      <c r="I6" s="33" t="s">
        <v>51</v>
      </c>
      <c r="J6" s="33" t="s">
        <v>52</v>
      </c>
      <c r="K6" s="33" t="s">
        <v>155</v>
      </c>
      <c r="L6" s="33" t="s">
        <v>156</v>
      </c>
      <c r="M6" s="33" t="s">
        <v>5</v>
      </c>
      <c r="N6" s="33" t="s">
        <v>69</v>
      </c>
      <c r="O6" s="33" t="s">
        <v>54</v>
      </c>
      <c r="P6" s="34" t="s">
        <v>151</v>
      </c>
      <c r="Q6" s="13"/>
      <c r="R6" s="13"/>
      <c r="S6" s="13"/>
      <c r="T6" s="13"/>
      <c r="U6" s="13"/>
    </row>
    <row r="7" spans="1:21" s="15" customFormat="1">
      <c r="A7" s="99" t="s">
        <v>3310</v>
      </c>
      <c r="B7" s="100" t="s">
        <v>3310</v>
      </c>
      <c r="C7" s="100" t="s">
        <v>3310</v>
      </c>
      <c r="D7" s="100" t="s">
        <v>3310</v>
      </c>
      <c r="E7" s="100" t="s">
        <v>3310</v>
      </c>
      <c r="F7" s="16" t="s">
        <v>70</v>
      </c>
      <c r="G7" s="16" t="s">
        <v>71</v>
      </c>
      <c r="H7" s="100" t="s">
        <v>3310</v>
      </c>
      <c r="I7" s="16" t="s">
        <v>7</v>
      </c>
      <c r="J7" s="16" t="s">
        <v>7</v>
      </c>
      <c r="K7" s="16" t="s">
        <v>152</v>
      </c>
      <c r="L7" s="100" t="s">
        <v>3310</v>
      </c>
      <c r="M7" s="16" t="s">
        <v>6</v>
      </c>
      <c r="N7" s="16" t="s">
        <v>7</v>
      </c>
      <c r="O7" s="21" t="s">
        <v>7</v>
      </c>
      <c r="P7" s="29" t="s">
        <v>7</v>
      </c>
      <c r="Q7" s="13"/>
      <c r="R7" s="13"/>
      <c r="S7" s="13"/>
      <c r="T7" s="13"/>
      <c r="U7" s="13"/>
    </row>
    <row r="8" spans="1:21" s="17" customFormat="1" ht="20.25">
      <c r="A8" s="101" t="s">
        <v>3310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5" t="s">
        <v>63</v>
      </c>
      <c r="L8" s="5" t="s">
        <v>72</v>
      </c>
      <c r="M8" s="5" t="s">
        <v>73</v>
      </c>
      <c r="N8" s="5" t="s">
        <v>74</v>
      </c>
      <c r="O8" s="24" t="s">
        <v>75</v>
      </c>
      <c r="P8" s="24" t="s">
        <v>76</v>
      </c>
      <c r="Q8" s="13"/>
      <c r="R8" s="13"/>
      <c r="S8" s="13"/>
      <c r="T8" s="13"/>
      <c r="U8" s="13"/>
    </row>
    <row r="9" spans="1:21" s="17" customFormat="1" ht="20.25">
      <c r="A9" s="18" t="s">
        <v>116</v>
      </c>
      <c r="B9" s="102" t="s">
        <v>3310</v>
      </c>
      <c r="C9" s="102" t="s">
        <v>3310</v>
      </c>
      <c r="D9" s="102" t="s">
        <v>3310</v>
      </c>
      <c r="E9" s="102" t="s">
        <v>3310</v>
      </c>
      <c r="F9" s="102" t="s">
        <v>3310</v>
      </c>
      <c r="G9" s="102" t="s">
        <v>3310</v>
      </c>
      <c r="H9" s="102" t="s">
        <v>3310</v>
      </c>
      <c r="I9" s="102" t="s">
        <v>3310</v>
      </c>
      <c r="J9" s="102" t="s">
        <v>3310</v>
      </c>
      <c r="K9" s="53">
        <v>0</v>
      </c>
      <c r="L9" s="102" t="s">
        <v>3310</v>
      </c>
      <c r="M9" s="53">
        <v>0</v>
      </c>
      <c r="N9" s="102" t="s">
        <v>3310</v>
      </c>
      <c r="O9" s="54">
        <v>0</v>
      </c>
      <c r="P9" s="54">
        <v>0</v>
      </c>
      <c r="Q9" s="13"/>
      <c r="R9" s="13"/>
      <c r="S9" s="13"/>
      <c r="T9" s="13"/>
      <c r="U9" s="13"/>
    </row>
    <row r="10" spans="1:21">
      <c r="A10" s="57" t="s">
        <v>172</v>
      </c>
      <c r="B10" s="106" t="s">
        <v>3310</v>
      </c>
      <c r="C10" s="107" t="s">
        <v>3310</v>
      </c>
      <c r="D10" s="107" t="s">
        <v>3310</v>
      </c>
      <c r="E10" s="107" t="s">
        <v>3310</v>
      </c>
      <c r="F10" s="107" t="s">
        <v>3310</v>
      </c>
      <c r="G10" s="59">
        <v>0</v>
      </c>
      <c r="H10" s="107" t="s">
        <v>3310</v>
      </c>
      <c r="I10" s="107" t="s">
        <v>3310</v>
      </c>
      <c r="J10" s="58">
        <v>0</v>
      </c>
      <c r="K10" s="59">
        <v>0</v>
      </c>
      <c r="L10" s="107" t="s">
        <v>3310</v>
      </c>
      <c r="M10" s="59">
        <v>0</v>
      </c>
      <c r="N10" s="107" t="s">
        <v>3310</v>
      </c>
      <c r="O10" s="58">
        <v>0</v>
      </c>
      <c r="P10" s="58">
        <v>0</v>
      </c>
    </row>
    <row r="11" spans="1:21">
      <c r="A11" s="57" t="s">
        <v>1879</v>
      </c>
      <c r="B11" s="106" t="s">
        <v>3310</v>
      </c>
      <c r="C11" s="107" t="s">
        <v>3310</v>
      </c>
      <c r="D11" s="107" t="s">
        <v>3310</v>
      </c>
      <c r="E11" s="107" t="s">
        <v>3310</v>
      </c>
      <c r="F11" s="107" t="s">
        <v>3310</v>
      </c>
      <c r="G11" s="59">
        <v>0</v>
      </c>
      <c r="H11" s="107" t="s">
        <v>3310</v>
      </c>
      <c r="I11" s="107" t="s">
        <v>3310</v>
      </c>
      <c r="J11" s="58">
        <v>0</v>
      </c>
      <c r="K11" s="59">
        <v>0</v>
      </c>
      <c r="L11" s="107" t="s">
        <v>3310</v>
      </c>
      <c r="M11" s="59">
        <v>0</v>
      </c>
      <c r="N11" s="107" t="s">
        <v>3310</v>
      </c>
      <c r="O11" s="58">
        <v>0</v>
      </c>
      <c r="P11" s="58">
        <v>0</v>
      </c>
    </row>
    <row r="12" spans="1:21">
      <c r="A12" t="s">
        <v>179</v>
      </c>
      <c r="B12" t="s">
        <v>179</v>
      </c>
      <c r="C12" s="107" t="s">
        <v>3310</v>
      </c>
      <c r="D12" t="s">
        <v>179</v>
      </c>
      <c r="E12" s="107" t="s">
        <v>3310</v>
      </c>
      <c r="F12" s="107" t="s">
        <v>3310</v>
      </c>
      <c r="G12" s="55">
        <v>0</v>
      </c>
      <c r="H12" t="s">
        <v>179</v>
      </c>
      <c r="I12" s="56">
        <v>0</v>
      </c>
      <c r="J12" s="56">
        <v>0</v>
      </c>
      <c r="K12" s="55">
        <v>0</v>
      </c>
      <c r="L12" s="55">
        <v>0</v>
      </c>
      <c r="M12" s="55">
        <v>0</v>
      </c>
      <c r="N12" s="56">
        <v>0</v>
      </c>
      <c r="O12" s="56">
        <v>0</v>
      </c>
      <c r="P12" s="56">
        <v>0</v>
      </c>
    </row>
    <row r="13" spans="1:21">
      <c r="A13" s="57" t="s">
        <v>1880</v>
      </c>
      <c r="B13" s="106" t="s">
        <v>3310</v>
      </c>
      <c r="C13" s="107" t="s">
        <v>3310</v>
      </c>
      <c r="D13" s="107" t="s">
        <v>3310</v>
      </c>
      <c r="E13" s="107" t="s">
        <v>3310</v>
      </c>
      <c r="F13" s="107" t="s">
        <v>3310</v>
      </c>
      <c r="G13" s="59">
        <v>0</v>
      </c>
      <c r="H13" s="107" t="s">
        <v>3310</v>
      </c>
      <c r="I13" s="107" t="s">
        <v>3310</v>
      </c>
      <c r="J13" s="58">
        <v>0</v>
      </c>
      <c r="K13" s="59">
        <v>0</v>
      </c>
      <c r="L13" s="107" t="s">
        <v>3310</v>
      </c>
      <c r="M13" s="59">
        <v>0</v>
      </c>
      <c r="N13" s="107" t="s">
        <v>3310</v>
      </c>
      <c r="O13" s="58">
        <v>0</v>
      </c>
      <c r="P13" s="58">
        <v>0</v>
      </c>
    </row>
    <row r="14" spans="1:21">
      <c r="A14" t="s">
        <v>179</v>
      </c>
      <c r="B14" t="s">
        <v>179</v>
      </c>
      <c r="C14" s="107" t="s">
        <v>3310</v>
      </c>
      <c r="D14" t="s">
        <v>179</v>
      </c>
      <c r="E14" s="107" t="s">
        <v>3310</v>
      </c>
      <c r="F14" s="107" t="s">
        <v>3310</v>
      </c>
      <c r="G14" s="55">
        <v>0</v>
      </c>
      <c r="H14" t="s">
        <v>179</v>
      </c>
      <c r="I14" s="56">
        <v>0</v>
      </c>
      <c r="J14" s="56">
        <v>0</v>
      </c>
      <c r="K14" s="55">
        <v>0</v>
      </c>
      <c r="L14" s="55">
        <v>0</v>
      </c>
      <c r="M14" s="55">
        <v>0</v>
      </c>
      <c r="N14" s="56">
        <v>0</v>
      </c>
      <c r="O14" s="56">
        <v>0</v>
      </c>
      <c r="P14" s="56">
        <v>0</v>
      </c>
    </row>
    <row r="15" spans="1:21">
      <c r="A15" s="57" t="s">
        <v>1881</v>
      </c>
      <c r="B15" s="106" t="s">
        <v>3310</v>
      </c>
      <c r="C15" s="107" t="s">
        <v>3310</v>
      </c>
      <c r="D15" s="107" t="s">
        <v>3310</v>
      </c>
      <c r="E15" s="107" t="s">
        <v>3310</v>
      </c>
      <c r="F15" s="107" t="s">
        <v>3310</v>
      </c>
      <c r="G15" s="59">
        <v>0</v>
      </c>
      <c r="H15" s="107" t="s">
        <v>3310</v>
      </c>
      <c r="I15" s="107" t="s">
        <v>3310</v>
      </c>
      <c r="J15" s="58">
        <v>0</v>
      </c>
      <c r="K15" s="59">
        <v>0</v>
      </c>
      <c r="L15" s="107" t="s">
        <v>3310</v>
      </c>
      <c r="M15" s="59">
        <v>0</v>
      </c>
      <c r="N15" s="107" t="s">
        <v>3310</v>
      </c>
      <c r="O15" s="58">
        <v>0</v>
      </c>
      <c r="P15" s="58">
        <v>0</v>
      </c>
    </row>
    <row r="16" spans="1:21">
      <c r="A16" s="57" t="s">
        <v>1882</v>
      </c>
      <c r="B16" s="106" t="s">
        <v>3310</v>
      </c>
      <c r="C16" s="107" t="s">
        <v>3310</v>
      </c>
      <c r="D16" s="107" t="s">
        <v>3310</v>
      </c>
      <c r="E16" s="107" t="s">
        <v>3310</v>
      </c>
      <c r="F16" s="107" t="s">
        <v>3310</v>
      </c>
      <c r="G16" s="59">
        <v>0</v>
      </c>
      <c r="H16" s="107" t="s">
        <v>3310</v>
      </c>
      <c r="I16" s="107" t="s">
        <v>3310</v>
      </c>
      <c r="J16" s="58">
        <v>0</v>
      </c>
      <c r="K16" s="59">
        <v>0</v>
      </c>
      <c r="L16" s="107" t="s">
        <v>3310</v>
      </c>
      <c r="M16" s="59">
        <v>0</v>
      </c>
      <c r="N16" s="107" t="s">
        <v>3310</v>
      </c>
      <c r="O16" s="58">
        <v>0</v>
      </c>
      <c r="P16" s="58">
        <v>0</v>
      </c>
    </row>
    <row r="17" spans="1:16">
      <c r="A17" t="s">
        <v>179</v>
      </c>
      <c r="B17" t="s">
        <v>179</v>
      </c>
      <c r="C17" s="107" t="s">
        <v>3310</v>
      </c>
      <c r="D17" t="s">
        <v>179</v>
      </c>
      <c r="E17" s="107" t="s">
        <v>3310</v>
      </c>
      <c r="F17" s="107" t="s">
        <v>3310</v>
      </c>
      <c r="G17" s="55">
        <v>0</v>
      </c>
      <c r="H17" t="s">
        <v>179</v>
      </c>
      <c r="I17" s="56">
        <v>0</v>
      </c>
      <c r="J17" s="56">
        <v>0</v>
      </c>
      <c r="K17" s="55">
        <v>0</v>
      </c>
      <c r="L17" s="55">
        <v>0</v>
      </c>
      <c r="M17" s="55">
        <v>0</v>
      </c>
      <c r="N17" s="56">
        <v>0</v>
      </c>
      <c r="O17" s="56">
        <v>0</v>
      </c>
      <c r="P17" s="56">
        <v>0</v>
      </c>
    </row>
    <row r="18" spans="1:16">
      <c r="A18" s="57" t="s">
        <v>1883</v>
      </c>
      <c r="B18" s="106" t="s">
        <v>3310</v>
      </c>
      <c r="C18" s="107" t="s">
        <v>3310</v>
      </c>
      <c r="D18" s="107" t="s">
        <v>3310</v>
      </c>
      <c r="E18" s="107" t="s">
        <v>3310</v>
      </c>
      <c r="F18" s="107" t="s">
        <v>3310</v>
      </c>
      <c r="G18" s="59">
        <v>0</v>
      </c>
      <c r="H18" s="107" t="s">
        <v>3310</v>
      </c>
      <c r="I18" s="107" t="s">
        <v>3310</v>
      </c>
      <c r="J18" s="58">
        <v>0</v>
      </c>
      <c r="K18" s="59">
        <v>0</v>
      </c>
      <c r="L18" s="107" t="s">
        <v>3310</v>
      </c>
      <c r="M18" s="59">
        <v>0</v>
      </c>
      <c r="N18" s="107" t="s">
        <v>3310</v>
      </c>
      <c r="O18" s="58">
        <v>0</v>
      </c>
      <c r="P18" s="58">
        <v>0</v>
      </c>
    </row>
    <row r="19" spans="1:16">
      <c r="A19" t="s">
        <v>179</v>
      </c>
      <c r="B19" t="s">
        <v>179</v>
      </c>
      <c r="C19" s="107" t="s">
        <v>3310</v>
      </c>
      <c r="D19" t="s">
        <v>179</v>
      </c>
      <c r="E19" s="107" t="s">
        <v>3310</v>
      </c>
      <c r="F19" s="107" t="s">
        <v>3310</v>
      </c>
      <c r="G19" s="55">
        <v>0</v>
      </c>
      <c r="H19" t="s">
        <v>179</v>
      </c>
      <c r="I19" s="56">
        <v>0</v>
      </c>
      <c r="J19" s="56">
        <v>0</v>
      </c>
      <c r="K19" s="55">
        <v>0</v>
      </c>
      <c r="L19" s="55">
        <v>0</v>
      </c>
      <c r="M19" s="55">
        <v>0</v>
      </c>
      <c r="N19" s="56">
        <v>0</v>
      </c>
      <c r="O19" s="56">
        <v>0</v>
      </c>
      <c r="P19" s="56">
        <v>0</v>
      </c>
    </row>
    <row r="20" spans="1:16">
      <c r="A20" s="57" t="s">
        <v>1884</v>
      </c>
      <c r="B20" s="106" t="s">
        <v>3310</v>
      </c>
      <c r="C20" s="107" t="s">
        <v>3310</v>
      </c>
      <c r="D20" s="107" t="s">
        <v>3310</v>
      </c>
      <c r="E20" s="107" t="s">
        <v>3310</v>
      </c>
      <c r="F20" s="107" t="s">
        <v>3310</v>
      </c>
      <c r="G20" s="59">
        <v>0</v>
      </c>
      <c r="H20" s="107" t="s">
        <v>3310</v>
      </c>
      <c r="I20" s="107" t="s">
        <v>3310</v>
      </c>
      <c r="J20" s="58">
        <v>0</v>
      </c>
      <c r="K20" s="59">
        <v>0</v>
      </c>
      <c r="L20" s="107" t="s">
        <v>3310</v>
      </c>
      <c r="M20" s="59">
        <v>0</v>
      </c>
      <c r="N20" s="107" t="s">
        <v>3310</v>
      </c>
      <c r="O20" s="58">
        <v>0</v>
      </c>
      <c r="P20" s="58">
        <v>0</v>
      </c>
    </row>
    <row r="21" spans="1:16">
      <c r="A21" t="s">
        <v>179</v>
      </c>
      <c r="B21" t="s">
        <v>179</v>
      </c>
      <c r="C21" s="107" t="s">
        <v>3310</v>
      </c>
      <c r="D21" t="s">
        <v>179</v>
      </c>
      <c r="E21" s="107" t="s">
        <v>3310</v>
      </c>
      <c r="F21" s="107" t="s">
        <v>3310</v>
      </c>
      <c r="G21" s="55">
        <v>0</v>
      </c>
      <c r="H21" t="s">
        <v>179</v>
      </c>
      <c r="I21" s="56">
        <v>0</v>
      </c>
      <c r="J21" s="56">
        <v>0</v>
      </c>
      <c r="K21" s="55">
        <v>0</v>
      </c>
      <c r="L21" s="55">
        <v>0</v>
      </c>
      <c r="M21" s="55">
        <v>0</v>
      </c>
      <c r="N21" s="56">
        <v>0</v>
      </c>
      <c r="O21" s="56">
        <v>0</v>
      </c>
      <c r="P21" s="56">
        <v>0</v>
      </c>
    </row>
    <row r="22" spans="1:16">
      <c r="A22" s="57" t="s">
        <v>1885</v>
      </c>
      <c r="B22" s="106" t="s">
        <v>3310</v>
      </c>
      <c r="C22" s="107" t="s">
        <v>3310</v>
      </c>
      <c r="D22" s="107" t="s">
        <v>3310</v>
      </c>
      <c r="E22" s="107" t="s">
        <v>3310</v>
      </c>
      <c r="F22" s="107" t="s">
        <v>3310</v>
      </c>
      <c r="G22" s="59">
        <v>0</v>
      </c>
      <c r="H22" s="107" t="s">
        <v>3310</v>
      </c>
      <c r="I22" s="107" t="s">
        <v>3310</v>
      </c>
      <c r="J22" s="58">
        <v>0</v>
      </c>
      <c r="K22" s="59">
        <v>0</v>
      </c>
      <c r="L22" s="107" t="s">
        <v>3310</v>
      </c>
      <c r="M22" s="59">
        <v>0</v>
      </c>
      <c r="N22" s="107" t="s">
        <v>3310</v>
      </c>
      <c r="O22" s="58">
        <v>0</v>
      </c>
      <c r="P22" s="58">
        <v>0</v>
      </c>
    </row>
    <row r="23" spans="1:16">
      <c r="A23" t="s">
        <v>179</v>
      </c>
      <c r="B23" t="s">
        <v>179</v>
      </c>
      <c r="C23" s="107" t="s">
        <v>3310</v>
      </c>
      <c r="D23" t="s">
        <v>179</v>
      </c>
      <c r="E23" s="107" t="s">
        <v>3310</v>
      </c>
      <c r="F23" s="107" t="s">
        <v>3310</v>
      </c>
      <c r="G23" s="55">
        <v>0</v>
      </c>
      <c r="H23" t="s">
        <v>179</v>
      </c>
      <c r="I23" s="56">
        <v>0</v>
      </c>
      <c r="J23" s="56">
        <v>0</v>
      </c>
      <c r="K23" s="55">
        <v>0</v>
      </c>
      <c r="L23" s="55">
        <v>0</v>
      </c>
      <c r="M23" s="55">
        <v>0</v>
      </c>
      <c r="N23" s="56">
        <v>0</v>
      </c>
      <c r="O23" s="56">
        <v>0</v>
      </c>
      <c r="P23" s="56">
        <v>0</v>
      </c>
    </row>
    <row r="24" spans="1:16">
      <c r="A24" s="57" t="s">
        <v>187</v>
      </c>
      <c r="B24" s="106" t="s">
        <v>3310</v>
      </c>
      <c r="C24" s="107" t="s">
        <v>3310</v>
      </c>
      <c r="D24" s="107" t="s">
        <v>3310</v>
      </c>
      <c r="E24" s="107" t="s">
        <v>3310</v>
      </c>
      <c r="F24" s="107" t="s">
        <v>3310</v>
      </c>
      <c r="G24" s="59">
        <v>0</v>
      </c>
      <c r="H24" s="107" t="s">
        <v>3310</v>
      </c>
      <c r="I24" s="107" t="s">
        <v>3310</v>
      </c>
      <c r="J24" s="58">
        <v>0</v>
      </c>
      <c r="K24" s="59">
        <v>0</v>
      </c>
      <c r="L24" s="107" t="s">
        <v>3310</v>
      </c>
      <c r="M24" s="59">
        <v>0</v>
      </c>
      <c r="N24" s="107" t="s">
        <v>3310</v>
      </c>
      <c r="O24" s="58">
        <v>0</v>
      </c>
      <c r="P24" s="58">
        <v>0</v>
      </c>
    </row>
    <row r="25" spans="1:16">
      <c r="A25" s="57" t="s">
        <v>1879</v>
      </c>
      <c r="B25" s="106" t="s">
        <v>3310</v>
      </c>
      <c r="C25" s="107" t="s">
        <v>3310</v>
      </c>
      <c r="D25" s="107" t="s">
        <v>3310</v>
      </c>
      <c r="E25" s="107" t="s">
        <v>3310</v>
      </c>
      <c r="F25" s="107" t="s">
        <v>3310</v>
      </c>
      <c r="G25" s="59">
        <v>0</v>
      </c>
      <c r="H25" s="107" t="s">
        <v>3310</v>
      </c>
      <c r="I25" s="107" t="s">
        <v>3310</v>
      </c>
      <c r="J25" s="58">
        <v>0</v>
      </c>
      <c r="K25" s="59">
        <v>0</v>
      </c>
      <c r="L25" s="107" t="s">
        <v>3310</v>
      </c>
      <c r="M25" s="59">
        <v>0</v>
      </c>
      <c r="N25" s="107" t="s">
        <v>3310</v>
      </c>
      <c r="O25" s="58">
        <v>0</v>
      </c>
      <c r="P25" s="58">
        <v>0</v>
      </c>
    </row>
    <row r="26" spans="1:16">
      <c r="A26" t="s">
        <v>179</v>
      </c>
      <c r="B26" t="s">
        <v>179</v>
      </c>
      <c r="C26" s="107" t="s">
        <v>3310</v>
      </c>
      <c r="D26" t="s">
        <v>179</v>
      </c>
      <c r="E26" s="107" t="s">
        <v>3310</v>
      </c>
      <c r="F26" s="107" t="s">
        <v>3310</v>
      </c>
      <c r="G26" s="55">
        <v>0</v>
      </c>
      <c r="H26" t="s">
        <v>179</v>
      </c>
      <c r="I26" s="56">
        <v>0</v>
      </c>
      <c r="J26" s="56">
        <v>0</v>
      </c>
      <c r="K26" s="55">
        <v>0</v>
      </c>
      <c r="L26" s="55">
        <v>0</v>
      </c>
      <c r="M26" s="55">
        <v>0</v>
      </c>
      <c r="N26" s="56">
        <v>0</v>
      </c>
      <c r="O26" s="56">
        <v>0</v>
      </c>
      <c r="P26" s="56">
        <v>0</v>
      </c>
    </row>
    <row r="27" spans="1:16">
      <c r="A27" s="57" t="s">
        <v>1880</v>
      </c>
      <c r="B27" s="106" t="s">
        <v>3310</v>
      </c>
      <c r="C27" s="107" t="s">
        <v>3310</v>
      </c>
      <c r="D27" s="107" t="s">
        <v>3310</v>
      </c>
      <c r="E27" s="107" t="s">
        <v>3310</v>
      </c>
      <c r="F27" s="107" t="s">
        <v>3310</v>
      </c>
      <c r="G27" s="59">
        <v>0</v>
      </c>
      <c r="H27" s="107" t="s">
        <v>3310</v>
      </c>
      <c r="I27" s="107" t="s">
        <v>3310</v>
      </c>
      <c r="J27" s="58">
        <v>0</v>
      </c>
      <c r="K27" s="59">
        <v>0</v>
      </c>
      <c r="L27" s="107" t="s">
        <v>3310</v>
      </c>
      <c r="M27" s="59">
        <v>0</v>
      </c>
      <c r="N27" s="107" t="s">
        <v>3310</v>
      </c>
      <c r="O27" s="58">
        <v>0</v>
      </c>
      <c r="P27" s="58">
        <v>0</v>
      </c>
    </row>
    <row r="28" spans="1:16">
      <c r="A28" t="s">
        <v>179</v>
      </c>
      <c r="B28" t="s">
        <v>179</v>
      </c>
      <c r="C28" s="107" t="s">
        <v>3310</v>
      </c>
      <c r="D28" t="s">
        <v>179</v>
      </c>
      <c r="E28" s="107" t="s">
        <v>3310</v>
      </c>
      <c r="F28" s="107" t="s">
        <v>3310</v>
      </c>
      <c r="G28" s="55">
        <v>0</v>
      </c>
      <c r="H28" t="s">
        <v>179</v>
      </c>
      <c r="I28" s="56">
        <v>0</v>
      </c>
      <c r="J28" s="56">
        <v>0</v>
      </c>
      <c r="K28" s="55">
        <v>0</v>
      </c>
      <c r="L28" s="55">
        <v>0</v>
      </c>
      <c r="M28" s="55">
        <v>0</v>
      </c>
      <c r="N28" s="56">
        <v>0</v>
      </c>
      <c r="O28" s="56">
        <v>0</v>
      </c>
      <c r="P28" s="56">
        <v>0</v>
      </c>
    </row>
    <row r="29" spans="1:16">
      <c r="A29" s="57" t="s">
        <v>1881</v>
      </c>
      <c r="B29" s="106" t="s">
        <v>3310</v>
      </c>
      <c r="C29" s="107" t="s">
        <v>3310</v>
      </c>
      <c r="D29" s="107" t="s">
        <v>3310</v>
      </c>
      <c r="E29" s="107" t="s">
        <v>3310</v>
      </c>
      <c r="F29" s="107" t="s">
        <v>3310</v>
      </c>
      <c r="G29" s="59">
        <v>0</v>
      </c>
      <c r="H29" s="107" t="s">
        <v>3310</v>
      </c>
      <c r="I29" s="107" t="s">
        <v>3310</v>
      </c>
      <c r="J29" s="58">
        <v>0</v>
      </c>
      <c r="K29" s="59">
        <v>0</v>
      </c>
      <c r="L29" s="107" t="s">
        <v>3310</v>
      </c>
      <c r="M29" s="59">
        <v>0</v>
      </c>
      <c r="N29" s="107" t="s">
        <v>3310</v>
      </c>
      <c r="O29" s="58">
        <v>0</v>
      </c>
      <c r="P29" s="58">
        <v>0</v>
      </c>
    </row>
    <row r="30" spans="1:16">
      <c r="A30" s="57" t="s">
        <v>1882</v>
      </c>
      <c r="B30" s="106" t="s">
        <v>3310</v>
      </c>
      <c r="C30" s="107" t="s">
        <v>3310</v>
      </c>
      <c r="D30" s="107" t="s">
        <v>3310</v>
      </c>
      <c r="E30" s="107" t="s">
        <v>3310</v>
      </c>
      <c r="F30" s="107" t="s">
        <v>3310</v>
      </c>
      <c r="G30" s="59">
        <v>0</v>
      </c>
      <c r="H30" s="107" t="s">
        <v>3310</v>
      </c>
      <c r="I30" s="107" t="s">
        <v>3310</v>
      </c>
      <c r="J30" s="58">
        <v>0</v>
      </c>
      <c r="K30" s="59">
        <v>0</v>
      </c>
      <c r="L30" s="107" t="s">
        <v>3310</v>
      </c>
      <c r="M30" s="59">
        <v>0</v>
      </c>
      <c r="N30" s="107" t="s">
        <v>3310</v>
      </c>
      <c r="O30" s="58">
        <v>0</v>
      </c>
      <c r="P30" s="58">
        <v>0</v>
      </c>
    </row>
    <row r="31" spans="1:16">
      <c r="A31" t="s">
        <v>179</v>
      </c>
      <c r="B31" t="s">
        <v>179</v>
      </c>
      <c r="C31" s="107" t="s">
        <v>3310</v>
      </c>
      <c r="D31" t="s">
        <v>179</v>
      </c>
      <c r="E31" s="107" t="s">
        <v>3310</v>
      </c>
      <c r="F31" s="107" t="s">
        <v>3310</v>
      </c>
      <c r="G31" s="55">
        <v>0</v>
      </c>
      <c r="H31" t="s">
        <v>179</v>
      </c>
      <c r="I31" s="56">
        <v>0</v>
      </c>
      <c r="J31" s="56">
        <v>0</v>
      </c>
      <c r="K31" s="55">
        <v>0</v>
      </c>
      <c r="L31" s="55">
        <v>0</v>
      </c>
      <c r="M31" s="55">
        <v>0</v>
      </c>
      <c r="N31" s="56">
        <v>0</v>
      </c>
      <c r="O31" s="56">
        <v>0</v>
      </c>
      <c r="P31" s="56">
        <v>0</v>
      </c>
    </row>
    <row r="32" spans="1:16">
      <c r="A32" s="57" t="s">
        <v>1883</v>
      </c>
      <c r="B32" s="106" t="s">
        <v>3310</v>
      </c>
      <c r="C32" s="107" t="s">
        <v>3310</v>
      </c>
      <c r="D32" s="107" t="s">
        <v>3310</v>
      </c>
      <c r="E32" s="107" t="s">
        <v>3310</v>
      </c>
      <c r="F32" s="107" t="s">
        <v>3310</v>
      </c>
      <c r="G32" s="59">
        <v>0</v>
      </c>
      <c r="H32" s="107" t="s">
        <v>3310</v>
      </c>
      <c r="I32" s="107" t="s">
        <v>3310</v>
      </c>
      <c r="J32" s="58">
        <v>0</v>
      </c>
      <c r="K32" s="59">
        <v>0</v>
      </c>
      <c r="L32" s="107" t="s">
        <v>3310</v>
      </c>
      <c r="M32" s="59">
        <v>0</v>
      </c>
      <c r="N32" s="107" t="s">
        <v>3310</v>
      </c>
      <c r="O32" s="58">
        <v>0</v>
      </c>
      <c r="P32" s="58">
        <v>0</v>
      </c>
    </row>
    <row r="33" spans="1:16">
      <c r="A33" t="s">
        <v>179</v>
      </c>
      <c r="B33" t="s">
        <v>179</v>
      </c>
      <c r="C33" s="107" t="s">
        <v>3310</v>
      </c>
      <c r="D33" t="s">
        <v>179</v>
      </c>
      <c r="E33" s="107" t="s">
        <v>3310</v>
      </c>
      <c r="F33" s="107" t="s">
        <v>3310</v>
      </c>
      <c r="G33" s="55">
        <v>0</v>
      </c>
      <c r="H33" t="s">
        <v>179</v>
      </c>
      <c r="I33" s="56">
        <v>0</v>
      </c>
      <c r="J33" s="56">
        <v>0</v>
      </c>
      <c r="K33" s="55">
        <v>0</v>
      </c>
      <c r="L33" s="55">
        <v>0</v>
      </c>
      <c r="M33" s="55">
        <v>0</v>
      </c>
      <c r="N33" s="56">
        <v>0</v>
      </c>
      <c r="O33" s="56">
        <v>0</v>
      </c>
      <c r="P33" s="56">
        <v>0</v>
      </c>
    </row>
    <row r="34" spans="1:16">
      <c r="A34" s="57" t="s">
        <v>1884</v>
      </c>
      <c r="B34" s="106" t="s">
        <v>3310</v>
      </c>
      <c r="C34" s="107" t="s">
        <v>3310</v>
      </c>
      <c r="D34" s="107" t="s">
        <v>3310</v>
      </c>
      <c r="E34" s="107" t="s">
        <v>3310</v>
      </c>
      <c r="F34" s="107" t="s">
        <v>3310</v>
      </c>
      <c r="G34" s="59">
        <v>0</v>
      </c>
      <c r="H34" s="107" t="s">
        <v>3310</v>
      </c>
      <c r="I34" s="107" t="s">
        <v>3310</v>
      </c>
      <c r="J34" s="58">
        <v>0</v>
      </c>
      <c r="K34" s="59">
        <v>0</v>
      </c>
      <c r="L34" s="107" t="s">
        <v>3310</v>
      </c>
      <c r="M34" s="59">
        <v>0</v>
      </c>
      <c r="N34" s="107" t="s">
        <v>3310</v>
      </c>
      <c r="O34" s="58">
        <v>0</v>
      </c>
      <c r="P34" s="58">
        <v>0</v>
      </c>
    </row>
    <row r="35" spans="1:16">
      <c r="A35" t="s">
        <v>179</v>
      </c>
      <c r="B35" t="s">
        <v>179</v>
      </c>
      <c r="C35" s="107" t="s">
        <v>3310</v>
      </c>
      <c r="D35" t="s">
        <v>179</v>
      </c>
      <c r="E35" s="107" t="s">
        <v>3310</v>
      </c>
      <c r="F35" s="107" t="s">
        <v>3310</v>
      </c>
      <c r="G35" s="55">
        <v>0</v>
      </c>
      <c r="H35" t="s">
        <v>179</v>
      </c>
      <c r="I35" s="56">
        <v>0</v>
      </c>
      <c r="J35" s="56">
        <v>0</v>
      </c>
      <c r="K35" s="55">
        <v>0</v>
      </c>
      <c r="L35" s="55">
        <v>0</v>
      </c>
      <c r="M35" s="55">
        <v>0</v>
      </c>
      <c r="N35" s="56">
        <v>0</v>
      </c>
      <c r="O35" s="56">
        <v>0</v>
      </c>
      <c r="P35" s="56">
        <v>0</v>
      </c>
    </row>
    <row r="36" spans="1:16">
      <c r="A36" s="57" t="s">
        <v>1885</v>
      </c>
      <c r="B36" s="106" t="s">
        <v>3310</v>
      </c>
      <c r="C36" s="107" t="s">
        <v>3310</v>
      </c>
      <c r="D36" s="107" t="s">
        <v>3310</v>
      </c>
      <c r="E36" s="107" t="s">
        <v>3310</v>
      </c>
      <c r="F36" s="107" t="s">
        <v>3310</v>
      </c>
      <c r="G36" s="59">
        <v>0</v>
      </c>
      <c r="H36" s="107" t="s">
        <v>3310</v>
      </c>
      <c r="I36" s="107" t="s">
        <v>3310</v>
      </c>
      <c r="J36" s="58">
        <v>0</v>
      </c>
      <c r="K36" s="59">
        <v>0</v>
      </c>
      <c r="L36" s="107" t="s">
        <v>3310</v>
      </c>
      <c r="M36" s="59">
        <v>0</v>
      </c>
      <c r="N36" s="107" t="s">
        <v>3310</v>
      </c>
      <c r="O36" s="58">
        <v>0</v>
      </c>
      <c r="P36" s="58">
        <v>0</v>
      </c>
    </row>
    <row r="37" spans="1:16">
      <c r="A37" t="s">
        <v>179</v>
      </c>
      <c r="B37" t="s">
        <v>179</v>
      </c>
      <c r="C37" s="107" t="s">
        <v>3310</v>
      </c>
      <c r="D37" t="s">
        <v>179</v>
      </c>
      <c r="E37" s="107" t="s">
        <v>3310</v>
      </c>
      <c r="F37" s="107" t="s">
        <v>3310</v>
      </c>
      <c r="G37" s="55">
        <v>0</v>
      </c>
      <c r="H37" t="s">
        <v>179</v>
      </c>
      <c r="I37" s="56">
        <v>0</v>
      </c>
      <c r="J37" s="56">
        <v>0</v>
      </c>
      <c r="K37" s="55">
        <v>0</v>
      </c>
      <c r="L37" s="55">
        <v>0</v>
      </c>
      <c r="M37" s="55">
        <v>0</v>
      </c>
      <c r="N37" s="56">
        <v>0</v>
      </c>
      <c r="O37" s="56">
        <v>0</v>
      </c>
      <c r="P37" s="56">
        <v>0</v>
      </c>
    </row>
    <row r="38" spans="1:16">
      <c r="A38" t="s">
        <v>189</v>
      </c>
      <c r="B38" s="106" t="s">
        <v>3310</v>
      </c>
      <c r="C38" s="107" t="s">
        <v>3310</v>
      </c>
      <c r="D38" s="107" t="s">
        <v>3310</v>
      </c>
      <c r="E38" s="107" t="s">
        <v>3310</v>
      </c>
      <c r="F38" s="107" t="s">
        <v>3310</v>
      </c>
      <c r="G38" s="107" t="s">
        <v>3310</v>
      </c>
      <c r="H38" s="107" t="s">
        <v>3310</v>
      </c>
      <c r="I38" s="107" t="s">
        <v>3310</v>
      </c>
      <c r="J38" s="107" t="s">
        <v>3310</v>
      </c>
      <c r="K38" s="107" t="s">
        <v>3310</v>
      </c>
      <c r="L38" s="107" t="s">
        <v>3310</v>
      </c>
      <c r="M38" s="107" t="s">
        <v>3310</v>
      </c>
      <c r="N38" s="107" t="s">
        <v>3310</v>
      </c>
      <c r="O38" s="107" t="s">
        <v>3310</v>
      </c>
      <c r="P38" s="107" t="s">
        <v>3310</v>
      </c>
    </row>
    <row r="39" spans="1:16">
      <c r="A39" t="s">
        <v>300</v>
      </c>
      <c r="B39" s="106" t="s">
        <v>3310</v>
      </c>
      <c r="C39" s="107" t="s">
        <v>3310</v>
      </c>
      <c r="D39" s="107" t="s">
        <v>3310</v>
      </c>
      <c r="E39" s="107" t="s">
        <v>3310</v>
      </c>
      <c r="F39" s="107" t="s">
        <v>3310</v>
      </c>
      <c r="G39" s="107" t="s">
        <v>3310</v>
      </c>
      <c r="H39" s="107" t="s">
        <v>3310</v>
      </c>
      <c r="I39" s="107" t="s">
        <v>3310</v>
      </c>
      <c r="J39" s="107" t="s">
        <v>3310</v>
      </c>
      <c r="K39" s="107" t="s">
        <v>3310</v>
      </c>
      <c r="L39" s="107" t="s">
        <v>3310</v>
      </c>
      <c r="M39" s="107" t="s">
        <v>3310</v>
      </c>
      <c r="N39" s="107" t="s">
        <v>3310</v>
      </c>
      <c r="O39" s="107" t="s">
        <v>3310</v>
      </c>
      <c r="P39" s="107" t="s">
        <v>3310</v>
      </c>
    </row>
    <row r="40" spans="1:16">
      <c r="A40" t="s">
        <v>301</v>
      </c>
      <c r="B40" s="106" t="s">
        <v>3310</v>
      </c>
      <c r="C40" s="107" t="s">
        <v>3310</v>
      </c>
      <c r="D40" s="107" t="s">
        <v>3310</v>
      </c>
      <c r="E40" s="107" t="s">
        <v>3310</v>
      </c>
      <c r="F40" s="107" t="s">
        <v>3310</v>
      </c>
      <c r="G40" s="107" t="s">
        <v>3310</v>
      </c>
      <c r="H40" s="107" t="s">
        <v>3310</v>
      </c>
      <c r="I40" s="107" t="s">
        <v>3310</v>
      </c>
      <c r="J40" s="107" t="s">
        <v>3310</v>
      </c>
      <c r="K40" s="107" t="s">
        <v>3310</v>
      </c>
      <c r="L40" s="107" t="s">
        <v>3310</v>
      </c>
      <c r="M40" s="107" t="s">
        <v>3310</v>
      </c>
      <c r="N40" s="107" t="s">
        <v>3310</v>
      </c>
      <c r="O40" s="107" t="s">
        <v>3310</v>
      </c>
      <c r="P40" s="107" t="s">
        <v>3310</v>
      </c>
    </row>
    <row r="41" spans="1:16">
      <c r="A41" t="s">
        <v>302</v>
      </c>
      <c r="B41" s="106" t="s">
        <v>3310</v>
      </c>
      <c r="C41" s="107" t="s">
        <v>3310</v>
      </c>
      <c r="D41" s="107" t="s">
        <v>3310</v>
      </c>
      <c r="E41" s="107" t="s">
        <v>3310</v>
      </c>
      <c r="F41" s="107" t="s">
        <v>3310</v>
      </c>
      <c r="G41" s="107" t="s">
        <v>3310</v>
      </c>
      <c r="H41" s="107" t="s">
        <v>3310</v>
      </c>
      <c r="I41" s="107" t="s">
        <v>3310</v>
      </c>
      <c r="J41" s="107" t="s">
        <v>3310</v>
      </c>
      <c r="K41" s="107" t="s">
        <v>3310</v>
      </c>
      <c r="L41" s="107" t="s">
        <v>3310</v>
      </c>
      <c r="M41" s="107" t="s">
        <v>3310</v>
      </c>
      <c r="N41" s="107" t="s">
        <v>3310</v>
      </c>
      <c r="O41" s="107" t="s">
        <v>3310</v>
      </c>
      <c r="P41" s="107" t="s">
        <v>3310</v>
      </c>
    </row>
    <row r="42" spans="1:16" hidden="1">
      <c r="C42" s="13"/>
    </row>
    <row r="43" spans="1:16" hidden="1">
      <c r="C43" s="13"/>
    </row>
    <row r="44" spans="1:16" hidden="1">
      <c r="C44" s="13"/>
    </row>
    <row r="45" spans="1:16" hidden="1">
      <c r="C45" s="13"/>
    </row>
    <row r="46" spans="1:16" hidden="1">
      <c r="C46" s="13"/>
    </row>
    <row r="47" spans="1:16" hidden="1">
      <c r="C47" s="13"/>
    </row>
    <row r="48" spans="1:16" hidden="1">
      <c r="C48" s="13"/>
    </row>
    <row r="49" spans="3:3" hidden="1">
      <c r="C49" s="13"/>
    </row>
    <row r="50" spans="3:3" hidden="1">
      <c r="C50" s="13"/>
    </row>
    <row r="51" spans="3:3" hidden="1">
      <c r="C51" s="13"/>
    </row>
    <row r="52" spans="3:3" hidden="1">
      <c r="C52" s="13"/>
    </row>
    <row r="53" spans="3:3" hidden="1">
      <c r="C53" s="13"/>
    </row>
    <row r="54" spans="3:3" hidden="1">
      <c r="C54" s="13"/>
    </row>
    <row r="55" spans="3:3" hidden="1">
      <c r="C55" s="13"/>
    </row>
    <row r="56" spans="3:3" hidden="1">
      <c r="C56" s="13"/>
    </row>
    <row r="57" spans="3:3" hidden="1">
      <c r="C57" s="13"/>
    </row>
    <row r="58" spans="3:3" hidden="1">
      <c r="C58" s="13"/>
    </row>
    <row r="59" spans="3:3" hidden="1">
      <c r="C59" s="13"/>
    </row>
    <row r="60" spans="3:3" hidden="1">
      <c r="C60" s="13"/>
    </row>
    <row r="61" spans="3:3" hidden="1">
      <c r="C61" s="13"/>
    </row>
    <row r="62" spans="3:3" hidden="1">
      <c r="C62" s="13"/>
    </row>
    <row r="63" spans="3:3" hidden="1">
      <c r="C63" s="13"/>
    </row>
    <row r="64" spans="3:3" hidden="1">
      <c r="C64" s="13"/>
    </row>
    <row r="65" spans="3:3" hidden="1">
      <c r="C65" s="13"/>
    </row>
    <row r="66" spans="3:3" hidden="1">
      <c r="C66" s="13"/>
    </row>
    <row r="67" spans="3:3" hidden="1">
      <c r="C67" s="13"/>
    </row>
    <row r="68" spans="3:3" hidden="1">
      <c r="C68" s="13"/>
    </row>
    <row r="69" spans="3:3" hidden="1">
      <c r="C69" s="13"/>
    </row>
    <row r="70" spans="3:3" hidden="1">
      <c r="C70" s="13"/>
    </row>
    <row r="71" spans="3:3" hidden="1">
      <c r="C71" s="13"/>
    </row>
    <row r="72" spans="3:3" hidden="1">
      <c r="C72" s="13"/>
    </row>
    <row r="73" spans="3:3" hidden="1">
      <c r="C73" s="13"/>
    </row>
    <row r="74" spans="3:3" hidden="1">
      <c r="C74" s="13"/>
    </row>
    <row r="75" spans="3:3" hidden="1">
      <c r="C75" s="13"/>
    </row>
    <row r="76" spans="3:3" hidden="1">
      <c r="C76" s="13"/>
    </row>
    <row r="77" spans="3:3" hidden="1">
      <c r="C77" s="13"/>
    </row>
    <row r="78" spans="3:3" hidden="1">
      <c r="C78" s="13"/>
    </row>
    <row r="79" spans="3:3" hidden="1">
      <c r="C79" s="13"/>
    </row>
    <row r="80" spans="3:3" hidden="1">
      <c r="C80" s="13"/>
    </row>
    <row r="81" spans="3:3" hidden="1">
      <c r="C81" s="13"/>
    </row>
    <row r="82" spans="3:3" hidden="1">
      <c r="C82" s="13"/>
    </row>
    <row r="83" spans="3:3" hidden="1">
      <c r="C83" s="13"/>
    </row>
    <row r="84" spans="3:3" hidden="1">
      <c r="C84" s="13"/>
    </row>
    <row r="85" spans="3:3" hidden="1">
      <c r="C85" s="13"/>
    </row>
    <row r="86" spans="3:3" hidden="1">
      <c r="C86" s="13"/>
    </row>
    <row r="87" spans="3:3" hidden="1">
      <c r="C87" s="13"/>
    </row>
    <row r="88" spans="3:3" hidden="1">
      <c r="C88" s="13"/>
    </row>
    <row r="89" spans="3:3" hidden="1">
      <c r="C89" s="13"/>
    </row>
    <row r="90" spans="3:3" hidden="1">
      <c r="C90" s="13"/>
    </row>
    <row r="91" spans="3:3" hidden="1">
      <c r="C91" s="13"/>
    </row>
    <row r="92" spans="3:3" hidden="1">
      <c r="C92" s="13"/>
    </row>
    <row r="93" spans="3:3" hidden="1">
      <c r="C93" s="13"/>
    </row>
    <row r="94" spans="3:3" hidden="1">
      <c r="C94" s="13"/>
    </row>
    <row r="95" spans="3:3" hidden="1">
      <c r="C95" s="13"/>
    </row>
    <row r="96" spans="3:3" hidden="1">
      <c r="C96" s="13"/>
    </row>
    <row r="97" spans="3:3" hidden="1">
      <c r="C97" s="13"/>
    </row>
    <row r="98" spans="3:3" hidden="1">
      <c r="C98" s="13"/>
    </row>
    <row r="99" spans="3:3" hidden="1">
      <c r="C99" s="13"/>
    </row>
    <row r="100" spans="3:3" hidden="1">
      <c r="C100" s="13"/>
    </row>
    <row r="101" spans="3:3" hidden="1">
      <c r="C101" s="13"/>
    </row>
    <row r="102" spans="3:3" hidden="1">
      <c r="C102" s="13"/>
    </row>
    <row r="103" spans="3:3" hidden="1">
      <c r="C103" s="13"/>
    </row>
    <row r="104" spans="3:3" hidden="1">
      <c r="C104" s="13"/>
    </row>
    <row r="105" spans="3:3" hidden="1">
      <c r="C105" s="13"/>
    </row>
    <row r="106" spans="3:3" hidden="1">
      <c r="C106" s="13"/>
    </row>
    <row r="107" spans="3:3" hidden="1">
      <c r="C107" s="13"/>
    </row>
    <row r="108" spans="3:3" hidden="1">
      <c r="C108" s="13"/>
    </row>
    <row r="109" spans="3:3" hidden="1">
      <c r="C109" s="13"/>
    </row>
    <row r="110" spans="3:3" hidden="1">
      <c r="C110" s="13"/>
    </row>
    <row r="111" spans="3:3" hidden="1">
      <c r="C111" s="13"/>
    </row>
    <row r="112" spans="3:3" hidden="1">
      <c r="C112" s="13"/>
    </row>
    <row r="113" spans="3:3" hidden="1">
      <c r="C113" s="13"/>
    </row>
    <row r="114" spans="3:3" hidden="1">
      <c r="C114" s="13"/>
    </row>
    <row r="115" spans="3:3" hidden="1">
      <c r="C115" s="13"/>
    </row>
    <row r="116" spans="3:3" hidden="1">
      <c r="C116" s="13"/>
    </row>
    <row r="117" spans="3:3" hidden="1">
      <c r="C117" s="13"/>
    </row>
    <row r="118" spans="3:3" hidden="1">
      <c r="C118" s="13"/>
    </row>
    <row r="119" spans="3:3" hidden="1">
      <c r="C119" s="13"/>
    </row>
    <row r="120" spans="3:3" hidden="1">
      <c r="C120" s="13"/>
    </row>
    <row r="121" spans="3:3" hidden="1">
      <c r="C121" s="13"/>
    </row>
    <row r="122" spans="3:3" hidden="1">
      <c r="C122" s="13"/>
    </row>
    <row r="123" spans="3:3" hidden="1">
      <c r="C123" s="13"/>
    </row>
    <row r="124" spans="3:3" hidden="1">
      <c r="C124" s="13"/>
    </row>
    <row r="125" spans="3:3" hidden="1">
      <c r="C125" s="13"/>
    </row>
    <row r="126" spans="3:3" hidden="1">
      <c r="C126" s="13"/>
    </row>
    <row r="127" spans="3:3" hidden="1">
      <c r="C127" s="13"/>
    </row>
    <row r="128" spans="3:3" hidden="1">
      <c r="C128" s="13"/>
    </row>
    <row r="129" spans="3:3" hidden="1">
      <c r="C129" s="13"/>
    </row>
    <row r="130" spans="3:3" hidden="1">
      <c r="C130" s="13"/>
    </row>
    <row r="131" spans="3:3" hidden="1">
      <c r="C131" s="13"/>
    </row>
    <row r="132" spans="3:3" hidden="1">
      <c r="C132" s="13"/>
    </row>
    <row r="133" spans="3:3" hidden="1">
      <c r="C133" s="13"/>
    </row>
    <row r="134" spans="3:3" hidden="1">
      <c r="C134" s="13"/>
    </row>
    <row r="135" spans="3:3" hidden="1">
      <c r="C135" s="13"/>
    </row>
    <row r="136" spans="3:3" hidden="1">
      <c r="C136" s="13"/>
    </row>
    <row r="137" spans="3:3" hidden="1">
      <c r="C137" s="13"/>
    </row>
    <row r="138" spans="3:3" hidden="1">
      <c r="C138" s="13"/>
    </row>
    <row r="139" spans="3:3" hidden="1">
      <c r="C139" s="13"/>
    </row>
    <row r="140" spans="3:3" hidden="1">
      <c r="C140" s="13"/>
    </row>
    <row r="141" spans="3:3" hidden="1">
      <c r="C141" s="13"/>
    </row>
    <row r="142" spans="3:3" hidden="1">
      <c r="C142" s="13"/>
    </row>
    <row r="143" spans="3:3" hidden="1">
      <c r="C143" s="13"/>
    </row>
    <row r="144" spans="3:3" hidden="1">
      <c r="C144" s="13"/>
    </row>
    <row r="145" spans="3:3" hidden="1">
      <c r="C145" s="13"/>
    </row>
    <row r="146" spans="3:3" hidden="1">
      <c r="C146" s="13"/>
    </row>
    <row r="147" spans="3:3" hidden="1">
      <c r="C147" s="13"/>
    </row>
    <row r="148" spans="3:3" hidden="1">
      <c r="C148" s="13"/>
    </row>
    <row r="149" spans="3:3" hidden="1">
      <c r="C149" s="13"/>
    </row>
    <row r="150" spans="3:3" hidden="1">
      <c r="C150" s="13"/>
    </row>
    <row r="151" spans="3:3" hidden="1">
      <c r="C151" s="13"/>
    </row>
    <row r="152" spans="3:3" hidden="1">
      <c r="C152" s="13"/>
    </row>
    <row r="153" spans="3:3" hidden="1">
      <c r="C153" s="13"/>
    </row>
    <row r="154" spans="3:3" hidden="1">
      <c r="C154" s="13"/>
    </row>
    <row r="155" spans="3:3" hidden="1">
      <c r="C155" s="13"/>
    </row>
    <row r="156" spans="3:3" hidden="1">
      <c r="C156" s="13"/>
    </row>
    <row r="157" spans="3:3" hidden="1">
      <c r="C157" s="13"/>
    </row>
    <row r="158" spans="3:3" hidden="1">
      <c r="C158" s="13"/>
    </row>
    <row r="159" spans="3:3" hidden="1">
      <c r="C159" s="13"/>
    </row>
    <row r="160" spans="3:3" hidden="1">
      <c r="C160" s="13"/>
    </row>
    <row r="161" spans="3:3" hidden="1">
      <c r="C161" s="13"/>
    </row>
    <row r="162" spans="3:3" hidden="1">
      <c r="C162" s="13"/>
    </row>
    <row r="163" spans="3:3" hidden="1">
      <c r="C163" s="13"/>
    </row>
    <row r="164" spans="3:3" hidden="1">
      <c r="C164" s="13"/>
    </row>
    <row r="165" spans="3:3" hidden="1">
      <c r="C165" s="13"/>
    </row>
    <row r="166" spans="3:3" hidden="1">
      <c r="C166" s="13"/>
    </row>
    <row r="167" spans="3:3" hidden="1">
      <c r="C167" s="13"/>
    </row>
    <row r="168" spans="3:3" hidden="1">
      <c r="C168" s="13"/>
    </row>
    <row r="169" spans="3:3" hidden="1">
      <c r="C169" s="13"/>
    </row>
    <row r="170" spans="3:3" hidden="1">
      <c r="C170" s="13"/>
    </row>
    <row r="171" spans="3:3" hidden="1">
      <c r="C171" s="13"/>
    </row>
    <row r="172" spans="3:3" hidden="1">
      <c r="C172" s="13"/>
    </row>
    <row r="173" spans="3:3" hidden="1">
      <c r="C173" s="13"/>
    </row>
    <row r="174" spans="3:3" hidden="1">
      <c r="C174" s="13"/>
    </row>
    <row r="175" spans="3:3" hidden="1">
      <c r="C175" s="13"/>
    </row>
    <row r="176" spans="3:3" hidden="1">
      <c r="C176" s="13"/>
    </row>
    <row r="177" spans="3:3" hidden="1">
      <c r="C177" s="13"/>
    </row>
    <row r="178" spans="3:3" hidden="1">
      <c r="C178" s="13"/>
    </row>
    <row r="179" spans="3:3" hidden="1">
      <c r="C179" s="13"/>
    </row>
    <row r="180" spans="3:3" hidden="1">
      <c r="C180" s="13"/>
    </row>
    <row r="181" spans="3:3" hidden="1">
      <c r="C181" s="13"/>
    </row>
    <row r="182" spans="3:3" hidden="1">
      <c r="C182" s="13"/>
    </row>
    <row r="183" spans="3:3" hidden="1">
      <c r="C183" s="13"/>
    </row>
    <row r="184" spans="3:3" hidden="1">
      <c r="C184" s="13"/>
    </row>
    <row r="185" spans="3:3" hidden="1">
      <c r="C185" s="13"/>
    </row>
    <row r="186" spans="3:3" hidden="1">
      <c r="C186" s="13"/>
    </row>
    <row r="187" spans="3:3" hidden="1">
      <c r="C187" s="13"/>
    </row>
    <row r="188" spans="3:3" hidden="1">
      <c r="C188" s="13"/>
    </row>
    <row r="189" spans="3:3" hidden="1">
      <c r="C189" s="13"/>
    </row>
    <row r="190" spans="3:3" hidden="1">
      <c r="C190" s="13"/>
    </row>
    <row r="191" spans="3:3" hidden="1">
      <c r="C191" s="13"/>
    </row>
    <row r="192" spans="3:3" hidden="1">
      <c r="C192" s="13"/>
    </row>
    <row r="193" spans="3:3" hidden="1">
      <c r="C193" s="13"/>
    </row>
    <row r="194" spans="3:3" hidden="1">
      <c r="C194" s="13"/>
    </row>
    <row r="195" spans="3:3" hidden="1">
      <c r="C195" s="13"/>
    </row>
    <row r="196" spans="3:3" hidden="1">
      <c r="C196" s="13"/>
    </row>
    <row r="197" spans="3:3" hidden="1">
      <c r="C197" s="13"/>
    </row>
    <row r="198" spans="3:3" hidden="1">
      <c r="C198" s="13"/>
    </row>
    <row r="199" spans="3:3" hidden="1">
      <c r="C199" s="13"/>
    </row>
    <row r="200" spans="3:3" hidden="1">
      <c r="C200" s="13"/>
    </row>
    <row r="201" spans="3:3" hidden="1">
      <c r="C201" s="13"/>
    </row>
    <row r="202" spans="3:3" hidden="1">
      <c r="C202" s="13"/>
    </row>
    <row r="203" spans="3:3" hidden="1">
      <c r="C203" s="13"/>
    </row>
    <row r="204" spans="3:3" hidden="1">
      <c r="C204" s="13"/>
    </row>
    <row r="205" spans="3:3" hidden="1">
      <c r="C205" s="13"/>
    </row>
    <row r="206" spans="3:3" hidden="1">
      <c r="C206" s="13"/>
    </row>
    <row r="207" spans="3:3" hidden="1">
      <c r="C207" s="13"/>
    </row>
    <row r="208" spans="3:3" hidden="1">
      <c r="C208" s="13"/>
    </row>
    <row r="209" spans="3:3" hidden="1">
      <c r="C209" s="13"/>
    </row>
    <row r="210" spans="3:3" hidden="1">
      <c r="C210" s="13"/>
    </row>
    <row r="211" spans="3:3" hidden="1">
      <c r="C211" s="13"/>
    </row>
    <row r="212" spans="3:3" hidden="1">
      <c r="C212" s="13"/>
    </row>
    <row r="213" spans="3:3" hidden="1">
      <c r="C213" s="13"/>
    </row>
    <row r="214" spans="3:3" hidden="1">
      <c r="C214" s="13"/>
    </row>
    <row r="215" spans="3:3" hidden="1">
      <c r="C215" s="13"/>
    </row>
    <row r="216" spans="3:3" hidden="1">
      <c r="C216" s="13"/>
    </row>
    <row r="217" spans="3:3" hidden="1">
      <c r="C217" s="13"/>
    </row>
    <row r="218" spans="3:3" hidden="1">
      <c r="C218" s="13"/>
    </row>
    <row r="219" spans="3:3" hidden="1">
      <c r="C219" s="13"/>
    </row>
    <row r="220" spans="3:3" hidden="1">
      <c r="C220" s="13"/>
    </row>
    <row r="221" spans="3:3" hidden="1">
      <c r="C221" s="13"/>
    </row>
    <row r="222" spans="3:3" hidden="1">
      <c r="C222" s="13"/>
    </row>
    <row r="223" spans="3:3" hidden="1">
      <c r="C223" s="13"/>
    </row>
    <row r="224" spans="3:3" hidden="1">
      <c r="C224" s="13"/>
    </row>
    <row r="225" spans="3:3" hidden="1">
      <c r="C225" s="13"/>
    </row>
    <row r="226" spans="3:3" hidden="1">
      <c r="C226" s="13"/>
    </row>
    <row r="227" spans="3:3" hidden="1">
      <c r="C227" s="13"/>
    </row>
    <row r="228" spans="3:3" hidden="1">
      <c r="C228" s="13"/>
    </row>
    <row r="229" spans="3:3" hidden="1">
      <c r="C229" s="13"/>
    </row>
    <row r="230" spans="3:3" hidden="1">
      <c r="C230" s="13"/>
    </row>
    <row r="231" spans="3:3" hidden="1">
      <c r="C231" s="13"/>
    </row>
    <row r="232" spans="3:3" hidden="1">
      <c r="C232" s="13"/>
    </row>
    <row r="233" spans="3:3" hidden="1">
      <c r="C233" s="13"/>
    </row>
    <row r="234" spans="3:3" hidden="1">
      <c r="C234" s="13"/>
    </row>
    <row r="235" spans="3:3" hidden="1">
      <c r="C235" s="13"/>
    </row>
    <row r="236" spans="3:3" hidden="1">
      <c r="C236" s="13"/>
    </row>
    <row r="237" spans="3:3" hidden="1">
      <c r="C237" s="13"/>
    </row>
    <row r="238" spans="3:3" hidden="1">
      <c r="C238" s="13"/>
    </row>
    <row r="239" spans="3:3" hidden="1">
      <c r="C239" s="13"/>
    </row>
    <row r="240" spans="3:3" hidden="1">
      <c r="C240" s="13"/>
    </row>
    <row r="241" spans="3:3" hidden="1">
      <c r="C241" s="13"/>
    </row>
    <row r="242" spans="3:3" hidden="1">
      <c r="C242" s="13"/>
    </row>
    <row r="243" spans="3:3" hidden="1">
      <c r="C243" s="13"/>
    </row>
    <row r="244" spans="3:3" hidden="1">
      <c r="C244" s="13"/>
    </row>
    <row r="245" spans="3:3" hidden="1">
      <c r="C245" s="13"/>
    </row>
    <row r="246" spans="3:3" hidden="1">
      <c r="C246" s="13"/>
    </row>
    <row r="247" spans="3:3" hidden="1">
      <c r="C247" s="13"/>
    </row>
    <row r="248" spans="3:3" hidden="1">
      <c r="C248" s="13"/>
    </row>
    <row r="249" spans="3:3" hidden="1">
      <c r="C249" s="13"/>
    </row>
    <row r="250" spans="3:3" hidden="1">
      <c r="C250" s="13"/>
    </row>
    <row r="251" spans="3:3" hidden="1">
      <c r="C251" s="13"/>
    </row>
    <row r="252" spans="3:3" hidden="1">
      <c r="C252" s="13"/>
    </row>
    <row r="253" spans="3:3" hidden="1">
      <c r="C253" s="13"/>
    </row>
    <row r="254" spans="3:3" hidden="1">
      <c r="C254" s="13"/>
    </row>
    <row r="255" spans="3:3" hidden="1">
      <c r="C255" s="13"/>
    </row>
    <row r="256" spans="3:3" hidden="1">
      <c r="C256" s="13"/>
    </row>
    <row r="257" spans="3:3" hidden="1">
      <c r="C257" s="13"/>
    </row>
    <row r="258" spans="3:3" hidden="1">
      <c r="C258" s="13"/>
    </row>
    <row r="259" spans="3:3" hidden="1">
      <c r="C259" s="13"/>
    </row>
    <row r="260" spans="3:3" hidden="1">
      <c r="C260" s="13"/>
    </row>
    <row r="261" spans="3:3" hidden="1">
      <c r="C261" s="13"/>
    </row>
    <row r="262" spans="3:3" hidden="1">
      <c r="C262" s="13"/>
    </row>
    <row r="263" spans="3:3" hidden="1">
      <c r="C263" s="13"/>
    </row>
    <row r="264" spans="3:3" hidden="1">
      <c r="C264" s="13"/>
    </row>
    <row r="265" spans="3:3" hidden="1">
      <c r="C265" s="13"/>
    </row>
    <row r="266" spans="3:3" hidden="1">
      <c r="C266" s="13"/>
    </row>
    <row r="267" spans="3:3" hidden="1">
      <c r="C267" s="13"/>
    </row>
    <row r="268" spans="3:3" hidden="1">
      <c r="C268" s="13"/>
    </row>
    <row r="269" spans="3:3" hidden="1">
      <c r="C269" s="13"/>
    </row>
    <row r="270" spans="3:3" hidden="1">
      <c r="C270" s="13"/>
    </row>
    <row r="271" spans="3:3" hidden="1">
      <c r="C271" s="13"/>
    </row>
    <row r="272" spans="3:3" hidden="1">
      <c r="C272" s="13"/>
    </row>
    <row r="273" spans="3:3" hidden="1">
      <c r="C273" s="13"/>
    </row>
    <row r="274" spans="3:3" hidden="1">
      <c r="C274" s="13"/>
    </row>
    <row r="275" spans="3:3" hidden="1">
      <c r="C275" s="13"/>
    </row>
    <row r="276" spans="3:3" hidden="1">
      <c r="C276" s="13"/>
    </row>
    <row r="277" spans="3:3" hidden="1">
      <c r="C277" s="13"/>
    </row>
    <row r="278" spans="3:3" hidden="1">
      <c r="C278" s="13"/>
    </row>
    <row r="279" spans="3:3" hidden="1">
      <c r="C279" s="13"/>
    </row>
    <row r="280" spans="3:3" hidden="1">
      <c r="C280" s="13"/>
    </row>
    <row r="281" spans="3:3" hidden="1">
      <c r="C281" s="13"/>
    </row>
    <row r="282" spans="3:3" hidden="1">
      <c r="C282" s="13"/>
    </row>
    <row r="283" spans="3:3" hidden="1">
      <c r="C283" s="13"/>
    </row>
    <row r="284" spans="3:3" hidden="1">
      <c r="C284" s="13"/>
    </row>
    <row r="285" spans="3:3" hidden="1">
      <c r="C285" s="13"/>
    </row>
    <row r="286" spans="3:3" hidden="1">
      <c r="C286" s="13"/>
    </row>
    <row r="287" spans="3:3" hidden="1">
      <c r="C287" s="13"/>
    </row>
    <row r="288" spans="3:3" hidden="1">
      <c r="C288" s="13"/>
    </row>
    <row r="289" spans="3:3" hidden="1">
      <c r="C289" s="13"/>
    </row>
    <row r="290" spans="3:3" hidden="1">
      <c r="C290" s="13"/>
    </row>
    <row r="291" spans="3:3" hidden="1">
      <c r="C291" s="13"/>
    </row>
    <row r="292" spans="3:3" hidden="1">
      <c r="C292" s="13"/>
    </row>
    <row r="293" spans="3:3" hidden="1">
      <c r="C293" s="13"/>
    </row>
    <row r="294" spans="3:3" hidden="1">
      <c r="C294" s="13"/>
    </row>
    <row r="295" spans="3:3" hidden="1">
      <c r="C295" s="13"/>
    </row>
    <row r="296" spans="3:3" hidden="1">
      <c r="C296" s="13"/>
    </row>
    <row r="297" spans="3:3" hidden="1">
      <c r="C297" s="13"/>
    </row>
    <row r="298" spans="3:3" hidden="1">
      <c r="C298" s="13"/>
    </row>
    <row r="299" spans="3:3" hidden="1">
      <c r="C299" s="13"/>
    </row>
    <row r="300" spans="3:3" hidden="1">
      <c r="C300" s="13"/>
    </row>
    <row r="301" spans="3:3" hidden="1">
      <c r="C301" s="13"/>
    </row>
    <row r="302" spans="3:3" hidden="1">
      <c r="C302" s="13"/>
    </row>
    <row r="303" spans="3:3" hidden="1">
      <c r="C303" s="13"/>
    </row>
    <row r="304" spans="3:3" hidden="1">
      <c r="C304" s="13"/>
    </row>
    <row r="305" spans="3:3" hidden="1">
      <c r="C305" s="13"/>
    </row>
    <row r="306" spans="3:3" hidden="1">
      <c r="C306" s="13"/>
    </row>
    <row r="307" spans="3:3" hidden="1">
      <c r="C307" s="13"/>
    </row>
    <row r="308" spans="3:3" hidden="1">
      <c r="C308" s="13"/>
    </row>
    <row r="309" spans="3:3" hidden="1">
      <c r="C309" s="13"/>
    </row>
    <row r="310" spans="3:3" hidden="1">
      <c r="C310" s="13"/>
    </row>
    <row r="311" spans="3:3" hidden="1">
      <c r="C311" s="13"/>
    </row>
    <row r="312" spans="3:3" hidden="1">
      <c r="C312" s="13"/>
    </row>
    <row r="313" spans="3:3" hidden="1">
      <c r="C313" s="13"/>
    </row>
    <row r="314" spans="3:3" hidden="1">
      <c r="C314" s="13"/>
    </row>
    <row r="315" spans="3:3" hidden="1">
      <c r="C315" s="13"/>
    </row>
    <row r="316" spans="3:3" hidden="1">
      <c r="C316" s="13"/>
    </row>
    <row r="317" spans="3:3" hidden="1">
      <c r="C317" s="13"/>
    </row>
    <row r="318" spans="3:3" hidden="1">
      <c r="C318" s="13"/>
    </row>
    <row r="319" spans="3:3" hidden="1">
      <c r="C319" s="13"/>
    </row>
    <row r="320" spans="3:3" hidden="1">
      <c r="C320" s="13"/>
    </row>
    <row r="321" spans="3:3" hidden="1">
      <c r="C321" s="13"/>
    </row>
    <row r="322" spans="3:3" hidden="1">
      <c r="C322" s="13"/>
    </row>
    <row r="323" spans="3:3" hidden="1">
      <c r="C323" s="13"/>
    </row>
    <row r="324" spans="3:3" hidden="1">
      <c r="C324" s="13"/>
    </row>
    <row r="325" spans="3:3" hidden="1">
      <c r="C325" s="13"/>
    </row>
    <row r="326" spans="3:3" hidden="1">
      <c r="C326" s="13"/>
    </row>
    <row r="327" spans="3:3" hidden="1">
      <c r="C327" s="13"/>
    </row>
    <row r="328" spans="3:3" hidden="1">
      <c r="C328" s="13"/>
    </row>
    <row r="329" spans="3:3" hidden="1">
      <c r="C329" s="13"/>
    </row>
    <row r="330" spans="3:3" hidden="1">
      <c r="C330" s="13"/>
    </row>
    <row r="331" spans="3:3" hidden="1">
      <c r="C331" s="13"/>
    </row>
    <row r="332" spans="3:3" hidden="1">
      <c r="C332" s="13"/>
    </row>
    <row r="333" spans="3:3" hidden="1">
      <c r="C333" s="13"/>
    </row>
    <row r="334" spans="3:3" hidden="1">
      <c r="C334" s="13"/>
    </row>
    <row r="335" spans="3:3" hidden="1">
      <c r="C335" s="13"/>
    </row>
    <row r="336" spans="3:3" hidden="1">
      <c r="C336" s="13"/>
    </row>
    <row r="337" spans="3:3" hidden="1">
      <c r="C337" s="13"/>
    </row>
    <row r="338" spans="3:3" hidden="1">
      <c r="C338" s="13"/>
    </row>
    <row r="339" spans="3:3" hidden="1">
      <c r="C339" s="13"/>
    </row>
    <row r="340" spans="3:3" hidden="1">
      <c r="C340" s="13"/>
    </row>
    <row r="341" spans="3:3" hidden="1">
      <c r="C341" s="13"/>
    </row>
    <row r="342" spans="3:3" hidden="1">
      <c r="C342" s="13"/>
    </row>
    <row r="343" spans="3:3" hidden="1">
      <c r="C343" s="13"/>
    </row>
    <row r="344" spans="3:3" hidden="1">
      <c r="C344" s="13"/>
    </row>
    <row r="345" spans="3:3" hidden="1">
      <c r="C345" s="13"/>
    </row>
    <row r="346" spans="3:3" hidden="1">
      <c r="C346" s="13"/>
    </row>
    <row r="347" spans="3:3" hidden="1">
      <c r="C347" s="13"/>
    </row>
    <row r="348" spans="3:3" hidden="1">
      <c r="C348" s="13"/>
    </row>
    <row r="349" spans="3:3" hidden="1">
      <c r="C349" s="13"/>
    </row>
    <row r="350" spans="3:3" hidden="1">
      <c r="C350" s="13"/>
    </row>
    <row r="351" spans="3:3" hidden="1">
      <c r="C351" s="13"/>
    </row>
    <row r="352" spans="3:3" hidden="1">
      <c r="C352" s="13"/>
    </row>
    <row r="353" spans="3:3" hidden="1">
      <c r="C353" s="13"/>
    </row>
    <row r="354" spans="3:3" hidden="1">
      <c r="C354" s="13"/>
    </row>
    <row r="355" spans="3:3" hidden="1">
      <c r="C355" s="13"/>
    </row>
    <row r="356" spans="3:3" hidden="1">
      <c r="C356" s="13"/>
    </row>
    <row r="357" spans="3:3" hidden="1">
      <c r="C357" s="13"/>
    </row>
    <row r="358" spans="3:3" hidden="1">
      <c r="C358" s="13"/>
    </row>
    <row r="359" spans="3:3" hidden="1">
      <c r="C359" s="13"/>
    </row>
    <row r="360" spans="3:3" hidden="1">
      <c r="C360" s="13"/>
    </row>
    <row r="361" spans="3:3" hidden="1">
      <c r="C361" s="13"/>
    </row>
    <row r="362" spans="3:3" hidden="1">
      <c r="C362" s="13"/>
    </row>
    <row r="363" spans="3:3" hidden="1">
      <c r="C363" s="13"/>
    </row>
    <row r="364" spans="3:3" hidden="1">
      <c r="C364" s="13"/>
    </row>
    <row r="365" spans="3:3" hidden="1">
      <c r="C365" s="13"/>
    </row>
    <row r="366" spans="3:3" hidden="1">
      <c r="C366" s="13"/>
    </row>
    <row r="367" spans="3:3" hidden="1">
      <c r="C367" s="13"/>
    </row>
    <row r="368" spans="3:3" hidden="1">
      <c r="C368" s="13"/>
    </row>
    <row r="369" spans="3:3" hidden="1">
      <c r="C369" s="13"/>
    </row>
    <row r="370" spans="3:3" hidden="1">
      <c r="C370" s="13"/>
    </row>
    <row r="371" spans="3:3" hidden="1">
      <c r="C371" s="13"/>
    </row>
    <row r="372" spans="3:3" hidden="1">
      <c r="C372" s="13"/>
    </row>
    <row r="373" spans="3:3" hidden="1">
      <c r="C373" s="13"/>
    </row>
    <row r="374" spans="3:3" hidden="1">
      <c r="C374" s="13"/>
    </row>
    <row r="375" spans="3:3" hidden="1">
      <c r="C375" s="13"/>
    </row>
    <row r="376" spans="3:3" hidden="1">
      <c r="C376" s="13"/>
    </row>
    <row r="377" spans="3:3" hidden="1">
      <c r="C377" s="13"/>
    </row>
    <row r="378" spans="3:3" hidden="1">
      <c r="C378" s="13"/>
    </row>
    <row r="379" spans="3:3" hidden="1">
      <c r="C379" s="13"/>
    </row>
    <row r="380" spans="3:3" hidden="1">
      <c r="C380" s="13"/>
    </row>
    <row r="381" spans="3:3" hidden="1">
      <c r="C381" s="13"/>
    </row>
    <row r="382" spans="3:3" hidden="1">
      <c r="C382" s="13"/>
    </row>
    <row r="383" spans="3:3" hidden="1">
      <c r="C383" s="13"/>
    </row>
    <row r="384" spans="3:3" hidden="1">
      <c r="C384" s="13"/>
    </row>
    <row r="385" spans="3:3" hidden="1">
      <c r="C385" s="13"/>
    </row>
    <row r="386" spans="3:3" hidden="1">
      <c r="C386" s="13"/>
    </row>
    <row r="387" spans="3:3" hidden="1">
      <c r="C387" s="13"/>
    </row>
    <row r="388" spans="3:3" hidden="1">
      <c r="C388" s="13"/>
    </row>
    <row r="389" spans="3:3" hidden="1">
      <c r="C389" s="13"/>
    </row>
    <row r="390" spans="3:3" hidden="1">
      <c r="C390" s="13"/>
    </row>
    <row r="391" spans="3:3" hidden="1">
      <c r="C391" s="13"/>
    </row>
    <row r="392" spans="3:3" hidden="1">
      <c r="C392" s="13"/>
    </row>
    <row r="393" spans="3:3" hidden="1">
      <c r="C393" s="13"/>
    </row>
    <row r="394" spans="3:3" hidden="1">
      <c r="C394" s="13"/>
    </row>
    <row r="395" spans="3:3" hidden="1">
      <c r="C395" s="13"/>
    </row>
    <row r="396" spans="3:3" hidden="1">
      <c r="C396" s="13"/>
    </row>
    <row r="397" spans="3:3" hidden="1">
      <c r="C397" s="13"/>
    </row>
    <row r="398" spans="3:3" hidden="1">
      <c r="C398" s="13"/>
    </row>
    <row r="399" spans="3:3" hidden="1">
      <c r="C399" s="13"/>
    </row>
    <row r="400" spans="3:3" hidden="1">
      <c r="C400" s="13"/>
    </row>
    <row r="401" spans="3:3" hidden="1">
      <c r="C401" s="13"/>
    </row>
    <row r="402" spans="3:3" hidden="1">
      <c r="C402" s="13"/>
    </row>
    <row r="403" spans="3:3" hidden="1">
      <c r="C403" s="13"/>
    </row>
    <row r="404" spans="3:3" hidden="1">
      <c r="C404" s="13"/>
    </row>
    <row r="405" spans="3:3" hidden="1">
      <c r="C405" s="13"/>
    </row>
    <row r="406" spans="3:3" hidden="1">
      <c r="C406" s="13"/>
    </row>
    <row r="407" spans="3:3" hidden="1">
      <c r="C407" s="13"/>
    </row>
    <row r="408" spans="3:3" hidden="1">
      <c r="C408" s="13"/>
    </row>
    <row r="409" spans="3:3" hidden="1">
      <c r="C409" s="13"/>
    </row>
    <row r="410" spans="3:3" hidden="1">
      <c r="C410" s="13"/>
    </row>
    <row r="411" spans="3:3" hidden="1">
      <c r="C411" s="13"/>
    </row>
    <row r="412" spans="3:3" hidden="1">
      <c r="C412" s="13"/>
    </row>
    <row r="413" spans="3:3" hidden="1">
      <c r="C413" s="13"/>
    </row>
    <row r="414" spans="3:3" hidden="1">
      <c r="C414" s="13"/>
    </row>
    <row r="415" spans="3:3" hidden="1">
      <c r="C415" s="13"/>
    </row>
    <row r="416" spans="3:3" hidden="1">
      <c r="C416" s="13"/>
    </row>
    <row r="417" spans="3:3" hidden="1">
      <c r="C417" s="13"/>
    </row>
    <row r="418" spans="3:3" hidden="1">
      <c r="C418" s="13"/>
    </row>
    <row r="419" spans="3:3" hidden="1">
      <c r="C419" s="13"/>
    </row>
    <row r="420" spans="3:3" hidden="1">
      <c r="C420" s="13"/>
    </row>
    <row r="421" spans="3:3" hidden="1">
      <c r="C421" s="13"/>
    </row>
    <row r="422" spans="3:3" hidden="1">
      <c r="C422" s="13"/>
    </row>
    <row r="423" spans="3:3" hidden="1">
      <c r="C423" s="13"/>
    </row>
    <row r="424" spans="3:3" hidden="1">
      <c r="C424" s="13"/>
    </row>
    <row r="425" spans="3:3" hidden="1">
      <c r="C425" s="13"/>
    </row>
    <row r="426" spans="3:3" hidden="1">
      <c r="C426" s="13"/>
    </row>
    <row r="427" spans="3:3" hidden="1">
      <c r="C427" s="13"/>
    </row>
    <row r="428" spans="3:3" hidden="1">
      <c r="C428" s="13"/>
    </row>
    <row r="429" spans="3:3" hidden="1">
      <c r="C429" s="13"/>
    </row>
    <row r="430" spans="3:3" hidden="1">
      <c r="C430" s="13"/>
    </row>
    <row r="431" spans="3:3" hidden="1">
      <c r="C431" s="13"/>
    </row>
    <row r="432" spans="3:3" hidden="1">
      <c r="C432" s="13"/>
    </row>
    <row r="433" spans="3:3" hidden="1">
      <c r="C433" s="13"/>
    </row>
    <row r="434" spans="3:3" hidden="1">
      <c r="C434" s="13"/>
    </row>
    <row r="435" spans="3:3" hidden="1">
      <c r="C435" s="13"/>
    </row>
    <row r="436" spans="3:3" hidden="1">
      <c r="C436" s="13"/>
    </row>
    <row r="437" spans="3:3" hidden="1">
      <c r="C437" s="13"/>
    </row>
    <row r="438" spans="3:3" hidden="1">
      <c r="C438" s="13"/>
    </row>
    <row r="439" spans="3:3" hidden="1">
      <c r="C439" s="13"/>
    </row>
    <row r="440" spans="3:3" hidden="1">
      <c r="C440" s="13"/>
    </row>
    <row r="441" spans="3:3" hidden="1">
      <c r="C441" s="13"/>
    </row>
    <row r="442" spans="3:3" hidden="1">
      <c r="C442" s="13"/>
    </row>
    <row r="443" spans="3:3" hidden="1">
      <c r="C443" s="13"/>
    </row>
    <row r="444" spans="3:3" hidden="1">
      <c r="C444" s="13"/>
    </row>
    <row r="445" spans="3:3" hidden="1">
      <c r="C445" s="13"/>
    </row>
    <row r="446" spans="3:3" hidden="1">
      <c r="C446" s="13"/>
    </row>
    <row r="447" spans="3:3" hidden="1">
      <c r="C447" s="13"/>
    </row>
    <row r="448" spans="3:3" hidden="1">
      <c r="C448" s="13"/>
    </row>
    <row r="449" spans="3:3" hidden="1">
      <c r="C449" s="13"/>
    </row>
    <row r="450" spans="3:3" hidden="1">
      <c r="C450" s="13"/>
    </row>
    <row r="451" spans="3:3" hidden="1">
      <c r="C451" s="13"/>
    </row>
    <row r="452" spans="3:3" hidden="1">
      <c r="C452" s="13"/>
    </row>
    <row r="453" spans="3:3" hidden="1">
      <c r="C453" s="13"/>
    </row>
    <row r="454" spans="3:3" hidden="1">
      <c r="C454" s="13"/>
    </row>
    <row r="455" spans="3:3" hidden="1">
      <c r="C455" s="13"/>
    </row>
    <row r="456" spans="3:3" hidden="1">
      <c r="C456" s="13"/>
    </row>
    <row r="457" spans="3:3" hidden="1">
      <c r="C457" s="13"/>
    </row>
    <row r="458" spans="3:3" hidden="1">
      <c r="C458" s="13"/>
    </row>
    <row r="459" spans="3:3" hidden="1">
      <c r="C459" s="13"/>
    </row>
    <row r="460" spans="3:3" hidden="1">
      <c r="C460" s="13"/>
    </row>
    <row r="461" spans="3:3" hidden="1">
      <c r="C461" s="13"/>
    </row>
    <row r="462" spans="3:3" hidden="1">
      <c r="C462" s="13"/>
    </row>
    <row r="463" spans="3:3" hidden="1">
      <c r="C463" s="13"/>
    </row>
    <row r="464" spans="3:3" hidden="1">
      <c r="C464" s="13"/>
    </row>
    <row r="465" spans="3:3" hidden="1">
      <c r="C465" s="13"/>
    </row>
    <row r="466" spans="3:3" hidden="1">
      <c r="C466" s="13"/>
    </row>
    <row r="467" spans="3:3" hidden="1">
      <c r="C467" s="13"/>
    </row>
    <row r="468" spans="3:3" hidden="1">
      <c r="C468" s="13"/>
    </row>
    <row r="469" spans="3:3" hidden="1">
      <c r="C469" s="13"/>
    </row>
    <row r="470" spans="3:3" hidden="1">
      <c r="C470" s="13"/>
    </row>
    <row r="471" spans="3:3" hidden="1">
      <c r="C471" s="13"/>
    </row>
    <row r="472" spans="3:3" hidden="1">
      <c r="C472" s="13"/>
    </row>
    <row r="473" spans="3:3" hidden="1">
      <c r="C473" s="13"/>
    </row>
    <row r="474" spans="3:3" hidden="1">
      <c r="C474" s="13"/>
    </row>
    <row r="475" spans="3:3" hidden="1">
      <c r="C475" s="13"/>
    </row>
    <row r="476" spans="3:3" hidden="1">
      <c r="C476" s="13"/>
    </row>
    <row r="477" spans="3:3" hidden="1">
      <c r="C477" s="13"/>
    </row>
    <row r="478" spans="3:3" hidden="1">
      <c r="C478" s="13"/>
    </row>
    <row r="479" spans="3:3" hidden="1">
      <c r="C479" s="13"/>
    </row>
    <row r="480" spans="3:3" hidden="1">
      <c r="C480" s="13"/>
    </row>
    <row r="481" spans="3:3" hidden="1">
      <c r="C481" s="13"/>
    </row>
    <row r="482" spans="3:3" hidden="1">
      <c r="C482" s="13"/>
    </row>
    <row r="483" spans="3:3" hidden="1">
      <c r="C483" s="13"/>
    </row>
    <row r="484" spans="3:3" hidden="1">
      <c r="C484" s="13"/>
    </row>
    <row r="485" spans="3:3" hidden="1">
      <c r="C485" s="13"/>
    </row>
    <row r="486" spans="3:3" hidden="1">
      <c r="C486" s="13"/>
    </row>
    <row r="487" spans="3:3" hidden="1">
      <c r="C487" s="13"/>
    </row>
    <row r="488" spans="3:3" hidden="1">
      <c r="C488" s="13"/>
    </row>
    <row r="489" spans="3:3" hidden="1">
      <c r="C489" s="13"/>
    </row>
    <row r="490" spans="3:3" hidden="1">
      <c r="C490" s="13"/>
    </row>
    <row r="491" spans="3:3" hidden="1">
      <c r="C491" s="13"/>
    </row>
    <row r="492" spans="3:3" hidden="1">
      <c r="C492" s="13"/>
    </row>
    <row r="493" spans="3:3" hidden="1">
      <c r="C493" s="13"/>
    </row>
    <row r="494" spans="3:3" hidden="1">
      <c r="C494" s="13"/>
    </row>
    <row r="495" spans="3:3" hidden="1">
      <c r="C495" s="13"/>
    </row>
    <row r="496" spans="3:3" hidden="1">
      <c r="C496" s="13"/>
    </row>
    <row r="497" spans="3:3" hidden="1">
      <c r="C497" s="13"/>
    </row>
    <row r="498" spans="3:3" hidden="1">
      <c r="C498" s="13"/>
    </row>
    <row r="499" spans="3:3" hidden="1">
      <c r="C499" s="13"/>
    </row>
    <row r="500" spans="3:3" hidden="1">
      <c r="C500" s="13"/>
    </row>
    <row r="501" spans="3:3" hidden="1">
      <c r="C501" s="13"/>
    </row>
    <row r="10000" spans="52:52" hidden="1">
      <c r="AZ10000"/>
    </row>
  </sheetData>
  <mergeCells count="1">
    <mergeCell ref="A5:P5"/>
  </mergeCells>
  <dataValidations count="1">
    <dataValidation allowBlank="1" showInputMessage="1" showErrorMessage="1" sqref="B1:B4 A5:AY1048576 BA5:XFD1048576 AZ5:AZ9999 AZ10001:AZ1048576" xr:uid="{00000000-0002-0000-1400-000000000000}"/>
  </dataValidations>
  <pageMargins left="0" right="0" top="0.5" bottom="0.5" header="0" footer="0.25"/>
  <pageSetup paperSize="9" scale="54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7109375" style="12" customWidth="1"/>
    <col min="2" max="2" width="18.140625" style="12" customWidth="1"/>
    <col min="3" max="3" width="12.42578125" style="12" customWidth="1"/>
    <col min="4" max="4" width="13.85546875" style="13" customWidth="1"/>
    <col min="5" max="5" width="10.7109375" style="13" customWidth="1"/>
    <col min="6" max="6" width="15.140625" style="13" customWidth="1"/>
    <col min="7" max="7" width="12.85546875" style="13" customWidth="1"/>
    <col min="8" max="8" width="10.7109375" style="13" customWidth="1"/>
    <col min="9" max="9" width="10.85546875" style="13" customWidth="1"/>
    <col min="10" max="10" width="13.85546875" style="13" customWidth="1"/>
    <col min="11" max="11" width="19.85546875" style="13" customWidth="1"/>
    <col min="12" max="12" width="15.5703125" style="13" customWidth="1"/>
    <col min="13" max="13" width="14.7109375" style="13" customWidth="1"/>
    <col min="14" max="14" width="10.7109375" style="13" customWidth="1"/>
    <col min="15" max="15" width="16.140625" style="13" customWidth="1"/>
    <col min="16" max="16" width="26.85546875" style="13" customWidth="1"/>
    <col min="17" max="17" width="25.42578125" style="13" customWidth="1"/>
    <col min="18" max="18" width="7.7109375" style="13" hidden="1"/>
    <col min="19" max="19" width="7.140625" style="13" hidden="1"/>
    <col min="20" max="20" width="6" style="13" hidden="1"/>
    <col min="21" max="21" width="7.85546875" style="13" hidden="1"/>
    <col min="22" max="22" width="8.140625" style="13" hidden="1"/>
    <col min="23" max="23" width="6.28515625" style="13" hidden="1"/>
    <col min="24" max="24" width="8" style="13" hidden="1"/>
    <col min="25" max="25" width="8.7109375" style="13" hidden="1"/>
    <col min="26" max="26" width="10" style="13" hidden="1"/>
    <col min="27" max="27" width="9.5703125" style="13" hidden="1"/>
    <col min="28" max="28" width="6.140625" style="13" hidden="1"/>
    <col min="29" max="30" width="5.7109375" style="13" hidden="1"/>
    <col min="31" max="31" width="6.85546875" style="13" hidden="1"/>
    <col min="32" max="32" width="6.42578125" style="13" hidden="1"/>
    <col min="33" max="33" width="6.7109375" style="13" hidden="1"/>
    <col min="34" max="34" width="7.28515625" style="13" hidden="1"/>
    <col min="35" max="47" width="9.140625" style="13" hidden="1"/>
    <col min="48" max="52" width="0" style="13" hidden="1"/>
    <col min="53" max="16384" width="9.140625" style="13" hidden="1"/>
  </cols>
  <sheetData>
    <row r="1" spans="1:21" s="1" customFormat="1">
      <c r="A1" s="2" t="s">
        <v>0</v>
      </c>
      <c r="B1" s="61" t="s">
        <v>3309</v>
      </c>
    </row>
    <row r="2" spans="1:21" s="1" customFormat="1">
      <c r="A2" s="2" t="s">
        <v>1</v>
      </c>
      <c r="B2" s="9" t="s">
        <v>2578</v>
      </c>
    </row>
    <row r="3" spans="1:21" s="1" customFormat="1">
      <c r="A3" s="2" t="s">
        <v>2</v>
      </c>
      <c r="B3" s="20" t="s">
        <v>2579</v>
      </c>
    </row>
    <row r="4" spans="1:21" s="1" customFormat="1">
      <c r="A4" s="2" t="s">
        <v>3</v>
      </c>
      <c r="B4" s="62">
        <v>1161</v>
      </c>
    </row>
    <row r="5" spans="1:21" s="15" customFormat="1">
      <c r="A5" s="32" t="s">
        <v>92</v>
      </c>
      <c r="B5" s="33" t="s">
        <v>125</v>
      </c>
      <c r="C5" s="33" t="s">
        <v>46</v>
      </c>
      <c r="D5" s="114" t="s">
        <v>47</v>
      </c>
      <c r="E5" s="114" t="s">
        <v>48</v>
      </c>
      <c r="F5" s="114" t="s">
        <v>67</v>
      </c>
      <c r="G5" s="114" t="s">
        <v>49</v>
      </c>
      <c r="H5" s="33" t="s">
        <v>68</v>
      </c>
      <c r="I5" s="33" t="s">
        <v>164</v>
      </c>
      <c r="J5" s="33" t="s">
        <v>50</v>
      </c>
      <c r="K5" s="35" t="s">
        <v>126</v>
      </c>
      <c r="L5" s="114" t="s">
        <v>52</v>
      </c>
      <c r="M5" s="33" t="s">
        <v>155</v>
      </c>
      <c r="N5" s="33" t="s">
        <v>156</v>
      </c>
      <c r="O5" s="33" t="s">
        <v>5</v>
      </c>
      <c r="P5" s="33" t="s">
        <v>54</v>
      </c>
      <c r="Q5" s="34" t="s">
        <v>151</v>
      </c>
      <c r="R5" s="13"/>
      <c r="S5" s="13"/>
      <c r="T5" s="13"/>
      <c r="U5" s="13"/>
    </row>
    <row r="6" spans="1:21" s="15" customFormat="1">
      <c r="A6" s="99" t="s">
        <v>3310</v>
      </c>
      <c r="B6" s="122" t="s">
        <v>3310</v>
      </c>
      <c r="C6" s="100" t="s">
        <v>3310</v>
      </c>
      <c r="D6" s="100" t="s">
        <v>3310</v>
      </c>
      <c r="E6" s="100" t="s">
        <v>3310</v>
      </c>
      <c r="F6" s="16" t="s">
        <v>70</v>
      </c>
      <c r="G6" s="100" t="s">
        <v>3310</v>
      </c>
      <c r="H6" s="16" t="s">
        <v>71</v>
      </c>
      <c r="I6" s="100" t="s">
        <v>3310</v>
      </c>
      <c r="J6" s="100" t="s">
        <v>3310</v>
      </c>
      <c r="K6" s="16" t="s">
        <v>7</v>
      </c>
      <c r="L6" s="16" t="s">
        <v>7</v>
      </c>
      <c r="M6" s="16" t="s">
        <v>152</v>
      </c>
      <c r="N6" s="100" t="s">
        <v>3310</v>
      </c>
      <c r="O6" s="16" t="s">
        <v>153</v>
      </c>
      <c r="P6" s="21" t="s">
        <v>7</v>
      </c>
      <c r="Q6" s="29" t="s">
        <v>7</v>
      </c>
      <c r="R6" s="13"/>
      <c r="S6" s="13"/>
      <c r="T6" s="13"/>
      <c r="U6" s="13"/>
    </row>
    <row r="7" spans="1:21" s="17" customFormat="1" ht="20.25">
      <c r="A7" s="101" t="s">
        <v>3310</v>
      </c>
      <c r="B7" s="14" t="s">
        <v>8</v>
      </c>
      <c r="C7" s="14" t="s">
        <v>9</v>
      </c>
      <c r="D7" s="14" t="s">
        <v>56</v>
      </c>
      <c r="E7" s="14" t="s">
        <v>57</v>
      </c>
      <c r="F7" s="5" t="s">
        <v>58</v>
      </c>
      <c r="G7" s="5" t="s">
        <v>59</v>
      </c>
      <c r="H7" s="5" t="s">
        <v>60</v>
      </c>
      <c r="I7" s="102" t="s">
        <v>3310</v>
      </c>
      <c r="J7" s="5" t="s">
        <v>61</v>
      </c>
      <c r="K7" s="5" t="s">
        <v>62</v>
      </c>
      <c r="L7" s="5" t="s">
        <v>63</v>
      </c>
      <c r="M7" s="24" t="s">
        <v>72</v>
      </c>
      <c r="N7" s="24" t="s">
        <v>73</v>
      </c>
      <c r="O7" s="24" t="s">
        <v>74</v>
      </c>
      <c r="P7" s="24" t="s">
        <v>75</v>
      </c>
      <c r="Q7" s="24" t="s">
        <v>76</v>
      </c>
      <c r="R7" s="13"/>
      <c r="S7" s="13"/>
      <c r="T7" s="13"/>
      <c r="U7" s="13"/>
    </row>
    <row r="8" spans="1:21" s="17" customFormat="1" ht="20.25">
      <c r="A8" s="18" t="s">
        <v>128</v>
      </c>
      <c r="B8" s="117" t="s">
        <v>3310</v>
      </c>
      <c r="C8" s="117" t="s">
        <v>3310</v>
      </c>
      <c r="D8" s="117" t="s">
        <v>3310</v>
      </c>
      <c r="E8" s="117" t="s">
        <v>3310</v>
      </c>
      <c r="F8" s="117" t="s">
        <v>3310</v>
      </c>
      <c r="G8" s="117" t="s">
        <v>3310</v>
      </c>
      <c r="H8" s="72">
        <v>2.88</v>
      </c>
      <c r="I8" s="117" t="s">
        <v>3310</v>
      </c>
      <c r="J8" s="117" t="s">
        <v>3310</v>
      </c>
      <c r="K8" s="117" t="s">
        <v>3310</v>
      </c>
      <c r="L8" s="73">
        <v>5.9200000000000003E-2</v>
      </c>
      <c r="M8" s="72">
        <v>30679.43</v>
      </c>
      <c r="N8" s="102" t="s">
        <v>3310</v>
      </c>
      <c r="O8" s="72">
        <v>64.043550596468648</v>
      </c>
      <c r="P8" s="73">
        <v>1</v>
      </c>
      <c r="Q8" s="73">
        <v>4.7000000000000002E-3</v>
      </c>
      <c r="R8" s="13"/>
      <c r="S8" s="13"/>
      <c r="T8" s="13"/>
      <c r="U8" s="13"/>
    </row>
    <row r="9" spans="1:21">
      <c r="A9" s="74" t="s">
        <v>172</v>
      </c>
      <c r="B9" s="106" t="s">
        <v>3310</v>
      </c>
      <c r="C9" s="106" t="s">
        <v>3310</v>
      </c>
      <c r="D9" s="107" t="s">
        <v>3310</v>
      </c>
      <c r="E9" s="107" t="s">
        <v>3310</v>
      </c>
      <c r="F9" s="107" t="s">
        <v>3310</v>
      </c>
      <c r="G9" s="107" t="s">
        <v>3310</v>
      </c>
      <c r="H9" s="75">
        <v>3.53</v>
      </c>
      <c r="I9" s="107" t="s">
        <v>3310</v>
      </c>
      <c r="J9" s="107" t="s">
        <v>3310</v>
      </c>
      <c r="K9" s="107" t="s">
        <v>3310</v>
      </c>
      <c r="L9" s="76">
        <v>5.5300000000000002E-2</v>
      </c>
      <c r="M9" s="75">
        <v>22015.87</v>
      </c>
      <c r="N9" s="107" t="s">
        <v>3310</v>
      </c>
      <c r="O9" s="75">
        <v>37.426539212208297</v>
      </c>
      <c r="P9" s="76">
        <v>0.58440000000000003</v>
      </c>
      <c r="Q9" s="76">
        <v>2.8E-3</v>
      </c>
    </row>
    <row r="10" spans="1:21">
      <c r="A10" s="74" t="s">
        <v>2005</v>
      </c>
      <c r="B10" s="106" t="s">
        <v>3310</v>
      </c>
      <c r="C10" s="106" t="s">
        <v>3310</v>
      </c>
      <c r="D10" s="107" t="s">
        <v>3310</v>
      </c>
      <c r="E10" s="107" t="s">
        <v>3310</v>
      </c>
      <c r="F10" s="107" t="s">
        <v>3310</v>
      </c>
      <c r="G10" s="107" t="s">
        <v>3310</v>
      </c>
      <c r="H10" s="75">
        <v>0</v>
      </c>
      <c r="I10" s="107" t="s">
        <v>3310</v>
      </c>
      <c r="J10" s="107" t="s">
        <v>3310</v>
      </c>
      <c r="K10" s="107" t="s">
        <v>3310</v>
      </c>
      <c r="L10" s="76">
        <v>0</v>
      </c>
      <c r="M10" s="75">
        <v>0</v>
      </c>
      <c r="N10" s="107" t="s">
        <v>3310</v>
      </c>
      <c r="O10" s="75">
        <v>0</v>
      </c>
      <c r="P10" s="76">
        <v>0</v>
      </c>
      <c r="Q10" s="76">
        <v>0</v>
      </c>
    </row>
    <row r="11" spans="1:21">
      <c r="A11" t="s">
        <v>179</v>
      </c>
      <c r="B11" s="106" t="s">
        <v>3310</v>
      </c>
      <c r="C11" t="s">
        <v>179</v>
      </c>
      <c r="D11" s="107" t="s">
        <v>3310</v>
      </c>
      <c r="E11" t="s">
        <v>179</v>
      </c>
      <c r="F11" s="107" t="s">
        <v>3310</v>
      </c>
      <c r="G11" s="107" t="s">
        <v>3310</v>
      </c>
      <c r="H11" s="55">
        <v>0</v>
      </c>
      <c r="I11" t="s">
        <v>179</v>
      </c>
      <c r="J11" t="s">
        <v>179</v>
      </c>
      <c r="K11" s="56">
        <v>0</v>
      </c>
      <c r="L11" s="56">
        <v>0</v>
      </c>
      <c r="M11" s="55">
        <v>0</v>
      </c>
      <c r="N11" s="55">
        <v>0</v>
      </c>
      <c r="O11" s="55">
        <v>0</v>
      </c>
      <c r="P11" s="56">
        <v>0</v>
      </c>
      <c r="Q11" s="56">
        <v>0</v>
      </c>
    </row>
    <row r="12" spans="1:21">
      <c r="A12" s="74" t="s">
        <v>2006</v>
      </c>
      <c r="B12" s="106" t="s">
        <v>3310</v>
      </c>
      <c r="C12" s="106" t="s">
        <v>3310</v>
      </c>
      <c r="D12" s="107" t="s">
        <v>3310</v>
      </c>
      <c r="E12" s="107" t="s">
        <v>3310</v>
      </c>
      <c r="F12" s="107" t="s">
        <v>3310</v>
      </c>
      <c r="G12" s="107" t="s">
        <v>3310</v>
      </c>
      <c r="H12" s="75">
        <v>7.24</v>
      </c>
      <c r="I12" s="107" t="s">
        <v>3310</v>
      </c>
      <c r="J12" s="107" t="s">
        <v>3310</v>
      </c>
      <c r="K12" s="107" t="s">
        <v>3310</v>
      </c>
      <c r="L12" s="76">
        <v>5.04E-2</v>
      </c>
      <c r="M12" s="75">
        <v>3477.92</v>
      </c>
      <c r="N12" s="107" t="s">
        <v>3310</v>
      </c>
      <c r="O12" s="75">
        <v>3.6470082077671999</v>
      </c>
      <c r="P12" s="76">
        <v>5.6899999999999999E-2</v>
      </c>
      <c r="Q12" s="76">
        <v>2.9999999999999997E-4</v>
      </c>
    </row>
    <row r="13" spans="1:21">
      <c r="A13" t="s">
        <v>3223</v>
      </c>
      <c r="B13" t="s">
        <v>2007</v>
      </c>
      <c r="C13" t="s">
        <v>2022</v>
      </c>
      <c r="D13" s="105" t="s">
        <v>3310</v>
      </c>
      <c r="E13" t="s">
        <v>3222</v>
      </c>
      <c r="F13" t="s">
        <v>2009</v>
      </c>
      <c r="G13" s="105" t="s">
        <v>3310</v>
      </c>
      <c r="H13" s="55">
        <v>6.81</v>
      </c>
      <c r="I13" t="s">
        <v>108</v>
      </c>
      <c r="J13" t="s">
        <v>98</v>
      </c>
      <c r="K13" s="56">
        <v>2.58E-2</v>
      </c>
      <c r="L13" s="56">
        <v>2.58E-2</v>
      </c>
      <c r="M13" s="55">
        <v>70.650000000000006</v>
      </c>
      <c r="N13" s="55">
        <v>114.1</v>
      </c>
      <c r="O13" s="55">
        <v>8.0611650000000007E-2</v>
      </c>
      <c r="P13" s="56">
        <v>1.2999999999999999E-3</v>
      </c>
      <c r="Q13" s="56">
        <v>0</v>
      </c>
    </row>
    <row r="14" spans="1:21">
      <c r="A14" t="s">
        <v>3223</v>
      </c>
      <c r="B14" t="s">
        <v>2007</v>
      </c>
      <c r="C14" t="s">
        <v>2020</v>
      </c>
      <c r="D14" s="105" t="s">
        <v>3310</v>
      </c>
      <c r="E14" t="s">
        <v>3222</v>
      </c>
      <c r="F14" t="s">
        <v>2009</v>
      </c>
      <c r="G14" s="105" t="s">
        <v>3310</v>
      </c>
      <c r="H14" s="55">
        <v>7.26</v>
      </c>
      <c r="I14" t="s">
        <v>108</v>
      </c>
      <c r="J14" t="s">
        <v>98</v>
      </c>
      <c r="K14" s="56">
        <v>5.62E-2</v>
      </c>
      <c r="L14" s="56">
        <v>5.62E-2</v>
      </c>
      <c r="M14" s="55">
        <v>105.95</v>
      </c>
      <c r="N14" s="55">
        <v>114.79</v>
      </c>
      <c r="O14" s="55">
        <v>0.121620005</v>
      </c>
      <c r="P14" s="56">
        <v>1.9E-3</v>
      </c>
      <c r="Q14" s="56">
        <v>0</v>
      </c>
    </row>
    <row r="15" spans="1:21">
      <c r="A15" t="s">
        <v>3223</v>
      </c>
      <c r="B15" t="s">
        <v>2007</v>
      </c>
      <c r="C15" t="s">
        <v>2012</v>
      </c>
      <c r="D15" s="105" t="s">
        <v>3310</v>
      </c>
      <c r="E15" t="s">
        <v>3222</v>
      </c>
      <c r="F15" t="s">
        <v>2009</v>
      </c>
      <c r="G15" s="105" t="s">
        <v>3310</v>
      </c>
      <c r="H15" s="55">
        <v>5.33</v>
      </c>
      <c r="I15" t="s">
        <v>108</v>
      </c>
      <c r="J15" t="s">
        <v>98</v>
      </c>
      <c r="K15" s="56">
        <v>5.1200000000000002E-2</v>
      </c>
      <c r="L15" s="56">
        <v>5.1200000000000002E-2</v>
      </c>
      <c r="M15" s="55">
        <v>139.52000000000001</v>
      </c>
      <c r="N15" s="55">
        <v>96.79</v>
      </c>
      <c r="O15" s="55">
        <v>0.135041408</v>
      </c>
      <c r="P15" s="56">
        <v>2.0999999999999999E-3</v>
      </c>
      <c r="Q15" s="56">
        <v>0</v>
      </c>
    </row>
    <row r="16" spans="1:21">
      <c r="A16" t="s">
        <v>3223</v>
      </c>
      <c r="B16" t="s">
        <v>2007</v>
      </c>
      <c r="C16" t="s">
        <v>2008</v>
      </c>
      <c r="D16" s="105" t="s">
        <v>3310</v>
      </c>
      <c r="E16" t="s">
        <v>3222</v>
      </c>
      <c r="F16" t="s">
        <v>2009</v>
      </c>
      <c r="G16" s="105" t="s">
        <v>3310</v>
      </c>
      <c r="H16" s="55">
        <v>7.63</v>
      </c>
      <c r="I16" t="s">
        <v>108</v>
      </c>
      <c r="J16" t="s">
        <v>98</v>
      </c>
      <c r="K16" s="56">
        <v>5.0799999999999998E-2</v>
      </c>
      <c r="L16" s="56">
        <v>5.0799999999999998E-2</v>
      </c>
      <c r="M16" s="55">
        <v>213.44</v>
      </c>
      <c r="N16" s="55">
        <v>98.9</v>
      </c>
      <c r="O16" s="55">
        <v>0.21109216</v>
      </c>
      <c r="P16" s="56">
        <v>3.3E-3</v>
      </c>
      <c r="Q16" s="56">
        <v>0</v>
      </c>
    </row>
    <row r="17" spans="1:17">
      <c r="A17" t="s">
        <v>3223</v>
      </c>
      <c r="B17" t="s">
        <v>2007</v>
      </c>
      <c r="C17" t="s">
        <v>2023</v>
      </c>
      <c r="D17" s="105" t="s">
        <v>3310</v>
      </c>
      <c r="E17" t="s">
        <v>3222</v>
      </c>
      <c r="F17" t="s">
        <v>2011</v>
      </c>
      <c r="G17" s="105" t="s">
        <v>3310</v>
      </c>
      <c r="H17" s="55">
        <v>5.88</v>
      </c>
      <c r="I17" t="s">
        <v>108</v>
      </c>
      <c r="J17" t="s">
        <v>98</v>
      </c>
      <c r="K17" s="56">
        <v>2.35E-2</v>
      </c>
      <c r="L17" s="56">
        <v>2.35E-2</v>
      </c>
      <c r="M17" s="55">
        <v>53.14</v>
      </c>
      <c r="N17" s="55">
        <v>114.91</v>
      </c>
      <c r="O17" s="55">
        <v>6.1063173999999998E-2</v>
      </c>
      <c r="P17" s="56">
        <v>1E-3</v>
      </c>
      <c r="Q17" s="56">
        <v>0</v>
      </c>
    </row>
    <row r="18" spans="1:17">
      <c r="A18" t="s">
        <v>3223</v>
      </c>
      <c r="B18" t="s">
        <v>2007</v>
      </c>
      <c r="C18" t="s">
        <v>2021</v>
      </c>
      <c r="D18" s="105" t="s">
        <v>3310</v>
      </c>
      <c r="E18" t="s">
        <v>3222</v>
      </c>
      <c r="F18" t="s">
        <v>2011</v>
      </c>
      <c r="G18" s="105" t="s">
        <v>3310</v>
      </c>
      <c r="H18" s="55">
        <v>6.84</v>
      </c>
      <c r="I18" t="s">
        <v>108</v>
      </c>
      <c r="J18" t="s">
        <v>98</v>
      </c>
      <c r="K18" s="56">
        <v>4.4999999999999998E-2</v>
      </c>
      <c r="L18" s="56">
        <v>4.4999999999999998E-2</v>
      </c>
      <c r="M18" s="55">
        <v>79.38</v>
      </c>
      <c r="N18" s="55">
        <v>119.75</v>
      </c>
      <c r="O18" s="55">
        <v>9.5057550000000005E-2</v>
      </c>
      <c r="P18" s="56">
        <v>1.5E-3</v>
      </c>
      <c r="Q18" s="56">
        <v>0</v>
      </c>
    </row>
    <row r="19" spans="1:17">
      <c r="A19" t="s">
        <v>3223</v>
      </c>
      <c r="B19" t="s">
        <v>2007</v>
      </c>
      <c r="C19" t="s">
        <v>2013</v>
      </c>
      <c r="D19" s="105" t="s">
        <v>3310</v>
      </c>
      <c r="E19" t="s">
        <v>3222</v>
      </c>
      <c r="F19" t="s">
        <v>2011</v>
      </c>
      <c r="G19" s="105" t="s">
        <v>3310</v>
      </c>
      <c r="H19" s="55">
        <v>4.49</v>
      </c>
      <c r="I19" t="s">
        <v>108</v>
      </c>
      <c r="J19" t="s">
        <v>98</v>
      </c>
      <c r="K19" s="56">
        <v>4.9799999999999997E-2</v>
      </c>
      <c r="L19" s="56">
        <v>4.9799999999999997E-2</v>
      </c>
      <c r="M19" s="55">
        <v>153.44</v>
      </c>
      <c r="N19" s="55">
        <v>95.69</v>
      </c>
      <c r="O19" s="55">
        <v>0.14682673600000001</v>
      </c>
      <c r="P19" s="56">
        <v>2.3E-3</v>
      </c>
      <c r="Q19" s="56">
        <v>0</v>
      </c>
    </row>
    <row r="20" spans="1:17">
      <c r="A20" t="s">
        <v>3223</v>
      </c>
      <c r="B20" t="s">
        <v>2007</v>
      </c>
      <c r="C20" t="s">
        <v>2010</v>
      </c>
      <c r="D20" s="105" t="s">
        <v>3310</v>
      </c>
      <c r="E20" t="s">
        <v>3222</v>
      </c>
      <c r="F20" t="s">
        <v>2011</v>
      </c>
      <c r="G20" s="105" t="s">
        <v>3310</v>
      </c>
      <c r="H20" s="55">
        <v>6.94</v>
      </c>
      <c r="I20" t="s">
        <v>108</v>
      </c>
      <c r="J20" t="s">
        <v>98</v>
      </c>
      <c r="K20" s="56">
        <v>4.8500000000000001E-2</v>
      </c>
      <c r="L20" s="56">
        <v>4.8500000000000001E-2</v>
      </c>
      <c r="M20" s="55">
        <v>199.85</v>
      </c>
      <c r="N20" s="55">
        <v>100.21</v>
      </c>
      <c r="O20" s="55">
        <v>0.200269685</v>
      </c>
      <c r="P20" s="56">
        <v>3.0999999999999999E-3</v>
      </c>
      <c r="Q20" s="56">
        <v>0</v>
      </c>
    </row>
    <row r="21" spans="1:17">
      <c r="A21" t="s">
        <v>3223</v>
      </c>
      <c r="B21" t="s">
        <v>2007</v>
      </c>
      <c r="C21" t="s">
        <v>2018</v>
      </c>
      <c r="D21" s="105" t="s">
        <v>3310</v>
      </c>
      <c r="E21" t="s">
        <v>3222</v>
      </c>
      <c r="F21" t="s">
        <v>2015</v>
      </c>
      <c r="G21" s="105" t="s">
        <v>3310</v>
      </c>
      <c r="H21" s="55">
        <v>7.09</v>
      </c>
      <c r="I21" t="s">
        <v>108</v>
      </c>
      <c r="J21" t="s">
        <v>98</v>
      </c>
      <c r="K21" s="56">
        <v>2.35E-2</v>
      </c>
      <c r="L21" s="56">
        <v>2.35E-2</v>
      </c>
      <c r="M21" s="55">
        <v>73.38</v>
      </c>
      <c r="N21" s="55">
        <v>115.96</v>
      </c>
      <c r="O21" s="55">
        <v>8.5091448E-2</v>
      </c>
      <c r="P21" s="56">
        <v>1.2999999999999999E-3</v>
      </c>
      <c r="Q21" s="56">
        <v>0</v>
      </c>
    </row>
    <row r="22" spans="1:17">
      <c r="A22" t="s">
        <v>3223</v>
      </c>
      <c r="B22" t="s">
        <v>2007</v>
      </c>
      <c r="C22" t="s">
        <v>2016</v>
      </c>
      <c r="D22" s="105" t="s">
        <v>3310</v>
      </c>
      <c r="E22" t="s">
        <v>3222</v>
      </c>
      <c r="F22" t="s">
        <v>2015</v>
      </c>
      <c r="G22" s="105" t="s">
        <v>3310</v>
      </c>
      <c r="H22" s="55">
        <v>7.71</v>
      </c>
      <c r="I22" t="s">
        <v>108</v>
      </c>
      <c r="J22" t="s">
        <v>98</v>
      </c>
      <c r="K22" s="56">
        <v>5.0500000000000003E-2</v>
      </c>
      <c r="L22" s="56">
        <v>5.0500000000000003E-2</v>
      </c>
      <c r="M22" s="55">
        <v>101.63</v>
      </c>
      <c r="N22" s="55">
        <v>120.63</v>
      </c>
      <c r="O22" s="55">
        <v>0.12259626899999999</v>
      </c>
      <c r="P22" s="56">
        <v>1.9E-3</v>
      </c>
      <c r="Q22" s="56">
        <v>0</v>
      </c>
    </row>
    <row r="23" spans="1:17">
      <c r="A23" t="s">
        <v>3223</v>
      </c>
      <c r="B23" t="s">
        <v>2007</v>
      </c>
      <c r="C23" t="s">
        <v>2017</v>
      </c>
      <c r="D23" s="105" t="s">
        <v>3310</v>
      </c>
      <c r="E23" t="s">
        <v>3222</v>
      </c>
      <c r="F23" t="s">
        <v>2015</v>
      </c>
      <c r="G23" s="105" t="s">
        <v>3310</v>
      </c>
      <c r="H23" s="55">
        <v>8.16</v>
      </c>
      <c r="I23" t="s">
        <v>108</v>
      </c>
      <c r="J23" t="s">
        <v>98</v>
      </c>
      <c r="K23" s="56">
        <v>4.7699999999999999E-2</v>
      </c>
      <c r="L23" s="56">
        <v>4.7699999999999999E-2</v>
      </c>
      <c r="M23" s="55">
        <v>336.89</v>
      </c>
      <c r="N23" s="55">
        <v>101.57</v>
      </c>
      <c r="O23" s="55">
        <v>0.342179173</v>
      </c>
      <c r="P23" s="56">
        <v>5.3E-3</v>
      </c>
      <c r="Q23" s="56">
        <v>0</v>
      </c>
    </row>
    <row r="24" spans="1:17">
      <c r="A24" t="s">
        <v>3223</v>
      </c>
      <c r="B24" t="s">
        <v>2007</v>
      </c>
      <c r="C24" t="s">
        <v>2019</v>
      </c>
      <c r="D24" s="105" t="s">
        <v>3310</v>
      </c>
      <c r="E24" t="s">
        <v>3222</v>
      </c>
      <c r="F24" t="s">
        <v>2015</v>
      </c>
      <c r="G24" s="105" t="s">
        <v>3310</v>
      </c>
      <c r="H24" s="55">
        <v>6</v>
      </c>
      <c r="I24" t="s">
        <v>108</v>
      </c>
      <c r="J24" t="s">
        <v>98</v>
      </c>
      <c r="K24" s="56">
        <v>4.9299999999999997E-2</v>
      </c>
      <c r="L24" s="56">
        <v>4.9299999999999997E-2</v>
      </c>
      <c r="M24" s="55">
        <v>411.21</v>
      </c>
      <c r="N24" s="55">
        <v>93.88</v>
      </c>
      <c r="O24" s="55">
        <v>0.38604394800000003</v>
      </c>
      <c r="P24" s="56">
        <v>6.0000000000000001E-3</v>
      </c>
      <c r="Q24" s="56">
        <v>0</v>
      </c>
    </row>
    <row r="25" spans="1:17">
      <c r="A25" t="s">
        <v>3223</v>
      </c>
      <c r="B25" t="s">
        <v>2007</v>
      </c>
      <c r="C25" t="s">
        <v>2014</v>
      </c>
      <c r="D25" s="105" t="s">
        <v>3310</v>
      </c>
      <c r="E25" t="s">
        <v>3222</v>
      </c>
      <c r="F25" t="s">
        <v>2015</v>
      </c>
      <c r="G25" s="105" t="s">
        <v>3310</v>
      </c>
      <c r="H25" s="55">
        <v>7.44</v>
      </c>
      <c r="I25" t="s">
        <v>108</v>
      </c>
      <c r="J25" t="s">
        <v>98</v>
      </c>
      <c r="K25" s="56">
        <v>6.4500000000000002E-2</v>
      </c>
      <c r="L25" s="56">
        <v>6.4500000000000002E-2</v>
      </c>
      <c r="M25" s="55">
        <v>90.59</v>
      </c>
      <c r="N25" s="55">
        <v>113.97</v>
      </c>
      <c r="O25" s="55">
        <v>0.103245423</v>
      </c>
      <c r="P25" s="56">
        <v>1.6000000000000001E-3</v>
      </c>
      <c r="Q25" s="56">
        <v>0</v>
      </c>
    </row>
    <row r="26" spans="1:17">
      <c r="A26" t="s">
        <v>3223</v>
      </c>
      <c r="B26" t="s">
        <v>2007</v>
      </c>
      <c r="C26" t="s">
        <v>2029</v>
      </c>
      <c r="D26" s="105" t="s">
        <v>3310</v>
      </c>
      <c r="E26" t="s">
        <v>3222</v>
      </c>
      <c r="F26" t="s">
        <v>214</v>
      </c>
      <c r="G26" s="105" t="s">
        <v>3310</v>
      </c>
      <c r="H26" s="55">
        <v>3.97</v>
      </c>
      <c r="I26" t="s">
        <v>108</v>
      </c>
      <c r="J26" t="s">
        <v>98</v>
      </c>
      <c r="K26" s="56">
        <v>2.7699999999999999E-2</v>
      </c>
      <c r="L26" s="56">
        <v>2.7699999999999999E-2</v>
      </c>
      <c r="M26" s="55">
        <v>38.369999999999997</v>
      </c>
      <c r="N26" s="55">
        <v>123.23</v>
      </c>
      <c r="O26" s="55">
        <v>4.7283351000000001E-2</v>
      </c>
      <c r="P26" s="56">
        <v>6.9999999999999999E-4</v>
      </c>
      <c r="Q26" s="56">
        <v>0</v>
      </c>
    </row>
    <row r="27" spans="1:17">
      <c r="A27" t="s">
        <v>3223</v>
      </c>
      <c r="B27" t="s">
        <v>2007</v>
      </c>
      <c r="C27" t="s">
        <v>2028</v>
      </c>
      <c r="D27" s="105" t="s">
        <v>3310</v>
      </c>
      <c r="E27" t="s">
        <v>3222</v>
      </c>
      <c r="F27" t="s">
        <v>214</v>
      </c>
      <c r="G27" s="105" t="s">
        <v>3310</v>
      </c>
      <c r="H27" s="55">
        <v>5.89</v>
      </c>
      <c r="I27" t="s">
        <v>108</v>
      </c>
      <c r="J27" t="s">
        <v>98</v>
      </c>
      <c r="K27" s="56">
        <v>3.6600000000000001E-2</v>
      </c>
      <c r="L27" s="56">
        <v>3.6600000000000001E-2</v>
      </c>
      <c r="M27" s="55">
        <v>78.91</v>
      </c>
      <c r="N27" s="55">
        <v>121.64</v>
      </c>
      <c r="O27" s="55">
        <v>9.5986124000000006E-2</v>
      </c>
      <c r="P27" s="56">
        <v>1.5E-3</v>
      </c>
      <c r="Q27" s="56">
        <v>0</v>
      </c>
    </row>
    <row r="28" spans="1:17">
      <c r="A28" t="s">
        <v>3223</v>
      </c>
      <c r="B28" t="s">
        <v>2007</v>
      </c>
      <c r="C28" t="s">
        <v>2027</v>
      </c>
      <c r="D28" s="105" t="s">
        <v>3310</v>
      </c>
      <c r="E28" t="s">
        <v>3222</v>
      </c>
      <c r="F28" t="s">
        <v>214</v>
      </c>
      <c r="G28" s="105" t="s">
        <v>3310</v>
      </c>
      <c r="H28" s="55">
        <v>4.9800000000000004</v>
      </c>
      <c r="I28" t="s">
        <v>108</v>
      </c>
      <c r="J28" t="s">
        <v>98</v>
      </c>
      <c r="K28" s="56">
        <v>3.8699999999999998E-2</v>
      </c>
      <c r="L28" s="56">
        <v>3.8699999999999998E-2</v>
      </c>
      <c r="M28" s="55">
        <v>51.16</v>
      </c>
      <c r="N28" s="55">
        <v>124.32</v>
      </c>
      <c r="O28" s="55">
        <v>6.3602112000000002E-2</v>
      </c>
      <c r="P28" s="56">
        <v>1E-3</v>
      </c>
      <c r="Q28" s="56">
        <v>0</v>
      </c>
    </row>
    <row r="29" spans="1:17">
      <c r="A29" t="s">
        <v>3223</v>
      </c>
      <c r="B29" t="s">
        <v>2007</v>
      </c>
      <c r="C29" t="s">
        <v>2026</v>
      </c>
      <c r="D29" s="105" t="s">
        <v>3310</v>
      </c>
      <c r="E29" t="s">
        <v>3222</v>
      </c>
      <c r="F29" t="s">
        <v>214</v>
      </c>
      <c r="G29" s="105" t="s">
        <v>3310</v>
      </c>
      <c r="H29" s="55">
        <v>5.67</v>
      </c>
      <c r="I29" t="s">
        <v>108</v>
      </c>
      <c r="J29" t="s">
        <v>98</v>
      </c>
      <c r="K29" s="56">
        <v>1.89E-2</v>
      </c>
      <c r="L29" s="56">
        <v>1.89E-2</v>
      </c>
      <c r="M29" s="55">
        <v>21.25</v>
      </c>
      <c r="N29" s="55">
        <v>132.97999999999999</v>
      </c>
      <c r="O29" s="55">
        <v>2.8258249999999999E-2</v>
      </c>
      <c r="P29" s="56">
        <v>4.0000000000000002E-4</v>
      </c>
      <c r="Q29" s="56">
        <v>0</v>
      </c>
    </row>
    <row r="30" spans="1:17">
      <c r="A30" t="s">
        <v>3223</v>
      </c>
      <c r="B30" t="s">
        <v>2007</v>
      </c>
      <c r="C30" t="s">
        <v>2024</v>
      </c>
      <c r="D30" s="105" t="s">
        <v>3310</v>
      </c>
      <c r="E30" t="s">
        <v>3222</v>
      </c>
      <c r="F30" t="s">
        <v>214</v>
      </c>
      <c r="G30" s="105" t="s">
        <v>3310</v>
      </c>
      <c r="H30" s="55">
        <v>3.37</v>
      </c>
      <c r="I30" t="s">
        <v>108</v>
      </c>
      <c r="J30" t="s">
        <v>98</v>
      </c>
      <c r="K30" s="56">
        <v>5.74E-2</v>
      </c>
      <c r="L30" s="56">
        <v>5.74E-2</v>
      </c>
      <c r="M30" s="55">
        <v>17.91</v>
      </c>
      <c r="N30" s="55">
        <v>100.54</v>
      </c>
      <c r="O30" s="55">
        <v>1.8006714E-2</v>
      </c>
      <c r="P30" s="56">
        <v>2.9999999999999997E-4</v>
      </c>
      <c r="Q30" s="56">
        <v>0</v>
      </c>
    </row>
    <row r="31" spans="1:17">
      <c r="A31" t="s">
        <v>3223</v>
      </c>
      <c r="B31" t="s">
        <v>2007</v>
      </c>
      <c r="C31" t="s">
        <v>2025</v>
      </c>
      <c r="D31" s="105" t="s">
        <v>3310</v>
      </c>
      <c r="E31" t="s">
        <v>3222</v>
      </c>
      <c r="F31" t="s">
        <v>214</v>
      </c>
      <c r="G31" s="105" t="s">
        <v>3310</v>
      </c>
      <c r="H31" s="55">
        <v>5.24</v>
      </c>
      <c r="I31" t="s">
        <v>108</v>
      </c>
      <c r="J31" t="s">
        <v>98</v>
      </c>
      <c r="K31" s="56">
        <v>4.4200000000000003E-2</v>
      </c>
      <c r="L31" s="56">
        <v>4.4200000000000003E-2</v>
      </c>
      <c r="M31" s="55">
        <v>213.4</v>
      </c>
      <c r="N31" s="55">
        <v>101.54</v>
      </c>
      <c r="O31" s="55">
        <v>0.21668635999999999</v>
      </c>
      <c r="P31" s="56">
        <v>3.3999999999999998E-3</v>
      </c>
      <c r="Q31" s="56">
        <v>0</v>
      </c>
    </row>
    <row r="32" spans="1:17">
      <c r="A32" t="s">
        <v>3224</v>
      </c>
      <c r="B32" t="s">
        <v>2007</v>
      </c>
      <c r="C32" t="s">
        <v>2038</v>
      </c>
      <c r="D32" s="105" t="s">
        <v>3310</v>
      </c>
      <c r="E32" t="s">
        <v>3222</v>
      </c>
      <c r="F32" t="s">
        <v>2031</v>
      </c>
      <c r="G32" s="105" t="s">
        <v>3310</v>
      </c>
      <c r="H32" s="55">
        <v>10.01</v>
      </c>
      <c r="I32" t="s">
        <v>108</v>
      </c>
      <c r="J32" t="s">
        <v>98</v>
      </c>
      <c r="K32" s="56">
        <v>3.39E-2</v>
      </c>
      <c r="L32" s="56">
        <v>3.39E-2</v>
      </c>
      <c r="M32" s="55">
        <v>83.14</v>
      </c>
      <c r="N32" s="55">
        <v>103.45</v>
      </c>
      <c r="O32" s="55">
        <v>8.6008329999999994E-2</v>
      </c>
      <c r="P32" s="56">
        <v>1.2999999999999999E-3</v>
      </c>
      <c r="Q32" s="56">
        <v>0</v>
      </c>
    </row>
    <row r="33" spans="1:17">
      <c r="A33" t="s">
        <v>3224</v>
      </c>
      <c r="B33" t="s">
        <v>2007</v>
      </c>
      <c r="C33" t="s">
        <v>2035</v>
      </c>
      <c r="D33" s="105" t="s">
        <v>3310</v>
      </c>
      <c r="E33" t="s">
        <v>3222</v>
      </c>
      <c r="F33" t="s">
        <v>2031</v>
      </c>
      <c r="G33" s="105" t="s">
        <v>3310</v>
      </c>
      <c r="H33" s="55">
        <v>11.19</v>
      </c>
      <c r="I33" t="s">
        <v>108</v>
      </c>
      <c r="J33" t="s">
        <v>98</v>
      </c>
      <c r="K33" s="56">
        <v>3.5499999999999997E-2</v>
      </c>
      <c r="L33" s="56">
        <v>3.5400000000000001E-2</v>
      </c>
      <c r="M33" s="55">
        <v>5.66</v>
      </c>
      <c r="N33" s="55">
        <v>141.12</v>
      </c>
      <c r="O33" s="55">
        <v>7.9873919999999994E-3</v>
      </c>
      <c r="P33" s="56">
        <v>1E-4</v>
      </c>
      <c r="Q33" s="56">
        <v>0</v>
      </c>
    </row>
    <row r="34" spans="1:17">
      <c r="A34" t="s">
        <v>3224</v>
      </c>
      <c r="B34" t="s">
        <v>2007</v>
      </c>
      <c r="C34" t="s">
        <v>2036</v>
      </c>
      <c r="D34" s="105" t="s">
        <v>3310</v>
      </c>
      <c r="E34" t="s">
        <v>3222</v>
      </c>
      <c r="F34" t="s">
        <v>2031</v>
      </c>
      <c r="G34" s="105" t="s">
        <v>3310</v>
      </c>
      <c r="H34" s="55">
        <v>10.42</v>
      </c>
      <c r="I34" t="s">
        <v>108</v>
      </c>
      <c r="J34" t="s">
        <v>98</v>
      </c>
      <c r="K34" s="56">
        <v>3.1800000000000002E-2</v>
      </c>
      <c r="L34" s="56">
        <v>3.1800000000000002E-2</v>
      </c>
      <c r="M34" s="55">
        <v>28.17</v>
      </c>
      <c r="N34" s="55">
        <v>141.91999999999999</v>
      </c>
      <c r="O34" s="55">
        <v>3.9978864000000003E-2</v>
      </c>
      <c r="P34" s="56">
        <v>5.9999999999999995E-4</v>
      </c>
      <c r="Q34" s="56">
        <v>0</v>
      </c>
    </row>
    <row r="35" spans="1:17">
      <c r="A35" t="s">
        <v>3224</v>
      </c>
      <c r="B35" t="s">
        <v>2007</v>
      </c>
      <c r="C35" t="s">
        <v>2037</v>
      </c>
      <c r="D35" s="105" t="s">
        <v>3310</v>
      </c>
      <c r="E35" t="s">
        <v>3222</v>
      </c>
      <c r="F35" t="s">
        <v>2031</v>
      </c>
      <c r="G35" s="105" t="s">
        <v>3310</v>
      </c>
      <c r="H35" s="55">
        <v>10.51</v>
      </c>
      <c r="I35" t="s">
        <v>108</v>
      </c>
      <c r="J35" t="s">
        <v>98</v>
      </c>
      <c r="K35" s="56">
        <v>3.4299999999999997E-2</v>
      </c>
      <c r="L35" s="56">
        <v>3.4299999999999997E-2</v>
      </c>
      <c r="M35" s="55">
        <v>21.99</v>
      </c>
      <c r="N35" s="55">
        <v>129.63999999999999</v>
      </c>
      <c r="O35" s="55">
        <v>2.8507836000000002E-2</v>
      </c>
      <c r="P35" s="56">
        <v>4.0000000000000002E-4</v>
      </c>
      <c r="Q35" s="56">
        <v>0</v>
      </c>
    </row>
    <row r="36" spans="1:17">
      <c r="A36" t="s">
        <v>3224</v>
      </c>
      <c r="B36" t="s">
        <v>2007</v>
      </c>
      <c r="C36" t="s">
        <v>2034</v>
      </c>
      <c r="D36" s="105" t="s">
        <v>3310</v>
      </c>
      <c r="E36" t="s">
        <v>3222</v>
      </c>
      <c r="F36" t="s">
        <v>2031</v>
      </c>
      <c r="G36" s="105" t="s">
        <v>3310</v>
      </c>
      <c r="H36" s="55">
        <v>7.41</v>
      </c>
      <c r="I36" t="s">
        <v>108</v>
      </c>
      <c r="J36" t="s">
        <v>98</v>
      </c>
      <c r="K36" s="56">
        <v>7.0599999999999996E-2</v>
      </c>
      <c r="L36" s="56">
        <v>7.0599999999999996E-2</v>
      </c>
      <c r="M36" s="55">
        <v>79.989999999999995</v>
      </c>
      <c r="N36" s="55">
        <v>80.819999999999993</v>
      </c>
      <c r="O36" s="55">
        <v>6.4647917999999999E-2</v>
      </c>
      <c r="P36" s="56">
        <v>1E-3</v>
      </c>
      <c r="Q36" s="56">
        <v>0</v>
      </c>
    </row>
    <row r="37" spans="1:17">
      <c r="A37" t="s">
        <v>3224</v>
      </c>
      <c r="B37" t="s">
        <v>2007</v>
      </c>
      <c r="C37" t="s">
        <v>2030</v>
      </c>
      <c r="D37" s="105" t="s">
        <v>3310</v>
      </c>
      <c r="E37" t="s">
        <v>3222</v>
      </c>
      <c r="F37" t="s">
        <v>2031</v>
      </c>
      <c r="G37" s="105" t="s">
        <v>3310</v>
      </c>
      <c r="H37" s="55">
        <v>9</v>
      </c>
      <c r="I37" t="s">
        <v>108</v>
      </c>
      <c r="J37" t="s">
        <v>98</v>
      </c>
      <c r="K37" s="56">
        <v>7.1300000000000002E-2</v>
      </c>
      <c r="L37" s="56">
        <v>7.1400000000000005E-2</v>
      </c>
      <c r="M37" s="55">
        <v>126.67</v>
      </c>
      <c r="N37" s="55">
        <v>104.73</v>
      </c>
      <c r="O37" s="55">
        <v>0.13266149099999999</v>
      </c>
      <c r="P37" s="56">
        <v>2.0999999999999999E-3</v>
      </c>
      <c r="Q37" s="56">
        <v>0</v>
      </c>
    </row>
    <row r="38" spans="1:17">
      <c r="A38" t="s">
        <v>3224</v>
      </c>
      <c r="B38" t="s">
        <v>2007</v>
      </c>
      <c r="C38" t="s">
        <v>2032</v>
      </c>
      <c r="D38" s="105" t="s">
        <v>3310</v>
      </c>
      <c r="E38" t="s">
        <v>3222</v>
      </c>
      <c r="F38" t="s">
        <v>2031</v>
      </c>
      <c r="G38" s="105" t="s">
        <v>3310</v>
      </c>
      <c r="H38" s="55">
        <v>8.4</v>
      </c>
      <c r="I38" t="s">
        <v>108</v>
      </c>
      <c r="J38" t="s">
        <v>98</v>
      </c>
      <c r="K38" s="56">
        <v>7.1900000000000006E-2</v>
      </c>
      <c r="L38" s="56">
        <v>7.1900000000000006E-2</v>
      </c>
      <c r="M38" s="55">
        <v>10.16</v>
      </c>
      <c r="N38" s="55">
        <v>101.69</v>
      </c>
      <c r="O38" s="55">
        <v>1.0331704000000001E-2</v>
      </c>
      <c r="P38" s="56">
        <v>2.0000000000000001E-4</v>
      </c>
      <c r="Q38" s="56">
        <v>0</v>
      </c>
    </row>
    <row r="39" spans="1:17">
      <c r="A39" t="s">
        <v>3224</v>
      </c>
      <c r="B39" t="s">
        <v>2007</v>
      </c>
      <c r="C39" t="s">
        <v>2033</v>
      </c>
      <c r="D39" s="105" t="s">
        <v>3310</v>
      </c>
      <c r="E39" t="s">
        <v>3222</v>
      </c>
      <c r="F39" t="s">
        <v>2031</v>
      </c>
      <c r="G39" s="105" t="s">
        <v>3310</v>
      </c>
      <c r="H39" s="55">
        <v>9.1999999999999993</v>
      </c>
      <c r="I39" t="s">
        <v>108</v>
      </c>
      <c r="J39" t="s">
        <v>98</v>
      </c>
      <c r="K39" s="56">
        <v>7.0599999999999996E-2</v>
      </c>
      <c r="L39" s="56">
        <v>7.0599999999999996E-2</v>
      </c>
      <c r="M39" s="55">
        <v>163.77000000000001</v>
      </c>
      <c r="N39" s="55">
        <v>105.04</v>
      </c>
      <c r="O39" s="55">
        <v>0.17202400800000001</v>
      </c>
      <c r="P39" s="56">
        <v>2.7000000000000001E-3</v>
      </c>
      <c r="Q39" s="56">
        <v>0</v>
      </c>
    </row>
    <row r="40" spans="1:17">
      <c r="A40" t="s">
        <v>3224</v>
      </c>
      <c r="B40" t="s">
        <v>2007</v>
      </c>
      <c r="C40" t="s">
        <v>2044</v>
      </c>
      <c r="D40" s="105" t="s">
        <v>3310</v>
      </c>
      <c r="E40" t="s">
        <v>3222</v>
      </c>
      <c r="F40" t="s">
        <v>234</v>
      </c>
      <c r="G40" s="105" t="s">
        <v>3310</v>
      </c>
      <c r="H40" s="55">
        <v>9.57</v>
      </c>
      <c r="I40" t="s">
        <v>108</v>
      </c>
      <c r="J40" t="s">
        <v>98</v>
      </c>
      <c r="K40" s="56">
        <v>4.4600000000000001E-2</v>
      </c>
      <c r="L40" s="56">
        <v>4.4600000000000001E-2</v>
      </c>
      <c r="M40" s="55">
        <v>89.21</v>
      </c>
      <c r="N40" s="55">
        <v>105.39944300000001</v>
      </c>
      <c r="O40" s="55">
        <v>9.4026843100300003E-2</v>
      </c>
      <c r="P40" s="56">
        <v>1.5E-3</v>
      </c>
      <c r="Q40" s="56">
        <v>0</v>
      </c>
    </row>
    <row r="41" spans="1:17">
      <c r="A41" t="s">
        <v>3224</v>
      </c>
      <c r="B41" t="s">
        <v>2007</v>
      </c>
      <c r="C41" t="s">
        <v>2043</v>
      </c>
      <c r="D41" s="105" t="s">
        <v>3310</v>
      </c>
      <c r="E41" t="s">
        <v>3222</v>
      </c>
      <c r="F41" t="s">
        <v>234</v>
      </c>
      <c r="G41" s="105" t="s">
        <v>3310</v>
      </c>
      <c r="H41" s="55">
        <v>8.8800000000000008</v>
      </c>
      <c r="I41" t="s">
        <v>108</v>
      </c>
      <c r="J41" t="s">
        <v>98</v>
      </c>
      <c r="K41" s="56">
        <v>4.6600000000000003E-2</v>
      </c>
      <c r="L41" s="56">
        <v>4.6600000000000003E-2</v>
      </c>
      <c r="M41" s="55">
        <v>58.11</v>
      </c>
      <c r="N41" s="55">
        <v>139.14890399999999</v>
      </c>
      <c r="O41" s="55">
        <v>8.08594281144E-2</v>
      </c>
      <c r="P41" s="56">
        <v>1.2999999999999999E-3</v>
      </c>
      <c r="Q41" s="56">
        <v>0</v>
      </c>
    </row>
    <row r="42" spans="1:17">
      <c r="A42" t="s">
        <v>3224</v>
      </c>
      <c r="B42" t="s">
        <v>2007</v>
      </c>
      <c r="C42" t="s">
        <v>2045</v>
      </c>
      <c r="D42" s="105" t="s">
        <v>3310</v>
      </c>
      <c r="E42" t="s">
        <v>3222</v>
      </c>
      <c r="F42" t="s">
        <v>234</v>
      </c>
      <c r="G42" s="105" t="s">
        <v>3310</v>
      </c>
      <c r="H42" s="55">
        <v>9.99</v>
      </c>
      <c r="I42" t="s">
        <v>108</v>
      </c>
      <c r="J42" t="s">
        <v>98</v>
      </c>
      <c r="K42" s="56">
        <v>2.5899999999999999E-2</v>
      </c>
      <c r="L42" s="56">
        <v>2.5899999999999999E-2</v>
      </c>
      <c r="M42" s="55">
        <v>16.36</v>
      </c>
      <c r="N42" s="55">
        <v>130.05219399999999</v>
      </c>
      <c r="O42" s="55">
        <v>2.1276538938400001E-2</v>
      </c>
      <c r="P42" s="56">
        <v>2.9999999999999997E-4</v>
      </c>
      <c r="Q42" s="56">
        <v>0</v>
      </c>
    </row>
    <row r="43" spans="1:17">
      <c r="A43" t="s">
        <v>3224</v>
      </c>
      <c r="B43" t="s">
        <v>2007</v>
      </c>
      <c r="C43" t="s">
        <v>2046</v>
      </c>
      <c r="D43" s="105" t="s">
        <v>3310</v>
      </c>
      <c r="E43" t="s">
        <v>3222</v>
      </c>
      <c r="F43" t="s">
        <v>234</v>
      </c>
      <c r="G43" s="105" t="s">
        <v>3310</v>
      </c>
      <c r="H43" s="55">
        <v>9.58</v>
      </c>
      <c r="I43" t="s">
        <v>108</v>
      </c>
      <c r="J43" t="s">
        <v>98</v>
      </c>
      <c r="K43" s="56">
        <v>2.9899999999999999E-2</v>
      </c>
      <c r="L43" s="56">
        <v>2.9899999999999999E-2</v>
      </c>
      <c r="M43" s="55">
        <v>19.05</v>
      </c>
      <c r="N43" s="55">
        <v>125.826601</v>
      </c>
      <c r="O43" s="55">
        <v>2.39699674905E-2</v>
      </c>
      <c r="P43" s="56">
        <v>4.0000000000000002E-4</v>
      </c>
      <c r="Q43" s="56">
        <v>0</v>
      </c>
    </row>
    <row r="44" spans="1:17">
      <c r="A44" t="s">
        <v>3224</v>
      </c>
      <c r="B44" t="s">
        <v>2007</v>
      </c>
      <c r="C44" t="s">
        <v>2042</v>
      </c>
      <c r="D44" s="105" t="s">
        <v>3310</v>
      </c>
      <c r="E44" t="s">
        <v>3222</v>
      </c>
      <c r="F44" t="s">
        <v>234</v>
      </c>
      <c r="G44" s="105" t="s">
        <v>3310</v>
      </c>
      <c r="H44" s="55">
        <v>8.3800000000000008</v>
      </c>
      <c r="I44" t="s">
        <v>108</v>
      </c>
      <c r="J44" t="s">
        <v>98</v>
      </c>
      <c r="K44" s="56">
        <v>7.1099999999999997E-2</v>
      </c>
      <c r="L44" s="56">
        <v>7.1099999999999997E-2</v>
      </c>
      <c r="M44" s="55">
        <v>71.849999999999994</v>
      </c>
      <c r="N44" s="55">
        <v>85.123093999999995</v>
      </c>
      <c r="O44" s="55">
        <v>6.1160943039E-2</v>
      </c>
      <c r="P44" s="56">
        <v>1E-3</v>
      </c>
      <c r="Q44" s="56">
        <v>0</v>
      </c>
    </row>
    <row r="45" spans="1:17">
      <c r="A45" t="s">
        <v>3224</v>
      </c>
      <c r="B45" t="s">
        <v>2007</v>
      </c>
      <c r="C45" t="s">
        <v>2041</v>
      </c>
      <c r="D45" s="105" t="s">
        <v>3310</v>
      </c>
      <c r="E45" t="s">
        <v>3222</v>
      </c>
      <c r="F45" t="s">
        <v>234</v>
      </c>
      <c r="G45" s="105" t="s">
        <v>3310</v>
      </c>
      <c r="H45" s="55">
        <v>7.92</v>
      </c>
      <c r="I45" t="s">
        <v>108</v>
      </c>
      <c r="J45" t="s">
        <v>98</v>
      </c>
      <c r="K45" s="56">
        <v>7.6600000000000001E-2</v>
      </c>
      <c r="L45" s="56">
        <v>7.6600000000000001E-2</v>
      </c>
      <c r="M45" s="55">
        <v>39.14</v>
      </c>
      <c r="N45" s="55">
        <v>104.248654</v>
      </c>
      <c r="O45" s="55">
        <v>4.0802923175599998E-2</v>
      </c>
      <c r="P45" s="56">
        <v>5.9999999999999995E-4</v>
      </c>
      <c r="Q45" s="56">
        <v>0</v>
      </c>
    </row>
    <row r="46" spans="1:17">
      <c r="A46" t="s">
        <v>3224</v>
      </c>
      <c r="B46" t="s">
        <v>2007</v>
      </c>
      <c r="C46" t="s">
        <v>2039</v>
      </c>
      <c r="D46" s="105" t="s">
        <v>3310</v>
      </c>
      <c r="E46" t="s">
        <v>3222</v>
      </c>
      <c r="F46" t="s">
        <v>234</v>
      </c>
      <c r="G46" s="105" t="s">
        <v>3310</v>
      </c>
      <c r="H46" s="55">
        <v>8.39</v>
      </c>
      <c r="I46" t="s">
        <v>108</v>
      </c>
      <c r="J46" t="s">
        <v>98</v>
      </c>
      <c r="K46" s="56">
        <v>4.4699999999999997E-2</v>
      </c>
      <c r="L46" s="56">
        <v>4.4699999999999997E-2</v>
      </c>
      <c r="M46" s="55">
        <v>19.399999999999999</v>
      </c>
      <c r="N46" s="55">
        <v>104.551463</v>
      </c>
      <c r="O46" s="55">
        <v>2.0282983822E-2</v>
      </c>
      <c r="P46" s="56">
        <v>2.9999999999999997E-4</v>
      </c>
      <c r="Q46" s="56">
        <v>0</v>
      </c>
    </row>
    <row r="47" spans="1:17">
      <c r="A47" t="s">
        <v>3224</v>
      </c>
      <c r="B47" t="s">
        <v>2007</v>
      </c>
      <c r="C47" t="s">
        <v>2040</v>
      </c>
      <c r="D47" s="105" t="s">
        <v>3310</v>
      </c>
      <c r="E47" t="s">
        <v>3222</v>
      </c>
      <c r="F47" t="s">
        <v>234</v>
      </c>
      <c r="G47" s="105" t="s">
        <v>3310</v>
      </c>
      <c r="H47" s="55">
        <v>8.2799999999999994</v>
      </c>
      <c r="I47" t="s">
        <v>108</v>
      </c>
      <c r="J47" t="s">
        <v>98</v>
      </c>
      <c r="K47" s="56">
        <v>7.9500000000000001E-2</v>
      </c>
      <c r="L47" s="56">
        <v>7.9500000000000001E-2</v>
      </c>
      <c r="M47" s="55">
        <v>195.18</v>
      </c>
      <c r="N47" s="55">
        <v>103.45296500000001</v>
      </c>
      <c r="O47" s="55">
        <v>0.20191949708699999</v>
      </c>
      <c r="P47" s="56">
        <v>3.2000000000000002E-3</v>
      </c>
      <c r="Q47" s="56">
        <v>0</v>
      </c>
    </row>
    <row r="48" spans="1:17">
      <c r="A48" s="74" t="s">
        <v>2047</v>
      </c>
      <c r="B48" s="106" t="s">
        <v>3310</v>
      </c>
      <c r="C48" s="106" t="s">
        <v>3310</v>
      </c>
      <c r="D48" s="107" t="s">
        <v>3310</v>
      </c>
      <c r="E48" s="107" t="s">
        <v>3310</v>
      </c>
      <c r="F48" s="107" t="s">
        <v>3310</v>
      </c>
      <c r="G48" s="107" t="s">
        <v>3310</v>
      </c>
      <c r="H48" s="75">
        <v>0</v>
      </c>
      <c r="I48" s="107" t="s">
        <v>3310</v>
      </c>
      <c r="J48" s="107" t="s">
        <v>3310</v>
      </c>
      <c r="K48" s="107" t="s">
        <v>3310</v>
      </c>
      <c r="L48" s="76">
        <v>0</v>
      </c>
      <c r="M48" s="75">
        <v>0</v>
      </c>
      <c r="N48" s="107" t="s">
        <v>3310</v>
      </c>
      <c r="O48" s="75">
        <v>0</v>
      </c>
      <c r="P48" s="76">
        <v>0</v>
      </c>
      <c r="Q48" s="76">
        <v>0</v>
      </c>
    </row>
    <row r="49" spans="1:17">
      <c r="A49" t="s">
        <v>179</v>
      </c>
      <c r="B49" s="106" t="s">
        <v>3310</v>
      </c>
      <c r="C49" t="s">
        <v>179</v>
      </c>
      <c r="D49" s="107" t="s">
        <v>3310</v>
      </c>
      <c r="E49" t="s">
        <v>179</v>
      </c>
      <c r="F49" s="107" t="s">
        <v>3310</v>
      </c>
      <c r="G49" s="107" t="s">
        <v>3310</v>
      </c>
      <c r="H49" s="55">
        <v>0</v>
      </c>
      <c r="I49" t="s">
        <v>179</v>
      </c>
      <c r="J49" t="s">
        <v>179</v>
      </c>
      <c r="K49" s="56">
        <v>0</v>
      </c>
      <c r="L49" s="56">
        <v>0</v>
      </c>
      <c r="M49" s="55">
        <v>0</v>
      </c>
      <c r="N49" s="55">
        <v>0</v>
      </c>
      <c r="O49" s="55">
        <v>0</v>
      </c>
      <c r="P49" s="56">
        <v>0</v>
      </c>
      <c r="Q49" s="56">
        <v>0</v>
      </c>
    </row>
    <row r="50" spans="1:17">
      <c r="A50" s="74" t="s">
        <v>2048</v>
      </c>
      <c r="B50" s="106" t="s">
        <v>3310</v>
      </c>
      <c r="C50" s="106" t="s">
        <v>3310</v>
      </c>
      <c r="D50" s="107" t="s">
        <v>3310</v>
      </c>
      <c r="E50" s="107" t="s">
        <v>3310</v>
      </c>
      <c r="F50" s="107" t="s">
        <v>3310</v>
      </c>
      <c r="G50" s="107" t="s">
        <v>3310</v>
      </c>
      <c r="H50" s="75">
        <v>3.12</v>
      </c>
      <c r="I50" s="107" t="s">
        <v>3310</v>
      </c>
      <c r="J50" s="107" t="s">
        <v>3310</v>
      </c>
      <c r="K50" s="107" t="s">
        <v>3310</v>
      </c>
      <c r="L50" s="76">
        <v>5.5899999999999998E-2</v>
      </c>
      <c r="M50" s="75">
        <v>18537.95</v>
      </c>
      <c r="N50" s="107" t="s">
        <v>3310</v>
      </c>
      <c r="O50" s="75">
        <v>33.779531004441097</v>
      </c>
      <c r="P50" s="76">
        <v>0.52739999999999998</v>
      </c>
      <c r="Q50" s="76">
        <v>2.5000000000000001E-3</v>
      </c>
    </row>
    <row r="51" spans="1:17">
      <c r="A51" t="s">
        <v>3225</v>
      </c>
      <c r="B51" t="s">
        <v>2049</v>
      </c>
      <c r="C51" t="s">
        <v>2065</v>
      </c>
      <c r="D51" s="105" t="s">
        <v>3310</v>
      </c>
      <c r="E51" t="s">
        <v>320</v>
      </c>
      <c r="F51" t="s">
        <v>2066</v>
      </c>
      <c r="G51" t="s">
        <v>127</v>
      </c>
      <c r="H51" s="55">
        <v>1.94</v>
      </c>
      <c r="I51" t="s">
        <v>110</v>
      </c>
      <c r="J51" t="s">
        <v>100</v>
      </c>
      <c r="K51" s="56">
        <v>9.8500000000000004E-2</v>
      </c>
      <c r="L51" s="56">
        <v>5.8999999999999997E-2</v>
      </c>
      <c r="M51" s="55">
        <v>4944.28</v>
      </c>
      <c r="N51" s="55">
        <v>107.75</v>
      </c>
      <c r="O51" s="55">
        <v>19.322703585900001</v>
      </c>
      <c r="P51" s="56">
        <v>0.30170000000000002</v>
      </c>
      <c r="Q51" s="56">
        <v>1.4E-3</v>
      </c>
    </row>
    <row r="52" spans="1:17">
      <c r="A52" t="s">
        <v>3226</v>
      </c>
      <c r="B52" t="s">
        <v>2049</v>
      </c>
      <c r="C52" t="s">
        <v>2054</v>
      </c>
      <c r="D52" s="105" t="s">
        <v>3310</v>
      </c>
      <c r="E52" t="s">
        <v>346</v>
      </c>
      <c r="F52" t="s">
        <v>2055</v>
      </c>
      <c r="G52" t="s">
        <v>177</v>
      </c>
      <c r="H52" s="55">
        <v>6.87</v>
      </c>
      <c r="I52" t="s">
        <v>110</v>
      </c>
      <c r="J52" t="s">
        <v>98</v>
      </c>
      <c r="K52" s="56">
        <v>2.7400000000000001E-2</v>
      </c>
      <c r="L52" s="56">
        <v>2.5899999999999999E-2</v>
      </c>
      <c r="M52" s="55">
        <v>24.95</v>
      </c>
      <c r="N52" s="55">
        <v>114.57</v>
      </c>
      <c r="O52" s="55">
        <v>2.8585215000000001E-2</v>
      </c>
      <c r="P52" s="56">
        <v>4.0000000000000002E-4</v>
      </c>
      <c r="Q52" s="56">
        <v>0</v>
      </c>
    </row>
    <row r="53" spans="1:17">
      <c r="A53" t="s">
        <v>3226</v>
      </c>
      <c r="B53" t="s">
        <v>2049</v>
      </c>
      <c r="C53" t="s">
        <v>2056</v>
      </c>
      <c r="D53" s="105" t="s">
        <v>3310</v>
      </c>
      <c r="E53" t="s">
        <v>346</v>
      </c>
      <c r="F53" t="s">
        <v>2057</v>
      </c>
      <c r="G53" t="s">
        <v>177</v>
      </c>
      <c r="H53" s="55">
        <v>6.79</v>
      </c>
      <c r="I53" t="s">
        <v>110</v>
      </c>
      <c r="J53" t="s">
        <v>98</v>
      </c>
      <c r="K53" s="56">
        <v>3.15E-2</v>
      </c>
      <c r="L53" s="56">
        <v>2.76E-2</v>
      </c>
      <c r="M53" s="55">
        <v>3.56</v>
      </c>
      <c r="N53" s="55">
        <v>116.04</v>
      </c>
      <c r="O53" s="55">
        <v>4.1310239999999996E-3</v>
      </c>
      <c r="P53" s="56">
        <v>1E-4</v>
      </c>
      <c r="Q53" s="56">
        <v>0</v>
      </c>
    </row>
    <row r="54" spans="1:17">
      <c r="A54" t="s">
        <v>3226</v>
      </c>
      <c r="B54" t="s">
        <v>2049</v>
      </c>
      <c r="C54" t="s">
        <v>2050</v>
      </c>
      <c r="D54" s="105" t="s">
        <v>3310</v>
      </c>
      <c r="E54" t="s">
        <v>346</v>
      </c>
      <c r="F54" t="s">
        <v>2051</v>
      </c>
      <c r="G54" t="s">
        <v>177</v>
      </c>
      <c r="H54" s="55">
        <v>6.82</v>
      </c>
      <c r="I54" t="s">
        <v>110</v>
      </c>
      <c r="J54" t="s">
        <v>98</v>
      </c>
      <c r="K54" s="56">
        <v>3.1699999999999999E-2</v>
      </c>
      <c r="L54" s="56">
        <v>2.3900000000000001E-2</v>
      </c>
      <c r="M54" s="55">
        <v>17.82</v>
      </c>
      <c r="N54" s="55">
        <v>118.66</v>
      </c>
      <c r="O54" s="55">
        <v>2.1145212E-2</v>
      </c>
      <c r="P54" s="56">
        <v>2.9999999999999997E-4</v>
      </c>
      <c r="Q54" s="56">
        <v>0</v>
      </c>
    </row>
    <row r="55" spans="1:17">
      <c r="A55" t="s">
        <v>3226</v>
      </c>
      <c r="B55" t="s">
        <v>2049</v>
      </c>
      <c r="C55" t="s">
        <v>2052</v>
      </c>
      <c r="D55" s="105" t="s">
        <v>3310</v>
      </c>
      <c r="E55" t="s">
        <v>346</v>
      </c>
      <c r="F55" t="s">
        <v>2053</v>
      </c>
      <c r="G55" t="s">
        <v>177</v>
      </c>
      <c r="H55" s="55">
        <v>6.82</v>
      </c>
      <c r="I55" t="s">
        <v>110</v>
      </c>
      <c r="J55" t="s">
        <v>98</v>
      </c>
      <c r="K55" s="56">
        <v>3.1699999999999999E-2</v>
      </c>
      <c r="L55" s="56">
        <v>2.41E-2</v>
      </c>
      <c r="M55" s="55">
        <v>24.95</v>
      </c>
      <c r="N55" s="55">
        <v>118.83</v>
      </c>
      <c r="O55" s="55">
        <v>2.9648085000000001E-2</v>
      </c>
      <c r="P55" s="56">
        <v>5.0000000000000001E-4</v>
      </c>
      <c r="Q55" s="56">
        <v>0</v>
      </c>
    </row>
    <row r="56" spans="1:17">
      <c r="A56" t="s">
        <v>3226</v>
      </c>
      <c r="B56" t="s">
        <v>2049</v>
      </c>
      <c r="C56" t="s">
        <v>2058</v>
      </c>
      <c r="D56" s="105" t="s">
        <v>3310</v>
      </c>
      <c r="E56" t="s">
        <v>346</v>
      </c>
      <c r="F56" t="s">
        <v>2059</v>
      </c>
      <c r="G56" t="s">
        <v>177</v>
      </c>
      <c r="H56" s="55">
        <v>6.76</v>
      </c>
      <c r="I56" t="s">
        <v>110</v>
      </c>
      <c r="J56" t="s">
        <v>98</v>
      </c>
      <c r="K56" s="56">
        <v>3.1899999999999998E-2</v>
      </c>
      <c r="L56" s="56">
        <v>2.9899999999999999E-2</v>
      </c>
      <c r="M56" s="55">
        <v>17.82</v>
      </c>
      <c r="N56" s="55">
        <v>113.75</v>
      </c>
      <c r="O56" s="55">
        <v>2.027025E-2</v>
      </c>
      <c r="P56" s="56">
        <v>2.9999999999999997E-4</v>
      </c>
      <c r="Q56" s="56">
        <v>0</v>
      </c>
    </row>
    <row r="57" spans="1:17">
      <c r="A57" t="s">
        <v>3226</v>
      </c>
      <c r="B57" t="s">
        <v>2049</v>
      </c>
      <c r="C57" t="s">
        <v>2060</v>
      </c>
      <c r="D57" s="105" t="s">
        <v>3310</v>
      </c>
      <c r="E57" t="s">
        <v>346</v>
      </c>
      <c r="F57" t="s">
        <v>2061</v>
      </c>
      <c r="G57" t="s">
        <v>177</v>
      </c>
      <c r="H57" s="55">
        <v>6.79</v>
      </c>
      <c r="I57" t="s">
        <v>110</v>
      </c>
      <c r="J57" t="s">
        <v>98</v>
      </c>
      <c r="K57" s="56">
        <v>2.6599999999999999E-2</v>
      </c>
      <c r="L57" s="56">
        <v>3.56E-2</v>
      </c>
      <c r="M57" s="55">
        <v>37.520000000000003</v>
      </c>
      <c r="N57" s="55">
        <v>105.04</v>
      </c>
      <c r="O57" s="55">
        <v>3.9411007999999997E-2</v>
      </c>
      <c r="P57" s="56">
        <v>5.9999999999999995E-4</v>
      </c>
      <c r="Q57" s="56">
        <v>0</v>
      </c>
    </row>
    <row r="58" spans="1:17">
      <c r="A58" t="s">
        <v>3226</v>
      </c>
      <c r="B58" t="s">
        <v>2049</v>
      </c>
      <c r="C58" t="s">
        <v>2062</v>
      </c>
      <c r="D58" s="105" t="s">
        <v>3310</v>
      </c>
      <c r="E58" t="s">
        <v>346</v>
      </c>
      <c r="F58" t="s">
        <v>2063</v>
      </c>
      <c r="G58" t="s">
        <v>177</v>
      </c>
      <c r="H58" s="55">
        <v>6.91</v>
      </c>
      <c r="I58" t="s">
        <v>110</v>
      </c>
      <c r="J58" t="s">
        <v>98</v>
      </c>
      <c r="K58" s="56">
        <v>1.89E-2</v>
      </c>
      <c r="L58" s="56">
        <v>3.8100000000000002E-2</v>
      </c>
      <c r="M58" s="55">
        <v>38</v>
      </c>
      <c r="N58" s="55">
        <v>97.7</v>
      </c>
      <c r="O58" s="55">
        <v>3.7125999999999999E-2</v>
      </c>
      <c r="P58" s="56">
        <v>5.9999999999999995E-4</v>
      </c>
      <c r="Q58" s="56">
        <v>0</v>
      </c>
    </row>
    <row r="59" spans="1:17">
      <c r="A59" t="s">
        <v>3226</v>
      </c>
      <c r="B59" t="s">
        <v>2049</v>
      </c>
      <c r="C59" t="s">
        <v>2064</v>
      </c>
      <c r="D59" s="105" t="s">
        <v>3310</v>
      </c>
      <c r="E59" t="s">
        <v>346</v>
      </c>
      <c r="F59" t="s">
        <v>470</v>
      </c>
      <c r="G59" t="s">
        <v>177</v>
      </c>
      <c r="H59" s="55">
        <v>6.82</v>
      </c>
      <c r="I59" t="s">
        <v>110</v>
      </c>
      <c r="J59" t="s">
        <v>98</v>
      </c>
      <c r="K59" s="56">
        <v>1.9E-2</v>
      </c>
      <c r="L59" s="56">
        <v>4.6199999999999998E-2</v>
      </c>
      <c r="M59" s="55">
        <v>57.79</v>
      </c>
      <c r="N59" s="55">
        <v>92.75</v>
      </c>
      <c r="O59" s="55">
        <v>5.3600225000000001E-2</v>
      </c>
      <c r="P59" s="56">
        <v>8.0000000000000004E-4</v>
      </c>
      <c r="Q59" s="56">
        <v>0</v>
      </c>
    </row>
    <row r="60" spans="1:17">
      <c r="A60" t="s">
        <v>3227</v>
      </c>
      <c r="B60" t="s">
        <v>2049</v>
      </c>
      <c r="C60" t="s">
        <v>2076</v>
      </c>
      <c r="D60" s="105" t="s">
        <v>3310</v>
      </c>
      <c r="E60" t="s">
        <v>2075</v>
      </c>
      <c r="F60" t="s">
        <v>2077</v>
      </c>
      <c r="G60" t="s">
        <v>1968</v>
      </c>
      <c r="H60" s="55">
        <v>5.27</v>
      </c>
      <c r="I60" t="s">
        <v>103</v>
      </c>
      <c r="J60" t="s">
        <v>98</v>
      </c>
      <c r="K60" s="56">
        <v>3.9800000000000002E-2</v>
      </c>
      <c r="L60" s="56">
        <v>3.3599999999999998E-2</v>
      </c>
      <c r="M60" s="55">
        <v>379.19</v>
      </c>
      <c r="N60" s="55">
        <v>116.09</v>
      </c>
      <c r="O60" s="55">
        <v>0.44020167100000002</v>
      </c>
      <c r="P60" s="56">
        <v>6.8999999999999999E-3</v>
      </c>
      <c r="Q60" s="56">
        <v>0</v>
      </c>
    </row>
    <row r="61" spans="1:17">
      <c r="A61" t="s">
        <v>3228</v>
      </c>
      <c r="B61" t="s">
        <v>2049</v>
      </c>
      <c r="C61" t="s">
        <v>2074</v>
      </c>
      <c r="D61" s="105" t="s">
        <v>3310</v>
      </c>
      <c r="E61" t="s">
        <v>2075</v>
      </c>
      <c r="F61" t="s">
        <v>195</v>
      </c>
      <c r="G61" t="s">
        <v>1968</v>
      </c>
      <c r="H61" s="55">
        <v>2.96</v>
      </c>
      <c r="I61" t="s">
        <v>339</v>
      </c>
      <c r="J61" t="s">
        <v>98</v>
      </c>
      <c r="K61" s="56">
        <v>4.4999999999999998E-2</v>
      </c>
      <c r="L61" s="56">
        <v>1.66E-2</v>
      </c>
      <c r="M61" s="55">
        <v>125.42</v>
      </c>
      <c r="N61" s="55">
        <v>126.06</v>
      </c>
      <c r="O61" s="55">
        <v>0.15810445200000001</v>
      </c>
      <c r="P61" s="56">
        <v>2.5000000000000001E-3</v>
      </c>
      <c r="Q61" s="56">
        <v>0</v>
      </c>
    </row>
    <row r="62" spans="1:17">
      <c r="A62" t="s">
        <v>3229</v>
      </c>
      <c r="B62" t="s">
        <v>2049</v>
      </c>
      <c r="C62" t="s">
        <v>2069</v>
      </c>
      <c r="D62" s="105" t="s">
        <v>3310</v>
      </c>
      <c r="E62" t="s">
        <v>361</v>
      </c>
      <c r="F62" t="s">
        <v>2070</v>
      </c>
      <c r="G62" t="s">
        <v>127</v>
      </c>
      <c r="H62" s="55">
        <v>4.13</v>
      </c>
      <c r="I62" t="s">
        <v>319</v>
      </c>
      <c r="J62" t="s">
        <v>98</v>
      </c>
      <c r="K62" s="56">
        <v>2.98E-2</v>
      </c>
      <c r="L62" s="56">
        <v>2.64E-2</v>
      </c>
      <c r="M62" s="55">
        <v>340.7</v>
      </c>
      <c r="N62" s="55">
        <v>114.6</v>
      </c>
      <c r="O62" s="55">
        <v>0.39044220000000002</v>
      </c>
      <c r="P62" s="56">
        <v>6.1000000000000004E-3</v>
      </c>
      <c r="Q62" s="56">
        <v>0</v>
      </c>
    </row>
    <row r="63" spans="1:17">
      <c r="A63" t="s">
        <v>3230</v>
      </c>
      <c r="B63" t="s">
        <v>2007</v>
      </c>
      <c r="C63" t="s">
        <v>2073</v>
      </c>
      <c r="D63" s="105" t="s">
        <v>3310</v>
      </c>
      <c r="E63" t="s">
        <v>361</v>
      </c>
      <c r="F63" t="s">
        <v>2068</v>
      </c>
      <c r="G63" t="s">
        <v>127</v>
      </c>
      <c r="H63" s="55">
        <v>3.94</v>
      </c>
      <c r="I63" t="s">
        <v>669</v>
      </c>
      <c r="J63" t="s">
        <v>98</v>
      </c>
      <c r="K63" s="56">
        <v>2.98E-2</v>
      </c>
      <c r="L63" s="56">
        <v>2.92E-2</v>
      </c>
      <c r="M63" s="55">
        <v>39.06</v>
      </c>
      <c r="N63" s="55">
        <v>113.58</v>
      </c>
      <c r="O63" s="55">
        <v>4.4364347999999998E-2</v>
      </c>
      <c r="P63" s="56">
        <v>6.9999999999999999E-4</v>
      </c>
      <c r="Q63" s="56">
        <v>0</v>
      </c>
    </row>
    <row r="64" spans="1:17">
      <c r="A64" t="s">
        <v>3230</v>
      </c>
      <c r="B64" t="s">
        <v>2007</v>
      </c>
      <c r="C64" t="s">
        <v>2071</v>
      </c>
      <c r="D64" s="105" t="s">
        <v>3310</v>
      </c>
      <c r="E64" t="s">
        <v>361</v>
      </c>
      <c r="F64" t="s">
        <v>2072</v>
      </c>
      <c r="G64" t="s">
        <v>127</v>
      </c>
      <c r="H64" s="55">
        <v>3.94</v>
      </c>
      <c r="I64" t="s">
        <v>669</v>
      </c>
      <c r="J64" t="s">
        <v>98</v>
      </c>
      <c r="K64" s="56">
        <v>2.98E-2</v>
      </c>
      <c r="L64" s="56">
        <v>2.92E-2</v>
      </c>
      <c r="M64" s="55">
        <v>1.1000000000000001</v>
      </c>
      <c r="N64" s="55">
        <v>113.58</v>
      </c>
      <c r="O64" s="55">
        <v>1.24938E-3</v>
      </c>
      <c r="P64" s="56">
        <v>0</v>
      </c>
      <c r="Q64" s="56">
        <v>0</v>
      </c>
    </row>
    <row r="65" spans="1:17">
      <c r="A65" t="s">
        <v>3231</v>
      </c>
      <c r="B65" t="s">
        <v>2007</v>
      </c>
      <c r="C65" t="s">
        <v>2067</v>
      </c>
      <c r="D65" s="105" t="s">
        <v>3310</v>
      </c>
      <c r="E65" t="s">
        <v>361</v>
      </c>
      <c r="F65" t="s">
        <v>2068</v>
      </c>
      <c r="G65" t="s">
        <v>127</v>
      </c>
      <c r="H65" s="55">
        <v>4.01</v>
      </c>
      <c r="I65" t="s">
        <v>669</v>
      </c>
      <c r="J65" t="s">
        <v>98</v>
      </c>
      <c r="K65" s="56">
        <v>2.98E-2</v>
      </c>
      <c r="L65" s="56">
        <v>2.0299999999999999E-2</v>
      </c>
      <c r="M65" s="55">
        <v>52.71</v>
      </c>
      <c r="N65" s="55">
        <v>117.59</v>
      </c>
      <c r="O65" s="55">
        <v>6.1981689E-2</v>
      </c>
      <c r="P65" s="56">
        <v>1E-3</v>
      </c>
      <c r="Q65" s="56">
        <v>0</v>
      </c>
    </row>
    <row r="66" spans="1:17">
      <c r="A66" t="s">
        <v>3232</v>
      </c>
      <c r="B66" t="s">
        <v>2049</v>
      </c>
      <c r="C66" t="s">
        <v>2079</v>
      </c>
      <c r="D66" s="105" t="s">
        <v>3310</v>
      </c>
      <c r="E66" t="s">
        <v>465</v>
      </c>
      <c r="F66" t="s">
        <v>355</v>
      </c>
      <c r="G66" t="s">
        <v>177</v>
      </c>
      <c r="H66" s="55">
        <v>7.76</v>
      </c>
      <c r="I66" t="s">
        <v>319</v>
      </c>
      <c r="J66" t="s">
        <v>98</v>
      </c>
      <c r="K66" s="56">
        <v>3.2199999999999999E-2</v>
      </c>
      <c r="L66" s="56">
        <v>3.5099999999999999E-2</v>
      </c>
      <c r="M66" s="55">
        <v>52.76</v>
      </c>
      <c r="N66" s="55">
        <v>110.26</v>
      </c>
      <c r="O66" s="55">
        <v>5.8173176E-2</v>
      </c>
      <c r="P66" s="56">
        <v>8.9999999999999998E-4</v>
      </c>
      <c r="Q66" s="56">
        <v>0</v>
      </c>
    </row>
    <row r="67" spans="1:17">
      <c r="A67" t="s">
        <v>3232</v>
      </c>
      <c r="B67" t="s">
        <v>2049</v>
      </c>
      <c r="C67" t="s">
        <v>2080</v>
      </c>
      <c r="D67" s="105" t="s">
        <v>3310</v>
      </c>
      <c r="E67" t="s">
        <v>465</v>
      </c>
      <c r="F67" t="s">
        <v>355</v>
      </c>
      <c r="G67" t="s">
        <v>177</v>
      </c>
      <c r="H67" s="55">
        <v>7.75</v>
      </c>
      <c r="I67" t="s">
        <v>319</v>
      </c>
      <c r="J67" t="s">
        <v>98</v>
      </c>
      <c r="K67" s="56">
        <v>3.2599999999999997E-2</v>
      </c>
      <c r="L67" s="56">
        <v>3.5099999999999999E-2</v>
      </c>
      <c r="M67" s="55">
        <v>11.04</v>
      </c>
      <c r="N67" s="55">
        <v>109.68</v>
      </c>
      <c r="O67" s="55">
        <v>1.2108671999999999E-2</v>
      </c>
      <c r="P67" s="56">
        <v>2.0000000000000001E-4</v>
      </c>
      <c r="Q67" s="56">
        <v>0</v>
      </c>
    </row>
    <row r="68" spans="1:17">
      <c r="A68" t="s">
        <v>3232</v>
      </c>
      <c r="B68" t="s">
        <v>2049</v>
      </c>
      <c r="C68" t="s">
        <v>2081</v>
      </c>
      <c r="D68" s="105" t="s">
        <v>3310</v>
      </c>
      <c r="E68" t="s">
        <v>465</v>
      </c>
      <c r="F68" t="s">
        <v>355</v>
      </c>
      <c r="G68" t="s">
        <v>177</v>
      </c>
      <c r="H68" s="55">
        <v>7.69</v>
      </c>
      <c r="I68" t="s">
        <v>319</v>
      </c>
      <c r="J68" t="s">
        <v>98</v>
      </c>
      <c r="K68" s="56">
        <v>3.6600000000000001E-2</v>
      </c>
      <c r="L68" s="56">
        <v>3.4200000000000001E-2</v>
      </c>
      <c r="M68" s="55">
        <v>11.08</v>
      </c>
      <c r="N68" s="55">
        <v>113.19</v>
      </c>
      <c r="O68" s="55">
        <v>1.2541452E-2</v>
      </c>
      <c r="P68" s="56">
        <v>2.0000000000000001E-4</v>
      </c>
      <c r="Q68" s="56">
        <v>0</v>
      </c>
    </row>
    <row r="69" spans="1:17">
      <c r="A69" t="s">
        <v>3232</v>
      </c>
      <c r="B69" t="s">
        <v>2049</v>
      </c>
      <c r="C69" t="s">
        <v>2089</v>
      </c>
      <c r="D69" s="105" t="s">
        <v>3310</v>
      </c>
      <c r="E69" t="s">
        <v>465</v>
      </c>
      <c r="F69" t="s">
        <v>355</v>
      </c>
      <c r="G69" t="s">
        <v>177</v>
      </c>
      <c r="H69" s="55">
        <v>7.76</v>
      </c>
      <c r="I69" t="s">
        <v>319</v>
      </c>
      <c r="J69" t="s">
        <v>98</v>
      </c>
      <c r="K69" s="56">
        <v>3.4500000000000003E-2</v>
      </c>
      <c r="L69" s="56">
        <v>3.2800000000000003E-2</v>
      </c>
      <c r="M69" s="55">
        <v>20.8</v>
      </c>
      <c r="N69" s="55">
        <v>113.25</v>
      </c>
      <c r="O69" s="55">
        <v>2.3556000000000001E-2</v>
      </c>
      <c r="P69" s="56">
        <v>4.0000000000000002E-4</v>
      </c>
      <c r="Q69" s="56">
        <v>0</v>
      </c>
    </row>
    <row r="70" spans="1:17">
      <c r="A70" t="s">
        <v>3232</v>
      </c>
      <c r="B70" t="s">
        <v>2049</v>
      </c>
      <c r="C70" t="s">
        <v>2090</v>
      </c>
      <c r="D70" s="105" t="s">
        <v>3310</v>
      </c>
      <c r="E70" t="s">
        <v>465</v>
      </c>
      <c r="F70" t="s">
        <v>355</v>
      </c>
      <c r="G70" t="s">
        <v>177</v>
      </c>
      <c r="H70" s="55">
        <v>7.83</v>
      </c>
      <c r="I70" t="s">
        <v>319</v>
      </c>
      <c r="J70" t="s">
        <v>98</v>
      </c>
      <c r="K70" s="56">
        <v>3.0499999999999999E-2</v>
      </c>
      <c r="L70" s="56">
        <v>3.2800000000000003E-2</v>
      </c>
      <c r="M70" s="55">
        <v>20.98</v>
      </c>
      <c r="N70" s="55">
        <v>109.75</v>
      </c>
      <c r="O70" s="55">
        <v>2.3025549999999999E-2</v>
      </c>
      <c r="P70" s="56">
        <v>4.0000000000000002E-4</v>
      </c>
      <c r="Q70" s="56">
        <v>0</v>
      </c>
    </row>
    <row r="71" spans="1:17">
      <c r="A71" t="s">
        <v>3232</v>
      </c>
      <c r="B71" t="s">
        <v>2049</v>
      </c>
      <c r="C71" t="s">
        <v>2082</v>
      </c>
      <c r="D71" s="105" t="s">
        <v>3310</v>
      </c>
      <c r="E71" t="s">
        <v>465</v>
      </c>
      <c r="F71" t="s">
        <v>355</v>
      </c>
      <c r="G71" t="s">
        <v>177</v>
      </c>
      <c r="H71" s="55">
        <v>7.82</v>
      </c>
      <c r="I71" t="s">
        <v>319</v>
      </c>
      <c r="J71" t="s">
        <v>98</v>
      </c>
      <c r="K71" s="56">
        <v>2.9000000000000001E-2</v>
      </c>
      <c r="L71" s="56">
        <v>3.5099999999999999E-2</v>
      </c>
      <c r="M71" s="55">
        <v>19.47</v>
      </c>
      <c r="N71" s="55">
        <v>105</v>
      </c>
      <c r="O71" s="55">
        <v>2.04435E-2</v>
      </c>
      <c r="P71" s="56">
        <v>2.9999999999999997E-4</v>
      </c>
      <c r="Q71" s="56">
        <v>0</v>
      </c>
    </row>
    <row r="72" spans="1:17">
      <c r="A72" t="s">
        <v>3232</v>
      </c>
      <c r="B72" t="s">
        <v>2049</v>
      </c>
      <c r="C72" t="s">
        <v>2091</v>
      </c>
      <c r="D72" s="105" t="s">
        <v>3310</v>
      </c>
      <c r="E72" t="s">
        <v>465</v>
      </c>
      <c r="F72" t="s">
        <v>355</v>
      </c>
      <c r="G72" t="s">
        <v>177</v>
      </c>
      <c r="H72" s="55">
        <v>7.94</v>
      </c>
      <c r="I72" t="s">
        <v>319</v>
      </c>
      <c r="J72" t="s">
        <v>98</v>
      </c>
      <c r="K72" s="56">
        <v>2.3800000000000002E-2</v>
      </c>
      <c r="L72" s="56">
        <v>3.4599999999999999E-2</v>
      </c>
      <c r="M72" s="55">
        <v>1.38</v>
      </c>
      <c r="N72" s="55">
        <v>102</v>
      </c>
      <c r="O72" s="55">
        <v>1.4076E-3</v>
      </c>
      <c r="P72" s="56">
        <v>0</v>
      </c>
      <c r="Q72" s="56">
        <v>0</v>
      </c>
    </row>
    <row r="73" spans="1:17">
      <c r="A73" t="s">
        <v>3232</v>
      </c>
      <c r="B73" t="s">
        <v>2049</v>
      </c>
      <c r="C73" t="s">
        <v>2092</v>
      </c>
      <c r="D73" s="105" t="s">
        <v>3310</v>
      </c>
      <c r="E73" t="s">
        <v>465</v>
      </c>
      <c r="F73" t="s">
        <v>355</v>
      </c>
      <c r="G73" t="s">
        <v>177</v>
      </c>
      <c r="H73" s="55">
        <v>7.86</v>
      </c>
      <c r="I73" t="s">
        <v>319</v>
      </c>
      <c r="J73" t="s">
        <v>98</v>
      </c>
      <c r="K73" s="56">
        <v>2.4299999999999999E-2</v>
      </c>
      <c r="L73" s="56">
        <v>3.7900000000000003E-2</v>
      </c>
      <c r="M73" s="55">
        <v>20.43</v>
      </c>
      <c r="N73" s="55">
        <v>99.67</v>
      </c>
      <c r="O73" s="55">
        <v>2.0362581000000001E-2</v>
      </c>
      <c r="P73" s="56">
        <v>2.9999999999999997E-4</v>
      </c>
      <c r="Q73" s="56">
        <v>0</v>
      </c>
    </row>
    <row r="74" spans="1:17">
      <c r="A74" t="s">
        <v>3232</v>
      </c>
      <c r="B74" t="s">
        <v>2049</v>
      </c>
      <c r="C74" t="s">
        <v>2093</v>
      </c>
      <c r="D74" s="105" t="s">
        <v>3310</v>
      </c>
      <c r="E74" t="s">
        <v>465</v>
      </c>
      <c r="F74" t="s">
        <v>355</v>
      </c>
      <c r="G74" t="s">
        <v>177</v>
      </c>
      <c r="H74" s="55">
        <v>7.85</v>
      </c>
      <c r="I74" t="s">
        <v>319</v>
      </c>
      <c r="J74" t="s">
        <v>98</v>
      </c>
      <c r="K74" s="56">
        <v>2.3800000000000002E-2</v>
      </c>
      <c r="L74" s="56">
        <v>3.9199999999999999E-2</v>
      </c>
      <c r="M74" s="55">
        <v>21.21</v>
      </c>
      <c r="N74" s="55">
        <v>98.42</v>
      </c>
      <c r="O74" s="55">
        <v>2.0874882000000001E-2</v>
      </c>
      <c r="P74" s="56">
        <v>2.9999999999999997E-4</v>
      </c>
      <c r="Q74" s="56">
        <v>0</v>
      </c>
    </row>
    <row r="75" spans="1:17">
      <c r="A75" t="s">
        <v>3232</v>
      </c>
      <c r="B75" t="s">
        <v>2049</v>
      </c>
      <c r="C75" t="s">
        <v>2083</v>
      </c>
      <c r="D75" s="105" t="s">
        <v>3310</v>
      </c>
      <c r="E75" t="s">
        <v>465</v>
      </c>
      <c r="F75" t="s">
        <v>355</v>
      </c>
      <c r="G75" t="s">
        <v>177</v>
      </c>
      <c r="H75" s="55">
        <v>7.89</v>
      </c>
      <c r="I75" t="s">
        <v>319</v>
      </c>
      <c r="J75" t="s">
        <v>98</v>
      </c>
      <c r="K75" s="56">
        <v>2.7699999999999999E-2</v>
      </c>
      <c r="L75" s="56">
        <v>3.27E-2</v>
      </c>
      <c r="M75" s="55">
        <v>12.69</v>
      </c>
      <c r="N75" s="55">
        <v>107.36</v>
      </c>
      <c r="O75" s="55">
        <v>1.3623984E-2</v>
      </c>
      <c r="P75" s="56">
        <v>2.0000000000000001E-4</v>
      </c>
      <c r="Q75" s="56">
        <v>0</v>
      </c>
    </row>
    <row r="76" spans="1:17">
      <c r="A76" t="s">
        <v>3232</v>
      </c>
      <c r="B76" t="s">
        <v>2049</v>
      </c>
      <c r="C76" t="s">
        <v>2084</v>
      </c>
      <c r="D76" s="105" t="s">
        <v>3310</v>
      </c>
      <c r="E76" t="s">
        <v>465</v>
      </c>
      <c r="F76" t="s">
        <v>355</v>
      </c>
      <c r="G76" t="s">
        <v>177</v>
      </c>
      <c r="H76" s="55">
        <v>7.91</v>
      </c>
      <c r="I76" t="s">
        <v>319</v>
      </c>
      <c r="J76" t="s">
        <v>98</v>
      </c>
      <c r="K76" s="56">
        <v>2.3E-2</v>
      </c>
      <c r="L76" s="56">
        <v>3.6799999999999999E-2</v>
      </c>
      <c r="M76" s="55">
        <v>5.33</v>
      </c>
      <c r="N76" s="55">
        <v>100</v>
      </c>
      <c r="O76" s="55">
        <v>5.3299999999999997E-3</v>
      </c>
      <c r="P76" s="56">
        <v>1E-4</v>
      </c>
      <c r="Q76" s="56">
        <v>0</v>
      </c>
    </row>
    <row r="77" spans="1:17">
      <c r="A77" t="s">
        <v>3232</v>
      </c>
      <c r="B77" t="s">
        <v>2049</v>
      </c>
      <c r="C77" t="s">
        <v>2085</v>
      </c>
      <c r="D77" s="105" t="s">
        <v>3310</v>
      </c>
      <c r="E77" t="s">
        <v>465</v>
      </c>
      <c r="F77" t="s">
        <v>355</v>
      </c>
      <c r="G77" t="s">
        <v>177</v>
      </c>
      <c r="H77" s="55">
        <v>7.99</v>
      </c>
      <c r="I77" t="s">
        <v>319</v>
      </c>
      <c r="J77" t="s">
        <v>98</v>
      </c>
      <c r="K77" s="56">
        <v>2.1999999999999999E-2</v>
      </c>
      <c r="L77" s="56">
        <v>3.4299999999999997E-2</v>
      </c>
      <c r="M77" s="55">
        <v>8.35</v>
      </c>
      <c r="N77" s="55">
        <v>101.37</v>
      </c>
      <c r="O77" s="55">
        <v>8.4643949999999996E-3</v>
      </c>
      <c r="P77" s="56">
        <v>1E-4</v>
      </c>
      <c r="Q77" s="56">
        <v>0</v>
      </c>
    </row>
    <row r="78" spans="1:17">
      <c r="A78" t="s">
        <v>3232</v>
      </c>
      <c r="B78" t="s">
        <v>2049</v>
      </c>
      <c r="C78" t="s">
        <v>2086</v>
      </c>
      <c r="D78" s="105" t="s">
        <v>3310</v>
      </c>
      <c r="E78" t="s">
        <v>465</v>
      </c>
      <c r="F78" t="s">
        <v>355</v>
      </c>
      <c r="G78" t="s">
        <v>177</v>
      </c>
      <c r="H78" s="55">
        <v>7.9</v>
      </c>
      <c r="I78" t="s">
        <v>319</v>
      </c>
      <c r="J78" t="s">
        <v>98</v>
      </c>
      <c r="K78" s="56">
        <v>2.3800000000000002E-2</v>
      </c>
      <c r="L78" s="56">
        <v>3.6900000000000002E-2</v>
      </c>
      <c r="M78" s="55">
        <v>10.86</v>
      </c>
      <c r="N78" s="55">
        <v>100.91</v>
      </c>
      <c r="O78" s="55">
        <v>1.0958826E-2</v>
      </c>
      <c r="P78" s="56">
        <v>2.0000000000000001E-4</v>
      </c>
      <c r="Q78" s="56">
        <v>0</v>
      </c>
    </row>
    <row r="79" spans="1:17">
      <c r="A79" t="s">
        <v>3232</v>
      </c>
      <c r="B79" t="s">
        <v>2049</v>
      </c>
      <c r="C79" t="s">
        <v>2087</v>
      </c>
      <c r="D79" s="105" t="s">
        <v>3310</v>
      </c>
      <c r="E79" t="s">
        <v>465</v>
      </c>
      <c r="F79" t="s">
        <v>355</v>
      </c>
      <c r="G79" t="s">
        <v>177</v>
      </c>
      <c r="H79" s="55">
        <v>7.79</v>
      </c>
      <c r="I79" t="s">
        <v>319</v>
      </c>
      <c r="J79" t="s">
        <v>98</v>
      </c>
      <c r="K79" s="56">
        <v>2.3599999999999999E-2</v>
      </c>
      <c r="L79" s="56">
        <v>4.24E-2</v>
      </c>
      <c r="M79" s="55">
        <v>32.24</v>
      </c>
      <c r="N79" s="55">
        <v>96.74</v>
      </c>
      <c r="O79" s="55">
        <v>3.1188976E-2</v>
      </c>
      <c r="P79" s="56">
        <v>5.0000000000000001E-4</v>
      </c>
      <c r="Q79" s="56">
        <v>0</v>
      </c>
    </row>
    <row r="80" spans="1:17">
      <c r="A80" t="s">
        <v>3232</v>
      </c>
      <c r="B80" t="s">
        <v>2049</v>
      </c>
      <c r="C80" t="s">
        <v>2078</v>
      </c>
      <c r="D80" s="105" t="s">
        <v>3310</v>
      </c>
      <c r="E80" t="s">
        <v>465</v>
      </c>
      <c r="F80" t="s">
        <v>355</v>
      </c>
      <c r="G80" t="s">
        <v>177</v>
      </c>
      <c r="H80" s="55">
        <v>7.76</v>
      </c>
      <c r="I80" t="s">
        <v>319</v>
      </c>
      <c r="J80" t="s">
        <v>98</v>
      </c>
      <c r="K80" s="56">
        <v>2.3199999999999998E-2</v>
      </c>
      <c r="L80" s="56">
        <v>4.4400000000000002E-2</v>
      </c>
      <c r="M80" s="55">
        <v>23.2</v>
      </c>
      <c r="N80" s="55">
        <v>94.71</v>
      </c>
      <c r="O80" s="55">
        <v>2.1972720000000001E-2</v>
      </c>
      <c r="P80" s="56">
        <v>2.9999999999999997E-4</v>
      </c>
      <c r="Q80" s="56">
        <v>0</v>
      </c>
    </row>
    <row r="81" spans="1:17">
      <c r="A81" t="s">
        <v>3232</v>
      </c>
      <c r="B81" t="s">
        <v>2049</v>
      </c>
      <c r="C81" t="s">
        <v>2088</v>
      </c>
      <c r="D81" s="105" t="s">
        <v>3310</v>
      </c>
      <c r="E81" t="s">
        <v>465</v>
      </c>
      <c r="F81" t="s">
        <v>355</v>
      </c>
      <c r="G81" t="s">
        <v>177</v>
      </c>
      <c r="H81" s="55">
        <v>7.64</v>
      </c>
      <c r="I81" t="s">
        <v>319</v>
      </c>
      <c r="J81" t="s">
        <v>98</v>
      </c>
      <c r="K81" s="56">
        <v>2.0899999999999998E-2</v>
      </c>
      <c r="L81" s="56">
        <v>5.3800000000000001E-2</v>
      </c>
      <c r="M81" s="55">
        <v>33.229999999999997</v>
      </c>
      <c r="N81" s="55">
        <v>84.42</v>
      </c>
      <c r="O81" s="55">
        <v>2.8052766E-2</v>
      </c>
      <c r="P81" s="56">
        <v>4.0000000000000002E-4</v>
      </c>
      <c r="Q81" s="56">
        <v>0</v>
      </c>
    </row>
    <row r="82" spans="1:17">
      <c r="A82" t="s">
        <v>3233</v>
      </c>
      <c r="B82" t="s">
        <v>2007</v>
      </c>
      <c r="C82" t="s">
        <v>2098</v>
      </c>
      <c r="D82" s="105" t="s">
        <v>3310</v>
      </c>
      <c r="E82" t="s">
        <v>478</v>
      </c>
      <c r="F82" t="s">
        <v>207</v>
      </c>
      <c r="G82" t="s">
        <v>127</v>
      </c>
      <c r="H82" s="55">
        <v>7.61</v>
      </c>
      <c r="I82" t="s">
        <v>546</v>
      </c>
      <c r="J82" t="s">
        <v>98</v>
      </c>
      <c r="K82" s="56">
        <v>1.6299999999999999E-2</v>
      </c>
      <c r="L82" s="56">
        <v>3.1199999999999999E-2</v>
      </c>
      <c r="M82" s="55">
        <v>78.98</v>
      </c>
      <c r="N82" s="55">
        <v>99.62</v>
      </c>
      <c r="O82" s="55">
        <v>7.8679875999999996E-2</v>
      </c>
      <c r="P82" s="56">
        <v>1.1999999999999999E-3</v>
      </c>
      <c r="Q82" s="56">
        <v>0</v>
      </c>
    </row>
    <row r="83" spans="1:17">
      <c r="A83" t="s">
        <v>3233</v>
      </c>
      <c r="B83" t="s">
        <v>2007</v>
      </c>
      <c r="C83" t="s">
        <v>2099</v>
      </c>
      <c r="D83" s="105" t="s">
        <v>3310</v>
      </c>
      <c r="E83" t="s">
        <v>478</v>
      </c>
      <c r="F83" t="s">
        <v>2100</v>
      </c>
      <c r="G83" t="s">
        <v>127</v>
      </c>
      <c r="H83" s="55">
        <v>7.62</v>
      </c>
      <c r="I83" t="s">
        <v>546</v>
      </c>
      <c r="J83" t="s">
        <v>98</v>
      </c>
      <c r="K83" s="56">
        <v>1.4999999999999999E-2</v>
      </c>
      <c r="L83" s="56">
        <v>3.1899999999999998E-2</v>
      </c>
      <c r="M83" s="55">
        <v>37.130000000000003</v>
      </c>
      <c r="N83" s="55">
        <v>97.96</v>
      </c>
      <c r="O83" s="55">
        <v>3.6372547999999998E-2</v>
      </c>
      <c r="P83" s="56">
        <v>5.9999999999999995E-4</v>
      </c>
      <c r="Q83" s="56">
        <v>0</v>
      </c>
    </row>
    <row r="84" spans="1:17">
      <c r="A84" t="s">
        <v>3234</v>
      </c>
      <c r="B84" t="s">
        <v>2049</v>
      </c>
      <c r="C84" t="s">
        <v>2176</v>
      </c>
      <c r="D84" s="105" t="s">
        <v>3310</v>
      </c>
      <c r="E84" t="s">
        <v>2095</v>
      </c>
      <c r="F84" t="s">
        <v>2177</v>
      </c>
      <c r="G84" t="s">
        <v>1968</v>
      </c>
      <c r="H84" s="55">
        <v>4.72</v>
      </c>
      <c r="I84" t="s">
        <v>339</v>
      </c>
      <c r="J84" t="s">
        <v>98</v>
      </c>
      <c r="K84" s="56">
        <v>3.1E-2</v>
      </c>
      <c r="L84" s="56">
        <v>2.6700000000000002E-2</v>
      </c>
      <c r="M84" s="55">
        <v>83.21</v>
      </c>
      <c r="N84" s="55">
        <v>113.73</v>
      </c>
      <c r="O84" s="55">
        <v>9.4634732999999999E-2</v>
      </c>
      <c r="P84" s="56">
        <v>1.5E-3</v>
      </c>
      <c r="Q84" s="56">
        <v>0</v>
      </c>
    </row>
    <row r="85" spans="1:17">
      <c r="A85" t="s">
        <v>3234</v>
      </c>
      <c r="B85" t="s">
        <v>2049</v>
      </c>
      <c r="C85" t="s">
        <v>2178</v>
      </c>
      <c r="D85" s="105" t="s">
        <v>3310</v>
      </c>
      <c r="E85" t="s">
        <v>2095</v>
      </c>
      <c r="F85" t="s">
        <v>2179</v>
      </c>
      <c r="G85" t="s">
        <v>1968</v>
      </c>
      <c r="H85" s="55">
        <v>4.74</v>
      </c>
      <c r="I85" t="s">
        <v>339</v>
      </c>
      <c r="J85" t="s">
        <v>98</v>
      </c>
      <c r="K85" s="56">
        <v>2.4899999999999999E-2</v>
      </c>
      <c r="L85" s="56">
        <v>2.6800000000000001E-2</v>
      </c>
      <c r="M85" s="55">
        <v>34.96</v>
      </c>
      <c r="N85" s="55">
        <v>112.44</v>
      </c>
      <c r="O85" s="55">
        <v>3.9309023999999998E-2</v>
      </c>
      <c r="P85" s="56">
        <v>5.9999999999999995E-4</v>
      </c>
      <c r="Q85" s="56">
        <v>0</v>
      </c>
    </row>
    <row r="86" spans="1:17">
      <c r="A86" t="s">
        <v>3234</v>
      </c>
      <c r="B86" t="s">
        <v>2049</v>
      </c>
      <c r="C86" t="s">
        <v>2180</v>
      </c>
      <c r="D86" s="105" t="s">
        <v>3310</v>
      </c>
      <c r="E86" t="s">
        <v>2095</v>
      </c>
      <c r="F86" t="s">
        <v>2179</v>
      </c>
      <c r="G86" t="s">
        <v>1968</v>
      </c>
      <c r="H86" s="55">
        <v>4.99</v>
      </c>
      <c r="I86" t="s">
        <v>339</v>
      </c>
      <c r="J86" t="s">
        <v>98</v>
      </c>
      <c r="K86" s="56">
        <v>3.5999999999999997E-2</v>
      </c>
      <c r="L86" s="56">
        <v>2.7099999999999999E-2</v>
      </c>
      <c r="M86" s="55">
        <v>23.26</v>
      </c>
      <c r="N86" s="55">
        <v>116.58</v>
      </c>
      <c r="O86" s="55">
        <v>2.7116508000000001E-2</v>
      </c>
      <c r="P86" s="56">
        <v>4.0000000000000002E-4</v>
      </c>
      <c r="Q86" s="56">
        <v>0</v>
      </c>
    </row>
    <row r="87" spans="1:17">
      <c r="A87" t="s">
        <v>3235</v>
      </c>
      <c r="B87" t="s">
        <v>2007</v>
      </c>
      <c r="C87" t="s">
        <v>2159</v>
      </c>
      <c r="D87" s="105" t="s">
        <v>3310</v>
      </c>
      <c r="E87" t="s">
        <v>2095</v>
      </c>
      <c r="F87" t="s">
        <v>441</v>
      </c>
      <c r="G87" t="s">
        <v>1968</v>
      </c>
      <c r="H87" s="55">
        <v>7.5</v>
      </c>
      <c r="I87" t="s">
        <v>339</v>
      </c>
      <c r="J87" t="s">
        <v>98</v>
      </c>
      <c r="K87" s="56">
        <v>1.7999999999999999E-2</v>
      </c>
      <c r="L87" s="56">
        <v>3.7699999999999997E-2</v>
      </c>
      <c r="M87" s="55">
        <v>419.7</v>
      </c>
      <c r="N87" s="55">
        <v>93.1</v>
      </c>
      <c r="O87" s="55">
        <v>0.3907407</v>
      </c>
      <c r="P87" s="56">
        <v>6.1000000000000004E-3</v>
      </c>
      <c r="Q87" s="56">
        <v>0</v>
      </c>
    </row>
    <row r="88" spans="1:17">
      <c r="A88" t="s">
        <v>3235</v>
      </c>
      <c r="B88" t="s">
        <v>2007</v>
      </c>
      <c r="C88" t="s">
        <v>2161</v>
      </c>
      <c r="D88" s="105" t="s">
        <v>3310</v>
      </c>
      <c r="E88" t="s">
        <v>2095</v>
      </c>
      <c r="F88" t="s">
        <v>441</v>
      </c>
      <c r="G88" t="s">
        <v>1968</v>
      </c>
      <c r="H88" s="55">
        <v>7.09</v>
      </c>
      <c r="I88" t="s">
        <v>339</v>
      </c>
      <c r="J88" t="s">
        <v>98</v>
      </c>
      <c r="K88" s="56">
        <v>1.8800000000000001E-2</v>
      </c>
      <c r="L88" s="56">
        <v>3.9E-2</v>
      </c>
      <c r="M88" s="55">
        <v>259.25</v>
      </c>
      <c r="N88" s="55">
        <v>93.53</v>
      </c>
      <c r="O88" s="55">
        <v>0.242476525</v>
      </c>
      <c r="P88" s="56">
        <v>3.8E-3</v>
      </c>
      <c r="Q88" s="56">
        <v>0</v>
      </c>
    </row>
    <row r="89" spans="1:17">
      <c r="A89" t="s">
        <v>3235</v>
      </c>
      <c r="B89" t="s">
        <v>2007</v>
      </c>
      <c r="C89" t="s">
        <v>2158</v>
      </c>
      <c r="D89" s="105" t="s">
        <v>3310</v>
      </c>
      <c r="E89" t="s">
        <v>2095</v>
      </c>
      <c r="F89" t="s">
        <v>355</v>
      </c>
      <c r="G89" t="s">
        <v>1968</v>
      </c>
      <c r="H89" s="55">
        <v>7.4</v>
      </c>
      <c r="I89" t="s">
        <v>339</v>
      </c>
      <c r="J89" t="s">
        <v>98</v>
      </c>
      <c r="K89" s="56">
        <v>2.3699999999999999E-2</v>
      </c>
      <c r="L89" s="56">
        <v>2.5999999999999999E-2</v>
      </c>
      <c r="M89" s="55">
        <v>171.3</v>
      </c>
      <c r="N89" s="55">
        <v>104.47</v>
      </c>
      <c r="O89" s="55">
        <v>0.17895711</v>
      </c>
      <c r="P89" s="56">
        <v>2.8E-3</v>
      </c>
      <c r="Q89" s="56">
        <v>0</v>
      </c>
    </row>
    <row r="90" spans="1:17">
      <c r="A90" t="s">
        <v>3235</v>
      </c>
      <c r="B90" t="s">
        <v>2007</v>
      </c>
      <c r="C90" t="s">
        <v>2160</v>
      </c>
      <c r="D90" s="105" t="s">
        <v>3310</v>
      </c>
      <c r="E90" t="s">
        <v>2095</v>
      </c>
      <c r="F90" t="s">
        <v>355</v>
      </c>
      <c r="G90" t="s">
        <v>1968</v>
      </c>
      <c r="H90" s="55">
        <v>7.03</v>
      </c>
      <c r="I90" t="s">
        <v>339</v>
      </c>
      <c r="J90" t="s">
        <v>98</v>
      </c>
      <c r="K90" s="56">
        <v>2.3199999999999998E-2</v>
      </c>
      <c r="L90" s="56">
        <v>2.7400000000000001E-2</v>
      </c>
      <c r="M90" s="55">
        <v>121.73</v>
      </c>
      <c r="N90" s="55">
        <v>103.18</v>
      </c>
      <c r="O90" s="55">
        <v>0.12560101400000001</v>
      </c>
      <c r="P90" s="56">
        <v>2E-3</v>
      </c>
      <c r="Q90" s="56">
        <v>0</v>
      </c>
    </row>
    <row r="91" spans="1:17">
      <c r="A91" t="s">
        <v>3236</v>
      </c>
      <c r="B91" t="s">
        <v>2049</v>
      </c>
      <c r="C91" t="s">
        <v>2094</v>
      </c>
      <c r="D91" s="105" t="s">
        <v>3310</v>
      </c>
      <c r="E91" t="s">
        <v>2095</v>
      </c>
      <c r="F91" t="s">
        <v>2096</v>
      </c>
      <c r="G91" t="s">
        <v>1968</v>
      </c>
      <c r="H91" s="55">
        <v>5.16</v>
      </c>
      <c r="I91" t="s">
        <v>339</v>
      </c>
      <c r="J91" t="s">
        <v>98</v>
      </c>
      <c r="K91" s="56">
        <v>1.7899999999999999E-2</v>
      </c>
      <c r="L91" s="56">
        <v>2.9000000000000001E-2</v>
      </c>
      <c r="M91" s="55">
        <v>98.95</v>
      </c>
      <c r="N91" s="55">
        <v>105.5</v>
      </c>
      <c r="O91" s="55">
        <v>0.10439225000000001</v>
      </c>
      <c r="P91" s="56">
        <v>1.6000000000000001E-3</v>
      </c>
      <c r="Q91" s="56">
        <v>0</v>
      </c>
    </row>
    <row r="92" spans="1:17">
      <c r="A92" t="s">
        <v>3236</v>
      </c>
      <c r="B92" t="s">
        <v>2049</v>
      </c>
      <c r="C92" t="s">
        <v>2097</v>
      </c>
      <c r="D92" s="105" t="s">
        <v>3310</v>
      </c>
      <c r="E92" t="s">
        <v>2095</v>
      </c>
      <c r="F92" t="s">
        <v>2096</v>
      </c>
      <c r="G92" t="s">
        <v>1968</v>
      </c>
      <c r="H92" s="55">
        <v>6.53</v>
      </c>
      <c r="I92" t="s">
        <v>339</v>
      </c>
      <c r="J92" t="s">
        <v>98</v>
      </c>
      <c r="K92" s="56">
        <v>7.5499999999999998E-2</v>
      </c>
      <c r="L92" s="56">
        <v>7.5700000000000003E-2</v>
      </c>
      <c r="M92" s="55">
        <v>4.5199999999999996</v>
      </c>
      <c r="N92" s="55">
        <v>101.83</v>
      </c>
      <c r="O92" s="55">
        <v>4.6027159999999998E-3</v>
      </c>
      <c r="P92" s="56">
        <v>1E-4</v>
      </c>
      <c r="Q92" s="56">
        <v>0</v>
      </c>
    </row>
    <row r="93" spans="1:17">
      <c r="A93" t="s">
        <v>3237</v>
      </c>
      <c r="B93" t="s">
        <v>2049</v>
      </c>
      <c r="C93" t="s">
        <v>2181</v>
      </c>
      <c r="D93" s="105" t="s">
        <v>3310</v>
      </c>
      <c r="E93" t="s">
        <v>2095</v>
      </c>
      <c r="F93" t="s">
        <v>2004</v>
      </c>
      <c r="G93" t="s">
        <v>1968</v>
      </c>
      <c r="H93" s="55">
        <v>4.7300000000000004</v>
      </c>
      <c r="I93" t="s">
        <v>110</v>
      </c>
      <c r="J93" t="s">
        <v>98</v>
      </c>
      <c r="K93" s="56">
        <v>6.9500000000000006E-2</v>
      </c>
      <c r="L93" s="56">
        <v>7.0499999999999993E-2</v>
      </c>
      <c r="M93" s="55">
        <v>30.55</v>
      </c>
      <c r="N93" s="55">
        <v>100.41</v>
      </c>
      <c r="O93" s="55">
        <v>3.0675254999999998E-2</v>
      </c>
      <c r="P93" s="56">
        <v>5.0000000000000001E-4</v>
      </c>
      <c r="Q93" s="56">
        <v>0</v>
      </c>
    </row>
    <row r="94" spans="1:17">
      <c r="A94" t="s">
        <v>3237</v>
      </c>
      <c r="B94" t="s">
        <v>2049</v>
      </c>
      <c r="C94" t="s">
        <v>2182</v>
      </c>
      <c r="D94" s="105" t="s">
        <v>3310</v>
      </c>
      <c r="E94" t="s">
        <v>2095</v>
      </c>
      <c r="F94" t="s">
        <v>2004</v>
      </c>
      <c r="G94" t="s">
        <v>1968</v>
      </c>
      <c r="H94" s="55">
        <v>3.53</v>
      </c>
      <c r="I94" t="s">
        <v>110</v>
      </c>
      <c r="J94" t="s">
        <v>98</v>
      </c>
      <c r="K94" s="56">
        <v>6.9500000000000006E-2</v>
      </c>
      <c r="L94" s="56">
        <v>7.0800000000000002E-2</v>
      </c>
      <c r="M94" s="55">
        <v>38.4</v>
      </c>
      <c r="N94" s="55">
        <v>100.21</v>
      </c>
      <c r="O94" s="55">
        <v>3.8480640000000003E-2</v>
      </c>
      <c r="P94" s="56">
        <v>5.9999999999999995E-4</v>
      </c>
      <c r="Q94" s="56">
        <v>0</v>
      </c>
    </row>
    <row r="95" spans="1:17">
      <c r="A95" t="s">
        <v>3239</v>
      </c>
      <c r="B95" t="s">
        <v>2049</v>
      </c>
      <c r="C95" t="s">
        <v>2156</v>
      </c>
      <c r="D95" s="105" t="s">
        <v>3310</v>
      </c>
      <c r="E95" t="s">
        <v>465</v>
      </c>
      <c r="F95" t="s">
        <v>2157</v>
      </c>
      <c r="G95" t="s">
        <v>177</v>
      </c>
      <c r="H95" s="55">
        <v>3.67</v>
      </c>
      <c r="I95" t="s">
        <v>319</v>
      </c>
      <c r="J95" t="s">
        <v>98</v>
      </c>
      <c r="K95" s="56">
        <v>5.2600000000000001E-2</v>
      </c>
      <c r="L95" s="56">
        <v>3.2099999999999997E-2</v>
      </c>
      <c r="M95" s="55">
        <v>3.72</v>
      </c>
      <c r="N95" s="55">
        <v>124.46</v>
      </c>
      <c r="O95" s="55">
        <v>4.6299119999999999E-3</v>
      </c>
      <c r="P95" s="56">
        <v>1E-4</v>
      </c>
      <c r="Q95" s="56">
        <v>0</v>
      </c>
    </row>
    <row r="96" spans="1:17">
      <c r="A96" t="s">
        <v>3239</v>
      </c>
      <c r="B96" t="s">
        <v>2049</v>
      </c>
      <c r="C96" t="s">
        <v>2142</v>
      </c>
      <c r="D96" s="105" t="s">
        <v>3310</v>
      </c>
      <c r="E96" t="s">
        <v>465</v>
      </c>
      <c r="F96" t="s">
        <v>2143</v>
      </c>
      <c r="G96" t="s">
        <v>177</v>
      </c>
      <c r="H96" s="55">
        <v>3.7</v>
      </c>
      <c r="I96" t="s">
        <v>319</v>
      </c>
      <c r="J96" t="s">
        <v>98</v>
      </c>
      <c r="K96" s="56">
        <v>5.1299999999999998E-2</v>
      </c>
      <c r="L96" s="56">
        <v>2.5499999999999998E-2</v>
      </c>
      <c r="M96" s="55">
        <v>13.7</v>
      </c>
      <c r="N96" s="55">
        <v>126.84</v>
      </c>
      <c r="O96" s="55">
        <v>1.737708E-2</v>
      </c>
      <c r="P96" s="56">
        <v>2.9999999999999997E-4</v>
      </c>
      <c r="Q96" s="56">
        <v>0</v>
      </c>
    </row>
    <row r="97" spans="1:17">
      <c r="A97" t="s">
        <v>3239</v>
      </c>
      <c r="B97" t="s">
        <v>2049</v>
      </c>
      <c r="C97" t="s">
        <v>2144</v>
      </c>
      <c r="D97" s="105" t="s">
        <v>3310</v>
      </c>
      <c r="E97" t="s">
        <v>465</v>
      </c>
      <c r="F97" t="s">
        <v>2145</v>
      </c>
      <c r="G97" t="s">
        <v>177</v>
      </c>
      <c r="H97" s="55">
        <v>3.7</v>
      </c>
      <c r="I97" t="s">
        <v>319</v>
      </c>
      <c r="J97" t="s">
        <v>98</v>
      </c>
      <c r="K97" s="56">
        <v>5.1499999999999997E-2</v>
      </c>
      <c r="L97" s="56">
        <v>2.5499999999999998E-2</v>
      </c>
      <c r="M97" s="55">
        <v>7.97</v>
      </c>
      <c r="N97" s="55">
        <v>126.9</v>
      </c>
      <c r="O97" s="55">
        <v>1.011393E-2</v>
      </c>
      <c r="P97" s="56">
        <v>2.0000000000000001E-4</v>
      </c>
      <c r="Q97" s="56">
        <v>0</v>
      </c>
    </row>
    <row r="98" spans="1:17">
      <c r="A98" t="s">
        <v>3239</v>
      </c>
      <c r="B98" t="s">
        <v>2049</v>
      </c>
      <c r="C98" t="s">
        <v>2146</v>
      </c>
      <c r="D98" s="105" t="s">
        <v>3310</v>
      </c>
      <c r="E98" t="s">
        <v>465</v>
      </c>
      <c r="F98" t="s">
        <v>2147</v>
      </c>
      <c r="G98" t="s">
        <v>177</v>
      </c>
      <c r="H98" s="55">
        <v>3.77</v>
      </c>
      <c r="I98" t="s">
        <v>319</v>
      </c>
      <c r="J98" t="s">
        <v>98</v>
      </c>
      <c r="K98" s="56">
        <v>5.0999999999999997E-2</v>
      </c>
      <c r="L98" s="56">
        <v>2.5999999999999999E-2</v>
      </c>
      <c r="M98" s="55">
        <v>5.61</v>
      </c>
      <c r="N98" s="55">
        <v>125.11</v>
      </c>
      <c r="O98" s="55">
        <v>7.0186709999999998E-3</v>
      </c>
      <c r="P98" s="56">
        <v>1E-4</v>
      </c>
      <c r="Q98" s="56">
        <v>0</v>
      </c>
    </row>
    <row r="99" spans="1:17">
      <c r="A99" t="s">
        <v>3239</v>
      </c>
      <c r="B99" t="s">
        <v>2049</v>
      </c>
      <c r="C99" t="s">
        <v>2115</v>
      </c>
      <c r="D99" s="105" t="s">
        <v>3310</v>
      </c>
      <c r="E99" t="s">
        <v>465</v>
      </c>
      <c r="F99" t="s">
        <v>2116</v>
      </c>
      <c r="G99" t="s">
        <v>177</v>
      </c>
      <c r="H99" s="55">
        <v>3.72</v>
      </c>
      <c r="I99" t="s">
        <v>319</v>
      </c>
      <c r="J99" t="s">
        <v>98</v>
      </c>
      <c r="K99" s="56">
        <v>5.0999999999999997E-2</v>
      </c>
      <c r="L99" s="56">
        <v>2.2599999999999999E-2</v>
      </c>
      <c r="M99" s="55">
        <v>3.17</v>
      </c>
      <c r="N99" s="55">
        <v>126.24</v>
      </c>
      <c r="O99" s="55">
        <v>4.0018079999999999E-3</v>
      </c>
      <c r="P99" s="56">
        <v>1E-4</v>
      </c>
      <c r="Q99" s="56">
        <v>0</v>
      </c>
    </row>
    <row r="100" spans="1:17">
      <c r="A100" t="s">
        <v>3239</v>
      </c>
      <c r="B100" t="s">
        <v>2049</v>
      </c>
      <c r="C100" t="s">
        <v>2117</v>
      </c>
      <c r="D100" s="105" t="s">
        <v>3310</v>
      </c>
      <c r="E100" t="s">
        <v>465</v>
      </c>
      <c r="F100" t="s">
        <v>2118</v>
      </c>
      <c r="G100" t="s">
        <v>177</v>
      </c>
      <c r="H100" s="55">
        <v>3.7</v>
      </c>
      <c r="I100" t="s">
        <v>319</v>
      </c>
      <c r="J100" t="s">
        <v>98</v>
      </c>
      <c r="K100" s="56">
        <v>5.0999999999999997E-2</v>
      </c>
      <c r="L100" s="56">
        <v>2.5600000000000001E-2</v>
      </c>
      <c r="M100" s="55">
        <v>6.42</v>
      </c>
      <c r="N100" s="55">
        <v>124.63</v>
      </c>
      <c r="O100" s="55">
        <v>8.0012460000000001E-3</v>
      </c>
      <c r="P100" s="56">
        <v>1E-4</v>
      </c>
      <c r="Q100" s="56">
        <v>0</v>
      </c>
    </row>
    <row r="101" spans="1:17">
      <c r="A101" t="s">
        <v>3239</v>
      </c>
      <c r="B101" t="s">
        <v>2049</v>
      </c>
      <c r="C101" t="s">
        <v>2104</v>
      </c>
      <c r="D101" s="105" t="s">
        <v>3310</v>
      </c>
      <c r="E101" t="s">
        <v>465</v>
      </c>
      <c r="F101" t="s">
        <v>588</v>
      </c>
      <c r="G101" t="s">
        <v>177</v>
      </c>
      <c r="H101" s="55">
        <v>3.7</v>
      </c>
      <c r="I101" t="s">
        <v>319</v>
      </c>
      <c r="J101" t="s">
        <v>98</v>
      </c>
      <c r="K101" s="56">
        <v>5.0999999999999997E-2</v>
      </c>
      <c r="L101" s="56">
        <v>2.5499999999999998E-2</v>
      </c>
      <c r="M101" s="55">
        <v>9.9499999999999993</v>
      </c>
      <c r="N101" s="55">
        <v>124.86</v>
      </c>
      <c r="O101" s="55">
        <v>1.242357E-2</v>
      </c>
      <c r="P101" s="56">
        <v>2.0000000000000001E-4</v>
      </c>
      <c r="Q101" s="56">
        <v>0</v>
      </c>
    </row>
    <row r="102" spans="1:17">
      <c r="A102" t="s">
        <v>3239</v>
      </c>
      <c r="B102" t="s">
        <v>2049</v>
      </c>
      <c r="C102" t="s">
        <v>2119</v>
      </c>
      <c r="D102" s="105" t="s">
        <v>3310</v>
      </c>
      <c r="E102" t="s">
        <v>465</v>
      </c>
      <c r="F102" t="s">
        <v>588</v>
      </c>
      <c r="G102" t="s">
        <v>177</v>
      </c>
      <c r="H102" s="55">
        <v>3.72</v>
      </c>
      <c r="I102" t="s">
        <v>319</v>
      </c>
      <c r="J102" t="s">
        <v>98</v>
      </c>
      <c r="K102" s="56">
        <v>5.0999999999999997E-2</v>
      </c>
      <c r="L102" s="56">
        <v>2.2599999999999999E-2</v>
      </c>
      <c r="M102" s="55">
        <v>4.3600000000000003</v>
      </c>
      <c r="N102" s="55">
        <v>125.97</v>
      </c>
      <c r="O102" s="55">
        <v>5.4922920000000002E-3</v>
      </c>
      <c r="P102" s="56">
        <v>1E-4</v>
      </c>
      <c r="Q102" s="56">
        <v>0</v>
      </c>
    </row>
    <row r="103" spans="1:17">
      <c r="A103" t="s">
        <v>3239</v>
      </c>
      <c r="B103" t="s">
        <v>2049</v>
      </c>
      <c r="C103" t="s">
        <v>2148</v>
      </c>
      <c r="D103" s="105" t="s">
        <v>3310</v>
      </c>
      <c r="E103" t="s">
        <v>465</v>
      </c>
      <c r="F103" t="s">
        <v>2149</v>
      </c>
      <c r="G103" t="s">
        <v>177</v>
      </c>
      <c r="H103" s="55">
        <v>3.7</v>
      </c>
      <c r="I103" t="s">
        <v>319</v>
      </c>
      <c r="J103" t="s">
        <v>98</v>
      </c>
      <c r="K103" s="56">
        <v>5.0999999999999997E-2</v>
      </c>
      <c r="L103" s="56">
        <v>2.5600000000000001E-2</v>
      </c>
      <c r="M103" s="55">
        <v>10.34</v>
      </c>
      <c r="N103" s="55">
        <v>125.11</v>
      </c>
      <c r="O103" s="55">
        <v>1.2936374E-2</v>
      </c>
      <c r="P103" s="56">
        <v>2.0000000000000001E-4</v>
      </c>
      <c r="Q103" s="56">
        <v>0</v>
      </c>
    </row>
    <row r="104" spans="1:17">
      <c r="A104" t="s">
        <v>3239</v>
      </c>
      <c r="B104" t="s">
        <v>2049</v>
      </c>
      <c r="C104" t="s">
        <v>2129</v>
      </c>
      <c r="D104" s="105" t="s">
        <v>3310</v>
      </c>
      <c r="E104" t="s">
        <v>465</v>
      </c>
      <c r="F104" t="s">
        <v>2130</v>
      </c>
      <c r="G104" t="s">
        <v>177</v>
      </c>
      <c r="H104" s="55">
        <v>3.7</v>
      </c>
      <c r="I104" t="s">
        <v>319</v>
      </c>
      <c r="J104" t="s">
        <v>98</v>
      </c>
      <c r="K104" s="56">
        <v>5.0999999999999997E-2</v>
      </c>
      <c r="L104" s="56">
        <v>2.5700000000000001E-2</v>
      </c>
      <c r="M104" s="55">
        <v>4.58</v>
      </c>
      <c r="N104" s="55">
        <v>125.41</v>
      </c>
      <c r="O104" s="55">
        <v>5.7437779999999997E-3</v>
      </c>
      <c r="P104" s="56">
        <v>1E-4</v>
      </c>
      <c r="Q104" s="56">
        <v>0</v>
      </c>
    </row>
    <row r="105" spans="1:17">
      <c r="A105" t="s">
        <v>3239</v>
      </c>
      <c r="B105" t="s">
        <v>2049</v>
      </c>
      <c r="C105" t="s">
        <v>2131</v>
      </c>
      <c r="D105" s="105" t="s">
        <v>3310</v>
      </c>
      <c r="E105" t="s">
        <v>465</v>
      </c>
      <c r="F105" t="s">
        <v>2132</v>
      </c>
      <c r="G105" t="s">
        <v>177</v>
      </c>
      <c r="H105" s="55">
        <v>3.7</v>
      </c>
      <c r="I105" t="s">
        <v>319</v>
      </c>
      <c r="J105" t="s">
        <v>98</v>
      </c>
      <c r="K105" s="56">
        <v>5.0999999999999997E-2</v>
      </c>
      <c r="L105" s="56">
        <v>2.5600000000000001E-2</v>
      </c>
      <c r="M105" s="55">
        <v>5.78</v>
      </c>
      <c r="N105" s="55">
        <v>124.05</v>
      </c>
      <c r="O105" s="55">
        <v>7.1700899999999996E-3</v>
      </c>
      <c r="P105" s="56">
        <v>1E-4</v>
      </c>
      <c r="Q105" s="56">
        <v>0</v>
      </c>
    </row>
    <row r="106" spans="1:17">
      <c r="A106" t="s">
        <v>3239</v>
      </c>
      <c r="B106" t="s">
        <v>2049</v>
      </c>
      <c r="C106" t="s">
        <v>2152</v>
      </c>
      <c r="D106" s="105" t="s">
        <v>3310</v>
      </c>
      <c r="E106" t="s">
        <v>465</v>
      </c>
      <c r="F106" t="s">
        <v>2153</v>
      </c>
      <c r="G106" t="s">
        <v>177</v>
      </c>
      <c r="H106" s="55">
        <v>3.72</v>
      </c>
      <c r="I106" t="s">
        <v>319</v>
      </c>
      <c r="J106" t="s">
        <v>98</v>
      </c>
      <c r="K106" s="56">
        <v>5.0999999999999997E-2</v>
      </c>
      <c r="L106" s="56">
        <v>2.2499999999999999E-2</v>
      </c>
      <c r="M106" s="55">
        <v>1.32</v>
      </c>
      <c r="N106" s="55">
        <v>125.43</v>
      </c>
      <c r="O106" s="55">
        <v>1.655676E-3</v>
      </c>
      <c r="P106" s="56">
        <v>0</v>
      </c>
      <c r="Q106" s="56">
        <v>0</v>
      </c>
    </row>
    <row r="107" spans="1:17">
      <c r="A107" t="s">
        <v>3239</v>
      </c>
      <c r="B107" t="s">
        <v>2049</v>
      </c>
      <c r="C107" t="s">
        <v>2113</v>
      </c>
      <c r="D107" s="105" t="s">
        <v>3310</v>
      </c>
      <c r="E107" t="s">
        <v>465</v>
      </c>
      <c r="F107" t="s">
        <v>2114</v>
      </c>
      <c r="G107" t="s">
        <v>177</v>
      </c>
      <c r="H107" s="55">
        <v>3.7</v>
      </c>
      <c r="I107" t="s">
        <v>319</v>
      </c>
      <c r="J107" t="s">
        <v>98</v>
      </c>
      <c r="K107" s="56">
        <v>5.0999999999999997E-2</v>
      </c>
      <c r="L107" s="56">
        <v>2.5499999999999998E-2</v>
      </c>
      <c r="M107" s="55">
        <v>11.65</v>
      </c>
      <c r="N107" s="55">
        <v>124.29</v>
      </c>
      <c r="O107" s="55">
        <v>1.4479785E-2</v>
      </c>
      <c r="P107" s="56">
        <v>2.0000000000000001E-4</v>
      </c>
      <c r="Q107" s="56">
        <v>0</v>
      </c>
    </row>
    <row r="108" spans="1:17">
      <c r="A108" t="s">
        <v>3239</v>
      </c>
      <c r="B108" t="s">
        <v>2049</v>
      </c>
      <c r="C108" t="s">
        <v>2120</v>
      </c>
      <c r="D108" s="105" t="s">
        <v>3310</v>
      </c>
      <c r="E108" t="s">
        <v>465</v>
      </c>
      <c r="F108" t="s">
        <v>588</v>
      </c>
      <c r="G108" t="s">
        <v>177</v>
      </c>
      <c r="H108" s="55">
        <v>3.72</v>
      </c>
      <c r="I108" t="s">
        <v>319</v>
      </c>
      <c r="J108" t="s">
        <v>98</v>
      </c>
      <c r="K108" s="56">
        <v>5.0999999999999997E-2</v>
      </c>
      <c r="L108" s="56">
        <v>2.2700000000000001E-2</v>
      </c>
      <c r="M108" s="55">
        <v>2.63</v>
      </c>
      <c r="N108" s="55">
        <v>125.29</v>
      </c>
      <c r="O108" s="55">
        <v>3.2951270000000001E-3</v>
      </c>
      <c r="P108" s="56">
        <v>1E-4</v>
      </c>
      <c r="Q108" s="56">
        <v>0</v>
      </c>
    </row>
    <row r="109" spans="1:17">
      <c r="A109" t="s">
        <v>3239</v>
      </c>
      <c r="B109" t="s">
        <v>2049</v>
      </c>
      <c r="C109" t="s">
        <v>2121</v>
      </c>
      <c r="D109" s="105" t="s">
        <v>3310</v>
      </c>
      <c r="E109" t="s">
        <v>465</v>
      </c>
      <c r="F109" t="s">
        <v>588</v>
      </c>
      <c r="G109" t="s">
        <v>177</v>
      </c>
      <c r="H109" s="55">
        <v>3.72</v>
      </c>
      <c r="I109" t="s">
        <v>319</v>
      </c>
      <c r="J109" t="s">
        <v>98</v>
      </c>
      <c r="K109" s="56">
        <v>5.0999999999999997E-2</v>
      </c>
      <c r="L109" s="56">
        <v>2.3199999999999998E-2</v>
      </c>
      <c r="M109" s="55">
        <v>2.31</v>
      </c>
      <c r="N109" s="55">
        <v>124.07</v>
      </c>
      <c r="O109" s="55">
        <v>2.8660169999999998E-3</v>
      </c>
      <c r="P109" s="56">
        <v>0</v>
      </c>
      <c r="Q109" s="56">
        <v>0</v>
      </c>
    </row>
    <row r="110" spans="1:17">
      <c r="A110" t="s">
        <v>3239</v>
      </c>
      <c r="B110" t="s">
        <v>2049</v>
      </c>
      <c r="C110" t="s">
        <v>2122</v>
      </c>
      <c r="D110" s="105" t="s">
        <v>3310</v>
      </c>
      <c r="E110" t="s">
        <v>465</v>
      </c>
      <c r="F110" t="s">
        <v>588</v>
      </c>
      <c r="G110" t="s">
        <v>177</v>
      </c>
      <c r="H110" s="55">
        <v>3.67</v>
      </c>
      <c r="I110" t="s">
        <v>319</v>
      </c>
      <c r="J110" t="s">
        <v>98</v>
      </c>
      <c r="K110" s="56">
        <v>5.0999999999999997E-2</v>
      </c>
      <c r="L110" s="56">
        <v>3.2300000000000002E-2</v>
      </c>
      <c r="M110" s="55">
        <v>7.2</v>
      </c>
      <c r="N110" s="55">
        <v>119.74</v>
      </c>
      <c r="O110" s="55">
        <v>8.6212800000000003E-3</v>
      </c>
      <c r="P110" s="56">
        <v>1E-4</v>
      </c>
      <c r="Q110" s="56">
        <v>0</v>
      </c>
    </row>
    <row r="111" spans="1:17">
      <c r="A111" t="s">
        <v>3239</v>
      </c>
      <c r="B111" t="s">
        <v>2049</v>
      </c>
      <c r="C111" t="s">
        <v>2123</v>
      </c>
      <c r="D111" s="105" t="s">
        <v>3310</v>
      </c>
      <c r="E111" t="s">
        <v>465</v>
      </c>
      <c r="F111" t="s">
        <v>588</v>
      </c>
      <c r="G111" t="s">
        <v>177</v>
      </c>
      <c r="H111" s="55">
        <v>3.67</v>
      </c>
      <c r="I111" t="s">
        <v>319</v>
      </c>
      <c r="J111" t="s">
        <v>98</v>
      </c>
      <c r="K111" s="56">
        <v>5.0999999999999997E-2</v>
      </c>
      <c r="L111" s="56">
        <v>3.2300000000000002E-2</v>
      </c>
      <c r="M111" s="55">
        <v>5.27</v>
      </c>
      <c r="N111" s="55">
        <v>119.5</v>
      </c>
      <c r="O111" s="55">
        <v>6.2976500000000001E-3</v>
      </c>
      <c r="P111" s="56">
        <v>1E-4</v>
      </c>
      <c r="Q111" s="56">
        <v>0</v>
      </c>
    </row>
    <row r="112" spans="1:17">
      <c r="A112" t="s">
        <v>3239</v>
      </c>
      <c r="B112" t="s">
        <v>2049</v>
      </c>
      <c r="C112" t="s">
        <v>2124</v>
      </c>
      <c r="D112" s="105" t="s">
        <v>3310</v>
      </c>
      <c r="E112" t="s">
        <v>465</v>
      </c>
      <c r="F112" t="s">
        <v>588</v>
      </c>
      <c r="G112" t="s">
        <v>177</v>
      </c>
      <c r="H112" s="55">
        <v>3.71</v>
      </c>
      <c r="I112" t="s">
        <v>319</v>
      </c>
      <c r="J112" t="s">
        <v>98</v>
      </c>
      <c r="K112" s="56">
        <v>5.0999999999999997E-2</v>
      </c>
      <c r="L112" s="56">
        <v>2.3699999999999999E-2</v>
      </c>
      <c r="M112" s="55">
        <v>2.57</v>
      </c>
      <c r="N112" s="55">
        <v>123.25</v>
      </c>
      <c r="O112" s="55">
        <v>3.167525E-3</v>
      </c>
      <c r="P112" s="56">
        <v>0</v>
      </c>
      <c r="Q112" s="56">
        <v>0</v>
      </c>
    </row>
    <row r="113" spans="1:17">
      <c r="A113" t="s">
        <v>3239</v>
      </c>
      <c r="B113" t="s">
        <v>2049</v>
      </c>
      <c r="C113" t="s">
        <v>2105</v>
      </c>
      <c r="D113" s="105" t="s">
        <v>3310</v>
      </c>
      <c r="E113" t="s">
        <v>465</v>
      </c>
      <c r="F113" t="s">
        <v>588</v>
      </c>
      <c r="G113" t="s">
        <v>177</v>
      </c>
      <c r="H113" s="55">
        <v>3.71</v>
      </c>
      <c r="I113" t="s">
        <v>319</v>
      </c>
      <c r="J113" t="s">
        <v>98</v>
      </c>
      <c r="K113" s="56">
        <v>5.0999999999999997E-2</v>
      </c>
      <c r="L113" s="56">
        <v>2.3900000000000001E-2</v>
      </c>
      <c r="M113" s="55">
        <v>0.66</v>
      </c>
      <c r="N113" s="55">
        <v>122.81</v>
      </c>
      <c r="O113" s="55">
        <v>8.1054599999999999E-4</v>
      </c>
      <c r="P113" s="56">
        <v>0</v>
      </c>
      <c r="Q113" s="56">
        <v>0</v>
      </c>
    </row>
    <row r="114" spans="1:17">
      <c r="A114" t="s">
        <v>3239</v>
      </c>
      <c r="B114" t="s">
        <v>2049</v>
      </c>
      <c r="C114" t="s">
        <v>2106</v>
      </c>
      <c r="D114" s="105" t="s">
        <v>3310</v>
      </c>
      <c r="E114" t="s">
        <v>465</v>
      </c>
      <c r="F114" t="s">
        <v>588</v>
      </c>
      <c r="G114" t="s">
        <v>177</v>
      </c>
      <c r="H114" s="55">
        <v>3.7</v>
      </c>
      <c r="I114" t="s">
        <v>319</v>
      </c>
      <c r="J114" t="s">
        <v>98</v>
      </c>
      <c r="K114" s="56">
        <v>5.0999999999999997E-2</v>
      </c>
      <c r="L114" s="56">
        <v>2.5600000000000001E-2</v>
      </c>
      <c r="M114" s="55">
        <v>7.54</v>
      </c>
      <c r="N114" s="55">
        <v>122.53</v>
      </c>
      <c r="O114" s="55">
        <v>9.2387619999999993E-3</v>
      </c>
      <c r="P114" s="56">
        <v>1E-4</v>
      </c>
      <c r="Q114" s="56">
        <v>0</v>
      </c>
    </row>
    <row r="115" spans="1:17">
      <c r="A115" t="s">
        <v>3239</v>
      </c>
      <c r="B115" t="s">
        <v>2049</v>
      </c>
      <c r="C115" t="s">
        <v>2107</v>
      </c>
      <c r="D115" s="105" t="s">
        <v>3310</v>
      </c>
      <c r="E115" t="s">
        <v>465</v>
      </c>
      <c r="F115" t="s">
        <v>588</v>
      </c>
      <c r="G115" t="s">
        <v>177</v>
      </c>
      <c r="H115" s="55">
        <v>3.71</v>
      </c>
      <c r="I115" t="s">
        <v>319</v>
      </c>
      <c r="J115" t="s">
        <v>98</v>
      </c>
      <c r="K115" s="56">
        <v>5.0999999999999997E-2</v>
      </c>
      <c r="L115" s="56">
        <v>2.5499999999999998E-2</v>
      </c>
      <c r="M115" s="55">
        <v>1.46</v>
      </c>
      <c r="N115" s="55">
        <v>122.43</v>
      </c>
      <c r="O115" s="55">
        <v>1.7874779999999999E-3</v>
      </c>
      <c r="P115" s="56">
        <v>0</v>
      </c>
      <c r="Q115" s="56">
        <v>0</v>
      </c>
    </row>
    <row r="116" spans="1:17">
      <c r="A116" t="s">
        <v>3239</v>
      </c>
      <c r="B116" t="s">
        <v>2049</v>
      </c>
      <c r="C116" t="s">
        <v>2108</v>
      </c>
      <c r="D116" s="105" t="s">
        <v>3310</v>
      </c>
      <c r="E116" t="s">
        <v>465</v>
      </c>
      <c r="F116" t="s">
        <v>588</v>
      </c>
      <c r="G116" t="s">
        <v>177</v>
      </c>
      <c r="H116" s="55">
        <v>3.71</v>
      </c>
      <c r="I116" t="s">
        <v>319</v>
      </c>
      <c r="J116" t="s">
        <v>98</v>
      </c>
      <c r="K116" s="56">
        <v>5.0999999999999997E-2</v>
      </c>
      <c r="L116" s="56">
        <v>2.5499999999999998E-2</v>
      </c>
      <c r="M116" s="55">
        <v>1.4</v>
      </c>
      <c r="N116" s="55">
        <v>123.16</v>
      </c>
      <c r="O116" s="55">
        <v>1.7242399999999999E-3</v>
      </c>
      <c r="P116" s="56">
        <v>0</v>
      </c>
      <c r="Q116" s="56">
        <v>0</v>
      </c>
    </row>
    <row r="117" spans="1:17">
      <c r="A117" t="s">
        <v>3239</v>
      </c>
      <c r="B117" t="s">
        <v>2049</v>
      </c>
      <c r="C117" t="s">
        <v>2109</v>
      </c>
      <c r="D117" s="105" t="s">
        <v>3310</v>
      </c>
      <c r="E117" t="s">
        <v>465</v>
      </c>
      <c r="F117" t="s">
        <v>588</v>
      </c>
      <c r="G117" t="s">
        <v>177</v>
      </c>
      <c r="H117" s="55">
        <v>3.7</v>
      </c>
      <c r="I117" t="s">
        <v>319</v>
      </c>
      <c r="J117" t="s">
        <v>98</v>
      </c>
      <c r="K117" s="56">
        <v>5.0999999999999997E-2</v>
      </c>
      <c r="L117" s="56">
        <v>2.5499999999999998E-2</v>
      </c>
      <c r="M117" s="55">
        <v>2.8</v>
      </c>
      <c r="N117" s="55">
        <v>123.39</v>
      </c>
      <c r="O117" s="55">
        <v>3.4549200000000002E-3</v>
      </c>
      <c r="P117" s="56">
        <v>1E-4</v>
      </c>
      <c r="Q117" s="56">
        <v>0</v>
      </c>
    </row>
    <row r="118" spans="1:17">
      <c r="A118" t="s">
        <v>3239</v>
      </c>
      <c r="B118" t="s">
        <v>2049</v>
      </c>
      <c r="C118" t="s">
        <v>2110</v>
      </c>
      <c r="D118" s="105" t="s">
        <v>3310</v>
      </c>
      <c r="E118" t="s">
        <v>465</v>
      </c>
      <c r="F118" t="s">
        <v>588</v>
      </c>
      <c r="G118" t="s">
        <v>177</v>
      </c>
      <c r="H118" s="55">
        <v>3.7</v>
      </c>
      <c r="I118" t="s">
        <v>319</v>
      </c>
      <c r="J118" t="s">
        <v>98</v>
      </c>
      <c r="K118" s="56">
        <v>5.0999999999999997E-2</v>
      </c>
      <c r="L118" s="56">
        <v>2.5499999999999998E-2</v>
      </c>
      <c r="M118" s="55">
        <v>1.76</v>
      </c>
      <c r="N118" s="55">
        <v>122.91</v>
      </c>
      <c r="O118" s="55">
        <v>2.1632159999999999E-3</v>
      </c>
      <c r="P118" s="56">
        <v>0</v>
      </c>
      <c r="Q118" s="56">
        <v>0</v>
      </c>
    </row>
    <row r="119" spans="1:17">
      <c r="A119" t="s">
        <v>3239</v>
      </c>
      <c r="B119" t="s">
        <v>2049</v>
      </c>
      <c r="C119" t="s">
        <v>2111</v>
      </c>
      <c r="D119" s="105" t="s">
        <v>3310</v>
      </c>
      <c r="E119" t="s">
        <v>465</v>
      </c>
      <c r="F119" t="s">
        <v>588</v>
      </c>
      <c r="G119" t="s">
        <v>177</v>
      </c>
      <c r="H119" s="55">
        <v>3.71</v>
      </c>
      <c r="I119" t="s">
        <v>319</v>
      </c>
      <c r="J119" t="s">
        <v>98</v>
      </c>
      <c r="K119" s="56">
        <v>5.0999999999999997E-2</v>
      </c>
      <c r="L119" s="56">
        <v>2.5499999999999998E-2</v>
      </c>
      <c r="M119" s="55">
        <v>0.99</v>
      </c>
      <c r="N119" s="55">
        <v>122.8</v>
      </c>
      <c r="O119" s="55">
        <v>1.21572E-3</v>
      </c>
      <c r="P119" s="56">
        <v>0</v>
      </c>
      <c r="Q119" s="56">
        <v>0</v>
      </c>
    </row>
    <row r="120" spans="1:17">
      <c r="A120" t="s">
        <v>3239</v>
      </c>
      <c r="B120" t="s">
        <v>2049</v>
      </c>
      <c r="C120" t="s">
        <v>2112</v>
      </c>
      <c r="D120" s="105" t="s">
        <v>3310</v>
      </c>
      <c r="E120" t="s">
        <v>465</v>
      </c>
      <c r="F120" t="s">
        <v>588</v>
      </c>
      <c r="G120" t="s">
        <v>177</v>
      </c>
      <c r="H120" s="55">
        <v>3.71</v>
      </c>
      <c r="I120" t="s">
        <v>319</v>
      </c>
      <c r="J120" t="s">
        <v>98</v>
      </c>
      <c r="K120" s="56">
        <v>5.0999999999999997E-2</v>
      </c>
      <c r="L120" s="56">
        <v>2.5499999999999998E-2</v>
      </c>
      <c r="M120" s="55">
        <v>2.94</v>
      </c>
      <c r="N120" s="55">
        <v>122.44</v>
      </c>
      <c r="O120" s="55">
        <v>3.5997360000000001E-3</v>
      </c>
      <c r="P120" s="56">
        <v>1E-4</v>
      </c>
      <c r="Q120" s="56">
        <v>0</v>
      </c>
    </row>
    <row r="121" spans="1:17">
      <c r="A121" t="s">
        <v>3239</v>
      </c>
      <c r="B121" t="s">
        <v>2049</v>
      </c>
      <c r="C121" t="s">
        <v>2125</v>
      </c>
      <c r="D121" s="105" t="s">
        <v>3310</v>
      </c>
      <c r="E121" t="s">
        <v>465</v>
      </c>
      <c r="F121" t="s">
        <v>588</v>
      </c>
      <c r="G121" t="s">
        <v>177</v>
      </c>
      <c r="H121" s="55">
        <v>3.71</v>
      </c>
      <c r="I121" t="s">
        <v>319</v>
      </c>
      <c r="J121" t="s">
        <v>98</v>
      </c>
      <c r="K121" s="56">
        <v>5.0999999999999997E-2</v>
      </c>
      <c r="L121" s="56">
        <v>2.5499999999999998E-2</v>
      </c>
      <c r="M121" s="55">
        <v>1.1599999999999999</v>
      </c>
      <c r="N121" s="55">
        <v>122.44</v>
      </c>
      <c r="O121" s="55">
        <v>1.4203040000000001E-3</v>
      </c>
      <c r="P121" s="56">
        <v>0</v>
      </c>
      <c r="Q121" s="56">
        <v>0</v>
      </c>
    </row>
    <row r="122" spans="1:17">
      <c r="A122" t="s">
        <v>3239</v>
      </c>
      <c r="B122" t="s">
        <v>2049</v>
      </c>
      <c r="C122" t="s">
        <v>2126</v>
      </c>
      <c r="D122" s="105" t="s">
        <v>3310</v>
      </c>
      <c r="E122" t="s">
        <v>465</v>
      </c>
      <c r="F122" t="s">
        <v>588</v>
      </c>
      <c r="G122" t="s">
        <v>177</v>
      </c>
      <c r="H122" s="55">
        <v>3.71</v>
      </c>
      <c r="I122" t="s">
        <v>319</v>
      </c>
      <c r="J122" t="s">
        <v>98</v>
      </c>
      <c r="K122" s="56">
        <v>5.0999999999999997E-2</v>
      </c>
      <c r="L122" s="56">
        <v>2.5499999999999998E-2</v>
      </c>
      <c r="M122" s="55">
        <v>7.69</v>
      </c>
      <c r="N122" s="55">
        <v>122.68</v>
      </c>
      <c r="O122" s="55">
        <v>9.4340919999999998E-3</v>
      </c>
      <c r="P122" s="56">
        <v>1E-4</v>
      </c>
      <c r="Q122" s="56">
        <v>0</v>
      </c>
    </row>
    <row r="123" spans="1:17">
      <c r="A123" t="s">
        <v>3239</v>
      </c>
      <c r="B123" t="s">
        <v>2049</v>
      </c>
      <c r="C123" t="s">
        <v>2127</v>
      </c>
      <c r="D123" s="105" t="s">
        <v>3310</v>
      </c>
      <c r="E123" t="s">
        <v>465</v>
      </c>
      <c r="F123" t="s">
        <v>588</v>
      </c>
      <c r="G123" t="s">
        <v>177</v>
      </c>
      <c r="H123" s="55">
        <v>3.7</v>
      </c>
      <c r="I123" t="s">
        <v>319</v>
      </c>
      <c r="J123" t="s">
        <v>98</v>
      </c>
      <c r="K123" s="56">
        <v>5.0999999999999997E-2</v>
      </c>
      <c r="L123" s="56">
        <v>2.5600000000000001E-2</v>
      </c>
      <c r="M123" s="55">
        <v>15.02</v>
      </c>
      <c r="N123" s="55">
        <v>123.76</v>
      </c>
      <c r="O123" s="55">
        <v>1.8588752E-2</v>
      </c>
      <c r="P123" s="56">
        <v>2.9999999999999997E-4</v>
      </c>
      <c r="Q123" s="56">
        <v>0</v>
      </c>
    </row>
    <row r="124" spans="1:17">
      <c r="A124" t="s">
        <v>3239</v>
      </c>
      <c r="B124" t="s">
        <v>2049</v>
      </c>
      <c r="C124" t="s">
        <v>2103</v>
      </c>
      <c r="D124" s="105" t="s">
        <v>3310</v>
      </c>
      <c r="E124" t="s">
        <v>465</v>
      </c>
      <c r="F124" t="s">
        <v>588</v>
      </c>
      <c r="G124" t="s">
        <v>177</v>
      </c>
      <c r="H124" s="55">
        <v>3.72</v>
      </c>
      <c r="I124" t="s">
        <v>319</v>
      </c>
      <c r="J124" t="s">
        <v>98</v>
      </c>
      <c r="K124" s="56">
        <v>5.0999999999999997E-2</v>
      </c>
      <c r="L124" s="56">
        <v>2.2599999999999999E-2</v>
      </c>
      <c r="M124" s="55">
        <v>1.6</v>
      </c>
      <c r="N124" s="55">
        <v>125.43</v>
      </c>
      <c r="O124" s="55">
        <v>2.0068799999999999E-3</v>
      </c>
      <c r="P124" s="56">
        <v>0</v>
      </c>
      <c r="Q124" s="56">
        <v>0</v>
      </c>
    </row>
    <row r="125" spans="1:17">
      <c r="A125" t="s">
        <v>3239</v>
      </c>
      <c r="B125" t="s">
        <v>2049</v>
      </c>
      <c r="C125" t="s">
        <v>2128</v>
      </c>
      <c r="D125" s="105" t="s">
        <v>3310</v>
      </c>
      <c r="E125" t="s">
        <v>465</v>
      </c>
      <c r="F125" t="s">
        <v>588</v>
      </c>
      <c r="G125" t="s">
        <v>177</v>
      </c>
      <c r="H125" s="55">
        <v>3.7</v>
      </c>
      <c r="I125" t="s">
        <v>319</v>
      </c>
      <c r="J125" t="s">
        <v>98</v>
      </c>
      <c r="K125" s="56">
        <v>5.0999999999999997E-2</v>
      </c>
      <c r="L125" s="56">
        <v>2.5600000000000001E-2</v>
      </c>
      <c r="M125" s="55">
        <v>18.329999999999998</v>
      </c>
      <c r="N125" s="55">
        <v>124.26</v>
      </c>
      <c r="O125" s="55">
        <v>2.2776858000000001E-2</v>
      </c>
      <c r="P125" s="56">
        <v>4.0000000000000002E-4</v>
      </c>
      <c r="Q125" s="56">
        <v>0</v>
      </c>
    </row>
    <row r="126" spans="1:17">
      <c r="A126" t="s">
        <v>3239</v>
      </c>
      <c r="B126" t="s">
        <v>2049</v>
      </c>
      <c r="C126" t="s">
        <v>2154</v>
      </c>
      <c r="D126" s="105" t="s">
        <v>3310</v>
      </c>
      <c r="E126" t="s">
        <v>465</v>
      </c>
      <c r="F126" t="s">
        <v>2155</v>
      </c>
      <c r="G126" t="s">
        <v>177</v>
      </c>
      <c r="H126" s="55">
        <v>3.7</v>
      </c>
      <c r="I126" t="s">
        <v>319</v>
      </c>
      <c r="J126" t="s">
        <v>98</v>
      </c>
      <c r="K126" s="56">
        <v>5.1900000000000002E-2</v>
      </c>
      <c r="L126" s="56">
        <v>2.5499999999999998E-2</v>
      </c>
      <c r="M126" s="55">
        <v>3.62</v>
      </c>
      <c r="N126" s="55">
        <v>126.96</v>
      </c>
      <c r="O126" s="55">
        <v>4.5959520000000004E-3</v>
      </c>
      <c r="P126" s="56">
        <v>1E-4</v>
      </c>
      <c r="Q126" s="56">
        <v>0</v>
      </c>
    </row>
    <row r="127" spans="1:17">
      <c r="A127" t="s">
        <v>3239</v>
      </c>
      <c r="B127" t="s">
        <v>2049</v>
      </c>
      <c r="C127" t="s">
        <v>2140</v>
      </c>
      <c r="D127" s="105" t="s">
        <v>3310</v>
      </c>
      <c r="E127" t="s">
        <v>465</v>
      </c>
      <c r="F127" t="s">
        <v>2141</v>
      </c>
      <c r="G127" t="s">
        <v>177</v>
      </c>
      <c r="H127" s="55">
        <v>3.72</v>
      </c>
      <c r="I127" t="s">
        <v>319</v>
      </c>
      <c r="J127" t="s">
        <v>98</v>
      </c>
      <c r="K127" s="56">
        <v>5.0999999999999997E-2</v>
      </c>
      <c r="L127" s="56">
        <v>2.2599999999999999E-2</v>
      </c>
      <c r="M127" s="55">
        <v>92.96</v>
      </c>
      <c r="N127" s="55">
        <v>130.84</v>
      </c>
      <c r="O127" s="55">
        <v>0.121628864</v>
      </c>
      <c r="P127" s="56">
        <v>1.9E-3</v>
      </c>
      <c r="Q127" s="56">
        <v>0</v>
      </c>
    </row>
    <row r="128" spans="1:17">
      <c r="A128" t="s">
        <v>3240</v>
      </c>
      <c r="B128" t="s">
        <v>2007</v>
      </c>
      <c r="C128" t="s">
        <v>2133</v>
      </c>
      <c r="D128" s="105" t="s">
        <v>3310</v>
      </c>
      <c r="E128" t="s">
        <v>478</v>
      </c>
      <c r="F128" t="s">
        <v>2134</v>
      </c>
      <c r="G128" t="s">
        <v>127</v>
      </c>
      <c r="H128" s="55">
        <v>2.84</v>
      </c>
      <c r="I128" t="s">
        <v>339</v>
      </c>
      <c r="J128" t="s">
        <v>98</v>
      </c>
      <c r="K128" s="56">
        <v>0.05</v>
      </c>
      <c r="L128" s="56">
        <v>2.0400000000000001E-2</v>
      </c>
      <c r="M128" s="55">
        <v>30.58</v>
      </c>
      <c r="N128" s="55">
        <v>122.33</v>
      </c>
      <c r="O128" s="55">
        <v>3.7408513999999997E-2</v>
      </c>
      <c r="P128" s="56">
        <v>5.9999999999999995E-4</v>
      </c>
      <c r="Q128" s="56">
        <v>0</v>
      </c>
    </row>
    <row r="129" spans="1:17">
      <c r="A129" t="s">
        <v>3240</v>
      </c>
      <c r="B129" t="s">
        <v>2007</v>
      </c>
      <c r="C129" t="s">
        <v>2135</v>
      </c>
      <c r="D129" s="105" t="s">
        <v>3310</v>
      </c>
      <c r="E129" t="s">
        <v>478</v>
      </c>
      <c r="F129" t="s">
        <v>2134</v>
      </c>
      <c r="G129" t="s">
        <v>127</v>
      </c>
      <c r="H129" s="55">
        <v>2.84</v>
      </c>
      <c r="I129" t="s">
        <v>339</v>
      </c>
      <c r="J129" t="s">
        <v>98</v>
      </c>
      <c r="K129" s="56">
        <v>0.05</v>
      </c>
      <c r="L129" s="56">
        <v>2.0400000000000001E-2</v>
      </c>
      <c r="M129" s="55">
        <v>9.84</v>
      </c>
      <c r="N129" s="55">
        <v>122.33</v>
      </c>
      <c r="O129" s="55">
        <v>1.2037272E-2</v>
      </c>
      <c r="P129" s="56">
        <v>2.0000000000000001E-4</v>
      </c>
      <c r="Q129" s="56">
        <v>0</v>
      </c>
    </row>
    <row r="130" spans="1:17">
      <c r="A130" t="s">
        <v>3240</v>
      </c>
      <c r="B130" t="s">
        <v>2007</v>
      </c>
      <c r="C130" t="s">
        <v>2183</v>
      </c>
      <c r="D130" s="105" t="s">
        <v>3310</v>
      </c>
      <c r="E130" t="s">
        <v>478</v>
      </c>
      <c r="F130" t="s">
        <v>2184</v>
      </c>
      <c r="G130" t="s">
        <v>127</v>
      </c>
      <c r="H130" s="55">
        <v>1.61</v>
      </c>
      <c r="I130" t="s">
        <v>339</v>
      </c>
      <c r="J130" t="s">
        <v>98</v>
      </c>
      <c r="K130" s="56">
        <v>5.7000000000000002E-2</v>
      </c>
      <c r="L130" s="56">
        <v>2.0199999999999999E-2</v>
      </c>
      <c r="M130" s="55">
        <v>20.079999999999998</v>
      </c>
      <c r="N130" s="55">
        <v>125.54</v>
      </c>
      <c r="O130" s="55">
        <v>2.5208431999999999E-2</v>
      </c>
      <c r="P130" s="56">
        <v>4.0000000000000002E-4</v>
      </c>
      <c r="Q130" s="56">
        <v>0</v>
      </c>
    </row>
    <row r="131" spans="1:17">
      <c r="A131" t="s">
        <v>3240</v>
      </c>
      <c r="B131" t="s">
        <v>2007</v>
      </c>
      <c r="C131" t="s">
        <v>2102</v>
      </c>
      <c r="D131" s="105" t="s">
        <v>3310</v>
      </c>
      <c r="E131" t="s">
        <v>478</v>
      </c>
      <c r="F131" t="s">
        <v>397</v>
      </c>
      <c r="G131" t="s">
        <v>127</v>
      </c>
      <c r="H131" s="55">
        <v>6.78</v>
      </c>
      <c r="I131" t="s">
        <v>339</v>
      </c>
      <c r="J131" t="s">
        <v>98</v>
      </c>
      <c r="K131" s="56">
        <v>4.1000000000000002E-2</v>
      </c>
      <c r="L131" s="56">
        <v>2.9499999999999998E-2</v>
      </c>
      <c r="M131" s="55">
        <v>36.26</v>
      </c>
      <c r="N131" s="55">
        <v>121.36</v>
      </c>
      <c r="O131" s="55">
        <v>4.4005136E-2</v>
      </c>
      <c r="P131" s="56">
        <v>6.9999999999999999E-4</v>
      </c>
      <c r="Q131" s="56">
        <v>0</v>
      </c>
    </row>
    <row r="132" spans="1:17">
      <c r="A132" t="s">
        <v>3240</v>
      </c>
      <c r="B132" t="s">
        <v>2007</v>
      </c>
      <c r="C132" t="s">
        <v>2136</v>
      </c>
      <c r="D132" s="105" t="s">
        <v>3310</v>
      </c>
      <c r="E132" t="s">
        <v>478</v>
      </c>
      <c r="F132" t="s">
        <v>2137</v>
      </c>
      <c r="G132" t="s">
        <v>127</v>
      </c>
      <c r="H132" s="55">
        <v>5.1100000000000003</v>
      </c>
      <c r="I132" t="s">
        <v>339</v>
      </c>
      <c r="J132" t="s">
        <v>98</v>
      </c>
      <c r="K132" s="56">
        <v>0.05</v>
      </c>
      <c r="L132" s="56">
        <v>2.6100000000000002E-2</v>
      </c>
      <c r="M132" s="55">
        <v>39.22</v>
      </c>
      <c r="N132" s="55">
        <v>125.93</v>
      </c>
      <c r="O132" s="55">
        <v>4.9389745999999998E-2</v>
      </c>
      <c r="P132" s="56">
        <v>8.0000000000000004E-4</v>
      </c>
      <c r="Q132" s="56">
        <v>0</v>
      </c>
    </row>
    <row r="133" spans="1:17">
      <c r="A133" t="s">
        <v>3240</v>
      </c>
      <c r="B133" t="s">
        <v>2007</v>
      </c>
      <c r="C133" t="s">
        <v>2138</v>
      </c>
      <c r="D133" s="105" t="s">
        <v>3310</v>
      </c>
      <c r="E133" t="s">
        <v>478</v>
      </c>
      <c r="F133" t="s">
        <v>2139</v>
      </c>
      <c r="G133" t="s">
        <v>127</v>
      </c>
      <c r="H133" s="55">
        <v>6.82</v>
      </c>
      <c r="I133" t="s">
        <v>339</v>
      </c>
      <c r="J133" t="s">
        <v>98</v>
      </c>
      <c r="K133" s="56">
        <v>4.1000000000000002E-2</v>
      </c>
      <c r="L133" s="56">
        <v>2.7099999999999999E-2</v>
      </c>
      <c r="M133" s="55">
        <v>122.18</v>
      </c>
      <c r="N133" s="55">
        <v>122.83</v>
      </c>
      <c r="O133" s="55">
        <v>0.15007369400000001</v>
      </c>
      <c r="P133" s="56">
        <v>2.3E-3</v>
      </c>
      <c r="Q133" s="56">
        <v>0</v>
      </c>
    </row>
    <row r="134" spans="1:17">
      <c r="A134" t="s">
        <v>3240</v>
      </c>
      <c r="B134" t="s">
        <v>2007</v>
      </c>
      <c r="C134" t="s">
        <v>2101</v>
      </c>
      <c r="D134" s="105" t="s">
        <v>3310</v>
      </c>
      <c r="E134" t="s">
        <v>478</v>
      </c>
      <c r="F134" t="s">
        <v>207</v>
      </c>
      <c r="G134" t="s">
        <v>127</v>
      </c>
      <c r="H134" s="55">
        <v>12.25</v>
      </c>
      <c r="I134" t="s">
        <v>339</v>
      </c>
      <c r="J134" t="s">
        <v>98</v>
      </c>
      <c r="K134" s="56">
        <v>2.1499999999999998E-2</v>
      </c>
      <c r="L134" s="56">
        <v>4.07E-2</v>
      </c>
      <c r="M134" s="55">
        <v>174.27</v>
      </c>
      <c r="N134" s="55">
        <v>88.6</v>
      </c>
      <c r="O134" s="55">
        <v>0.15440322000000001</v>
      </c>
      <c r="P134" s="56">
        <v>2.3999999999999998E-3</v>
      </c>
      <c r="Q134" s="56">
        <v>0</v>
      </c>
    </row>
    <row r="135" spans="1:17">
      <c r="A135" t="s">
        <v>3241</v>
      </c>
      <c r="B135" t="s">
        <v>2049</v>
      </c>
      <c r="C135" t="s">
        <v>2167</v>
      </c>
      <c r="D135" s="105" t="s">
        <v>3310</v>
      </c>
      <c r="E135" t="s">
        <v>478</v>
      </c>
      <c r="F135" t="s">
        <v>270</v>
      </c>
      <c r="G135" t="s">
        <v>127</v>
      </c>
      <c r="H135" s="55">
        <v>4.25</v>
      </c>
      <c r="I135" t="s">
        <v>669</v>
      </c>
      <c r="J135" t="s">
        <v>98</v>
      </c>
      <c r="K135" s="56">
        <v>5.3499999999999999E-2</v>
      </c>
      <c r="L135" s="56">
        <v>2.5100000000000001E-2</v>
      </c>
      <c r="M135" s="55">
        <v>2.14</v>
      </c>
      <c r="N135" s="55">
        <v>127.33</v>
      </c>
      <c r="O135" s="55">
        <v>2.7248620000000002E-3</v>
      </c>
      <c r="P135" s="56">
        <v>0</v>
      </c>
      <c r="Q135" s="56">
        <v>0</v>
      </c>
    </row>
    <row r="136" spans="1:17">
      <c r="A136" t="s">
        <v>3241</v>
      </c>
      <c r="B136" t="s">
        <v>2049</v>
      </c>
      <c r="C136" t="s">
        <v>2169</v>
      </c>
      <c r="D136" s="105" t="s">
        <v>3310</v>
      </c>
      <c r="E136" t="s">
        <v>478</v>
      </c>
      <c r="F136" t="s">
        <v>270</v>
      </c>
      <c r="G136" t="s">
        <v>127</v>
      </c>
      <c r="H136" s="55">
        <v>4.25</v>
      </c>
      <c r="I136" t="s">
        <v>669</v>
      </c>
      <c r="J136" t="s">
        <v>98</v>
      </c>
      <c r="K136" s="56">
        <v>5.3499999999999999E-2</v>
      </c>
      <c r="L136" s="56">
        <v>2.5100000000000001E-2</v>
      </c>
      <c r="M136" s="55">
        <v>2.73</v>
      </c>
      <c r="N136" s="55">
        <v>127.33</v>
      </c>
      <c r="O136" s="55">
        <v>3.4761089999999998E-3</v>
      </c>
      <c r="P136" s="56">
        <v>1E-4</v>
      </c>
      <c r="Q136" s="56">
        <v>0</v>
      </c>
    </row>
    <row r="137" spans="1:17">
      <c r="A137" t="s">
        <v>3241</v>
      </c>
      <c r="B137" t="s">
        <v>2049</v>
      </c>
      <c r="C137" t="s">
        <v>2170</v>
      </c>
      <c r="D137" s="105" t="s">
        <v>3310</v>
      </c>
      <c r="E137" t="s">
        <v>478</v>
      </c>
      <c r="F137" t="s">
        <v>2164</v>
      </c>
      <c r="G137" t="s">
        <v>127</v>
      </c>
      <c r="H137" s="55">
        <v>4.29</v>
      </c>
      <c r="I137" t="s">
        <v>669</v>
      </c>
      <c r="J137" t="s">
        <v>98</v>
      </c>
      <c r="K137" s="56">
        <v>5.3499999999999999E-2</v>
      </c>
      <c r="L137" s="56">
        <v>1.9400000000000001E-2</v>
      </c>
      <c r="M137" s="55">
        <v>18.14</v>
      </c>
      <c r="N137" s="55">
        <v>132.38</v>
      </c>
      <c r="O137" s="55">
        <v>2.4013731999999999E-2</v>
      </c>
      <c r="P137" s="56">
        <v>4.0000000000000002E-4</v>
      </c>
      <c r="Q137" s="56">
        <v>0</v>
      </c>
    </row>
    <row r="138" spans="1:17">
      <c r="A138" t="s">
        <v>3241</v>
      </c>
      <c r="B138" t="s">
        <v>2049</v>
      </c>
      <c r="C138" t="s">
        <v>2171</v>
      </c>
      <c r="D138" s="105" t="s">
        <v>3310</v>
      </c>
      <c r="E138" t="s">
        <v>478</v>
      </c>
      <c r="F138" t="s">
        <v>270</v>
      </c>
      <c r="G138" t="s">
        <v>127</v>
      </c>
      <c r="H138" s="55">
        <v>4.25</v>
      </c>
      <c r="I138" t="s">
        <v>669</v>
      </c>
      <c r="J138" t="s">
        <v>98</v>
      </c>
      <c r="K138" s="56">
        <v>5.3499999999999999E-2</v>
      </c>
      <c r="L138" s="56">
        <v>2.5100000000000001E-2</v>
      </c>
      <c r="M138" s="55">
        <v>3.2</v>
      </c>
      <c r="N138" s="55">
        <v>127.33</v>
      </c>
      <c r="O138" s="55">
        <v>4.0745599999999996E-3</v>
      </c>
      <c r="P138" s="56">
        <v>1E-4</v>
      </c>
      <c r="Q138" s="56">
        <v>0</v>
      </c>
    </row>
    <row r="139" spans="1:17">
      <c r="A139" t="s">
        <v>3241</v>
      </c>
      <c r="B139" t="s">
        <v>2049</v>
      </c>
      <c r="C139" t="s">
        <v>2172</v>
      </c>
      <c r="D139" s="105" t="s">
        <v>3310</v>
      </c>
      <c r="E139" t="s">
        <v>478</v>
      </c>
      <c r="F139" t="s">
        <v>2164</v>
      </c>
      <c r="G139" t="s">
        <v>127</v>
      </c>
      <c r="H139" s="55">
        <v>4.29</v>
      </c>
      <c r="I139" t="s">
        <v>669</v>
      </c>
      <c r="J139" t="s">
        <v>98</v>
      </c>
      <c r="K139" s="56">
        <v>5.3499999999999999E-2</v>
      </c>
      <c r="L139" s="56">
        <v>1.9400000000000001E-2</v>
      </c>
      <c r="M139" s="55">
        <v>13.07</v>
      </c>
      <c r="N139" s="55">
        <v>132.38</v>
      </c>
      <c r="O139" s="55">
        <v>1.7302066000000001E-2</v>
      </c>
      <c r="P139" s="56">
        <v>2.9999999999999997E-4</v>
      </c>
      <c r="Q139" s="56">
        <v>0</v>
      </c>
    </row>
    <row r="140" spans="1:17">
      <c r="A140" t="s">
        <v>3241</v>
      </c>
      <c r="B140" t="s">
        <v>2049</v>
      </c>
      <c r="C140" t="s">
        <v>2173</v>
      </c>
      <c r="D140" s="105" t="s">
        <v>3310</v>
      </c>
      <c r="E140" t="s">
        <v>478</v>
      </c>
      <c r="F140" t="s">
        <v>270</v>
      </c>
      <c r="G140" t="s">
        <v>127</v>
      </c>
      <c r="H140" s="55">
        <v>4.25</v>
      </c>
      <c r="I140" t="s">
        <v>669</v>
      </c>
      <c r="J140" t="s">
        <v>98</v>
      </c>
      <c r="K140" s="56">
        <v>5.3499999999999999E-2</v>
      </c>
      <c r="L140" s="56">
        <v>2.5100000000000001E-2</v>
      </c>
      <c r="M140" s="55">
        <v>2.61</v>
      </c>
      <c r="N140" s="55">
        <v>127.33</v>
      </c>
      <c r="O140" s="55">
        <v>3.323313E-3</v>
      </c>
      <c r="P140" s="56">
        <v>1E-4</v>
      </c>
      <c r="Q140" s="56">
        <v>0</v>
      </c>
    </row>
    <row r="141" spans="1:17">
      <c r="A141" t="s">
        <v>3241</v>
      </c>
      <c r="B141" t="s">
        <v>2049</v>
      </c>
      <c r="C141" t="s">
        <v>2163</v>
      </c>
      <c r="D141" s="105" t="s">
        <v>3310</v>
      </c>
      <c r="E141" t="s">
        <v>478</v>
      </c>
      <c r="F141" t="s">
        <v>2164</v>
      </c>
      <c r="G141" t="s">
        <v>127</v>
      </c>
      <c r="H141" s="55">
        <v>4.29</v>
      </c>
      <c r="I141" t="s">
        <v>669</v>
      </c>
      <c r="J141" t="s">
        <v>98</v>
      </c>
      <c r="K141" s="56">
        <v>5.3499999999999999E-2</v>
      </c>
      <c r="L141" s="56">
        <v>1.9400000000000001E-2</v>
      </c>
      <c r="M141" s="55">
        <v>15.7</v>
      </c>
      <c r="N141" s="55">
        <v>132.38</v>
      </c>
      <c r="O141" s="55">
        <v>2.0783659999999999E-2</v>
      </c>
      <c r="P141" s="56">
        <v>2.9999999999999997E-4</v>
      </c>
      <c r="Q141" s="56">
        <v>0</v>
      </c>
    </row>
    <row r="142" spans="1:17">
      <c r="A142" t="s">
        <v>3241</v>
      </c>
      <c r="B142" t="s">
        <v>2049</v>
      </c>
      <c r="C142" t="s">
        <v>2165</v>
      </c>
      <c r="D142" s="105" t="s">
        <v>3310</v>
      </c>
      <c r="E142" t="s">
        <v>478</v>
      </c>
      <c r="F142" t="s">
        <v>270</v>
      </c>
      <c r="G142" t="s">
        <v>127</v>
      </c>
      <c r="H142" s="55">
        <v>4.25</v>
      </c>
      <c r="I142" t="s">
        <v>669</v>
      </c>
      <c r="J142" t="s">
        <v>98</v>
      </c>
      <c r="K142" s="56">
        <v>5.3499999999999999E-2</v>
      </c>
      <c r="L142" s="56">
        <v>2.5100000000000001E-2</v>
      </c>
      <c r="M142" s="55">
        <v>2.73</v>
      </c>
      <c r="N142" s="55">
        <v>127.33</v>
      </c>
      <c r="O142" s="55">
        <v>3.4761089999999998E-3</v>
      </c>
      <c r="P142" s="56">
        <v>1E-4</v>
      </c>
      <c r="Q142" s="56">
        <v>0</v>
      </c>
    </row>
    <row r="143" spans="1:17">
      <c r="A143" t="s">
        <v>3241</v>
      </c>
      <c r="B143" t="s">
        <v>2049</v>
      </c>
      <c r="C143" t="s">
        <v>2168</v>
      </c>
      <c r="D143" s="105" t="s">
        <v>3310</v>
      </c>
      <c r="E143" t="s">
        <v>478</v>
      </c>
      <c r="F143" t="s">
        <v>195</v>
      </c>
      <c r="G143" t="s">
        <v>127</v>
      </c>
      <c r="H143" s="55">
        <v>4.29</v>
      </c>
      <c r="I143" t="s">
        <v>669</v>
      </c>
      <c r="J143" t="s">
        <v>98</v>
      </c>
      <c r="K143" s="56">
        <v>5.3499999999999999E-2</v>
      </c>
      <c r="L143" s="56">
        <v>1.9300000000000001E-2</v>
      </c>
      <c r="M143" s="55">
        <v>14.4</v>
      </c>
      <c r="N143" s="55">
        <v>132.41999999999999</v>
      </c>
      <c r="O143" s="55">
        <v>1.9068479999999999E-2</v>
      </c>
      <c r="P143" s="56">
        <v>2.9999999999999997E-4</v>
      </c>
      <c r="Q143" s="56">
        <v>0</v>
      </c>
    </row>
    <row r="144" spans="1:17">
      <c r="A144" t="s">
        <v>3241</v>
      </c>
      <c r="B144" t="s">
        <v>2049</v>
      </c>
      <c r="C144" t="s">
        <v>2166</v>
      </c>
      <c r="D144" s="105" t="s">
        <v>3310</v>
      </c>
      <c r="E144" t="s">
        <v>478</v>
      </c>
      <c r="F144" t="s">
        <v>195</v>
      </c>
      <c r="G144" t="s">
        <v>127</v>
      </c>
      <c r="H144" s="55">
        <v>4.29</v>
      </c>
      <c r="I144" t="s">
        <v>669</v>
      </c>
      <c r="J144" t="s">
        <v>98</v>
      </c>
      <c r="K144" s="56">
        <v>5.3499999999999999E-2</v>
      </c>
      <c r="L144" s="56">
        <v>1.9300000000000001E-2</v>
      </c>
      <c r="M144" s="55">
        <v>13.56</v>
      </c>
      <c r="N144" s="55">
        <v>132.41999999999999</v>
      </c>
      <c r="O144" s="55">
        <v>1.7956152E-2</v>
      </c>
      <c r="P144" s="56">
        <v>2.9999999999999997E-4</v>
      </c>
      <c r="Q144" s="56">
        <v>0</v>
      </c>
    </row>
    <row r="145" spans="1:17">
      <c r="A145" t="s">
        <v>3242</v>
      </c>
      <c r="B145" t="s">
        <v>2007</v>
      </c>
      <c r="C145" t="s">
        <v>2162</v>
      </c>
      <c r="D145" s="105" t="s">
        <v>3310</v>
      </c>
      <c r="E145" t="s">
        <v>478</v>
      </c>
      <c r="F145" t="s">
        <v>2068</v>
      </c>
      <c r="G145" t="s">
        <v>127</v>
      </c>
      <c r="H145" s="55">
        <v>3.97</v>
      </c>
      <c r="I145" t="s">
        <v>669</v>
      </c>
      <c r="J145" t="s">
        <v>98</v>
      </c>
      <c r="K145" s="56">
        <v>2.98E-2</v>
      </c>
      <c r="L145" s="56">
        <v>0.02</v>
      </c>
      <c r="M145" s="55">
        <v>44.29</v>
      </c>
      <c r="N145" s="55">
        <v>117.66</v>
      </c>
      <c r="O145" s="55">
        <v>5.2111614000000001E-2</v>
      </c>
      <c r="P145" s="56">
        <v>8.0000000000000004E-4</v>
      </c>
      <c r="Q145" s="56">
        <v>0</v>
      </c>
    </row>
    <row r="146" spans="1:17">
      <c r="A146" t="s">
        <v>3243</v>
      </c>
      <c r="B146" t="s">
        <v>2007</v>
      </c>
      <c r="C146" t="s">
        <v>2150</v>
      </c>
      <c r="D146" s="105" t="s">
        <v>3310</v>
      </c>
      <c r="E146" t="s">
        <v>465</v>
      </c>
      <c r="F146" t="s">
        <v>2151</v>
      </c>
      <c r="G146" t="s">
        <v>177</v>
      </c>
      <c r="H146" s="55">
        <v>0.46</v>
      </c>
      <c r="I146" t="s">
        <v>113</v>
      </c>
      <c r="J146" t="s">
        <v>98</v>
      </c>
      <c r="K146" s="56">
        <v>0.04</v>
      </c>
      <c r="L146" s="56">
        <v>5.4800000000000001E-2</v>
      </c>
      <c r="M146" s="55">
        <v>74.94</v>
      </c>
      <c r="N146" s="55">
        <v>99.54</v>
      </c>
      <c r="O146" s="55">
        <v>7.4595276000000002E-2</v>
      </c>
      <c r="P146" s="56">
        <v>1.1999999999999999E-3</v>
      </c>
      <c r="Q146" s="56">
        <v>0</v>
      </c>
    </row>
    <row r="147" spans="1:17">
      <c r="A147" s="62" t="s">
        <v>3244</v>
      </c>
      <c r="B147" t="s">
        <v>2007</v>
      </c>
      <c r="C147" t="s">
        <v>2186</v>
      </c>
      <c r="D147" s="105" t="s">
        <v>3310</v>
      </c>
      <c r="E147" t="s">
        <v>295</v>
      </c>
      <c r="F147" t="s">
        <v>1910</v>
      </c>
      <c r="G147" t="s">
        <v>1968</v>
      </c>
      <c r="H147" s="55">
        <v>3.28</v>
      </c>
      <c r="I147" t="s">
        <v>110</v>
      </c>
      <c r="J147" t="s">
        <v>98</v>
      </c>
      <c r="K147" s="56">
        <v>2.3900000000000001E-2</v>
      </c>
      <c r="L147" s="56">
        <v>4.7399999999999998E-2</v>
      </c>
      <c r="M147" s="55">
        <v>72.06</v>
      </c>
      <c r="N147" s="55">
        <v>92.77</v>
      </c>
      <c r="O147" s="55">
        <v>6.6850062000000002E-2</v>
      </c>
      <c r="P147" s="56">
        <v>1E-3</v>
      </c>
      <c r="Q147" s="56">
        <v>0</v>
      </c>
    </row>
    <row r="148" spans="1:17">
      <c r="A148" s="62" t="s">
        <v>3244</v>
      </c>
      <c r="B148" t="s">
        <v>2007</v>
      </c>
      <c r="C148" t="s">
        <v>2185</v>
      </c>
      <c r="D148" s="105" t="s">
        <v>3310</v>
      </c>
      <c r="E148" t="s">
        <v>295</v>
      </c>
      <c r="F148" t="s">
        <v>1910</v>
      </c>
      <c r="G148" t="s">
        <v>1968</v>
      </c>
      <c r="H148" s="55">
        <v>3.39</v>
      </c>
      <c r="I148" t="s">
        <v>110</v>
      </c>
      <c r="J148" t="s">
        <v>98</v>
      </c>
      <c r="K148" s="56">
        <v>1.2999999999999999E-2</v>
      </c>
      <c r="L148" s="56">
        <v>2.12E-2</v>
      </c>
      <c r="M148" s="55">
        <v>77.88</v>
      </c>
      <c r="N148" s="55">
        <v>108.17</v>
      </c>
      <c r="O148" s="55">
        <v>8.4242795999999995E-2</v>
      </c>
      <c r="P148" s="56">
        <v>1.2999999999999999E-3</v>
      </c>
      <c r="Q148" s="56">
        <v>0</v>
      </c>
    </row>
    <row r="149" spans="1:17">
      <c r="A149" t="s">
        <v>3253</v>
      </c>
      <c r="B149" t="s">
        <v>2049</v>
      </c>
      <c r="C149" t="s">
        <v>2251</v>
      </c>
      <c r="D149" s="105" t="s">
        <v>3310</v>
      </c>
      <c r="E149" t="s">
        <v>547</v>
      </c>
      <c r="F149" t="s">
        <v>588</v>
      </c>
      <c r="G149" t="s">
        <v>127</v>
      </c>
      <c r="H149" s="55">
        <v>11.07</v>
      </c>
      <c r="I149" t="s">
        <v>669</v>
      </c>
      <c r="J149" t="s">
        <v>98</v>
      </c>
      <c r="K149" s="56">
        <v>2.75E-2</v>
      </c>
      <c r="L149" s="56">
        <v>4.2500000000000003E-2</v>
      </c>
      <c r="M149" s="55">
        <v>21.95</v>
      </c>
      <c r="N149" s="55">
        <v>85.68</v>
      </c>
      <c r="O149" s="55">
        <v>1.8806759999999999E-2</v>
      </c>
      <c r="P149" s="56">
        <v>2.9999999999999997E-4</v>
      </c>
      <c r="Q149" s="56">
        <v>0</v>
      </c>
    </row>
    <row r="150" spans="1:17">
      <c r="A150" t="s">
        <v>3245</v>
      </c>
      <c r="B150" t="s">
        <v>2007</v>
      </c>
      <c r="C150" t="s">
        <v>2283</v>
      </c>
      <c r="D150" s="105" t="s">
        <v>3310</v>
      </c>
      <c r="E150" t="s">
        <v>295</v>
      </c>
      <c r="F150" t="s">
        <v>1910</v>
      </c>
      <c r="G150" t="s">
        <v>1968</v>
      </c>
      <c r="H150" s="55">
        <v>0.56000000000000005</v>
      </c>
      <c r="I150" t="s">
        <v>110</v>
      </c>
      <c r="J150" t="s">
        <v>98</v>
      </c>
      <c r="K150" s="56">
        <v>2.76E-2</v>
      </c>
      <c r="L150" s="56">
        <v>5.6899999999999999E-2</v>
      </c>
      <c r="M150" s="55">
        <v>25.34</v>
      </c>
      <c r="N150" s="55">
        <v>99.35</v>
      </c>
      <c r="O150" s="55">
        <v>2.5175289999999999E-2</v>
      </c>
      <c r="P150" s="56">
        <v>4.0000000000000002E-4</v>
      </c>
      <c r="Q150" s="56">
        <v>0</v>
      </c>
    </row>
    <row r="151" spans="1:17">
      <c r="A151" t="s">
        <v>3246</v>
      </c>
      <c r="B151" t="s">
        <v>2049</v>
      </c>
      <c r="C151" t="s">
        <v>2292</v>
      </c>
      <c r="D151" s="105" t="s">
        <v>3310</v>
      </c>
      <c r="E151" t="s">
        <v>547</v>
      </c>
      <c r="F151" t="s">
        <v>267</v>
      </c>
      <c r="G151" t="s">
        <v>127</v>
      </c>
      <c r="H151" s="55">
        <v>6.83</v>
      </c>
      <c r="I151" t="s">
        <v>669</v>
      </c>
      <c r="J151" t="s">
        <v>98</v>
      </c>
      <c r="K151" s="56">
        <v>2.6200000000000001E-2</v>
      </c>
      <c r="L151" s="56">
        <v>3.5799999999999998E-2</v>
      </c>
      <c r="M151" s="55">
        <v>34.07</v>
      </c>
      <c r="N151" s="55">
        <v>106.14</v>
      </c>
      <c r="O151" s="55">
        <v>3.6161897999999998E-2</v>
      </c>
      <c r="P151" s="56">
        <v>5.9999999999999995E-4</v>
      </c>
      <c r="Q151" s="56">
        <v>0</v>
      </c>
    </row>
    <row r="152" spans="1:17">
      <c r="A152" t="s">
        <v>3246</v>
      </c>
      <c r="B152" t="s">
        <v>2049</v>
      </c>
      <c r="C152" t="s">
        <v>2293</v>
      </c>
      <c r="D152" s="105" t="s">
        <v>3310</v>
      </c>
      <c r="E152" t="s">
        <v>547</v>
      </c>
      <c r="F152" t="s">
        <v>267</v>
      </c>
      <c r="G152" t="s">
        <v>127</v>
      </c>
      <c r="H152" s="55">
        <v>6.88</v>
      </c>
      <c r="I152" t="s">
        <v>669</v>
      </c>
      <c r="J152" t="s">
        <v>98</v>
      </c>
      <c r="K152" s="56">
        <v>2.7799999999999998E-2</v>
      </c>
      <c r="L152" s="56">
        <v>3.1600000000000003E-2</v>
      </c>
      <c r="M152" s="55">
        <v>5.43</v>
      </c>
      <c r="N152" s="55">
        <v>110.49</v>
      </c>
      <c r="O152" s="55">
        <v>5.9996069999999997E-3</v>
      </c>
      <c r="P152" s="56">
        <v>1E-4</v>
      </c>
      <c r="Q152" s="56">
        <v>0</v>
      </c>
    </row>
    <row r="153" spans="1:17">
      <c r="A153" t="s">
        <v>3246</v>
      </c>
      <c r="B153" t="s">
        <v>2049</v>
      </c>
      <c r="C153" t="s">
        <v>2294</v>
      </c>
      <c r="D153" s="105" t="s">
        <v>3310</v>
      </c>
      <c r="E153" t="s">
        <v>547</v>
      </c>
      <c r="F153" t="s">
        <v>267</v>
      </c>
      <c r="G153" t="s">
        <v>127</v>
      </c>
      <c r="H153" s="55">
        <v>6.9</v>
      </c>
      <c r="I153" t="s">
        <v>669</v>
      </c>
      <c r="J153" t="s">
        <v>98</v>
      </c>
      <c r="K153" s="56">
        <v>2.7799999999999998E-2</v>
      </c>
      <c r="L153" s="56">
        <v>3.0700000000000002E-2</v>
      </c>
      <c r="M153" s="55">
        <v>6.36</v>
      </c>
      <c r="N153" s="55">
        <v>110.19</v>
      </c>
      <c r="O153" s="55">
        <v>7.0080840000000004E-3</v>
      </c>
      <c r="P153" s="56">
        <v>1E-4</v>
      </c>
      <c r="Q153" s="56">
        <v>0</v>
      </c>
    </row>
    <row r="154" spans="1:17">
      <c r="A154" t="s">
        <v>3246</v>
      </c>
      <c r="B154" t="s">
        <v>2049</v>
      </c>
      <c r="C154" t="s">
        <v>2296</v>
      </c>
      <c r="D154" s="105" t="s">
        <v>3310</v>
      </c>
      <c r="E154" t="s">
        <v>547</v>
      </c>
      <c r="F154" t="s">
        <v>267</v>
      </c>
      <c r="G154" t="s">
        <v>127</v>
      </c>
      <c r="H154" s="55">
        <v>6.85</v>
      </c>
      <c r="I154" t="s">
        <v>669</v>
      </c>
      <c r="J154" t="s">
        <v>98</v>
      </c>
      <c r="K154" s="56">
        <v>3.0800000000000001E-2</v>
      </c>
      <c r="L154" s="56">
        <v>3.1199999999999999E-2</v>
      </c>
      <c r="M154" s="55">
        <v>40.53</v>
      </c>
      <c r="N154" s="55">
        <v>111.79</v>
      </c>
      <c r="O154" s="55">
        <v>4.5308487000000001E-2</v>
      </c>
      <c r="P154" s="56">
        <v>6.9999999999999999E-4</v>
      </c>
      <c r="Q154" s="56">
        <v>0</v>
      </c>
    </row>
    <row r="155" spans="1:17">
      <c r="A155" t="s">
        <v>3246</v>
      </c>
      <c r="B155" t="s">
        <v>2049</v>
      </c>
      <c r="C155" t="s">
        <v>2295</v>
      </c>
      <c r="D155" s="105" t="s">
        <v>3310</v>
      </c>
      <c r="E155" t="s">
        <v>547</v>
      </c>
      <c r="F155" t="s">
        <v>267</v>
      </c>
      <c r="G155" t="s">
        <v>127</v>
      </c>
      <c r="H155" s="55">
        <v>6.9</v>
      </c>
      <c r="I155" t="s">
        <v>669</v>
      </c>
      <c r="J155" t="s">
        <v>98</v>
      </c>
      <c r="K155" s="56">
        <v>2.8500000000000001E-2</v>
      </c>
      <c r="L155" s="56">
        <v>3.04E-2</v>
      </c>
      <c r="M155" s="55">
        <v>35.6</v>
      </c>
      <c r="N155" s="55">
        <v>110.9</v>
      </c>
      <c r="O155" s="55">
        <v>3.9480399999999999E-2</v>
      </c>
      <c r="P155" s="56">
        <v>5.9999999999999995E-4</v>
      </c>
      <c r="Q155" s="56">
        <v>0</v>
      </c>
    </row>
    <row r="156" spans="1:17">
      <c r="A156" t="s">
        <v>3246</v>
      </c>
      <c r="B156" t="s">
        <v>2049</v>
      </c>
      <c r="C156" t="s">
        <v>2297</v>
      </c>
      <c r="D156" s="105" t="s">
        <v>3310</v>
      </c>
      <c r="E156" t="s">
        <v>547</v>
      </c>
      <c r="F156" t="s">
        <v>267</v>
      </c>
      <c r="G156" t="s">
        <v>127</v>
      </c>
      <c r="H156" s="55">
        <v>6.88</v>
      </c>
      <c r="I156" t="s">
        <v>669</v>
      </c>
      <c r="J156" t="s">
        <v>98</v>
      </c>
      <c r="K156" s="56">
        <v>3.0200000000000001E-2</v>
      </c>
      <c r="L156" s="56">
        <v>2.98E-2</v>
      </c>
      <c r="M156" s="55">
        <v>51.22</v>
      </c>
      <c r="N156" s="55">
        <v>112.72</v>
      </c>
      <c r="O156" s="55">
        <v>5.7735184000000002E-2</v>
      </c>
      <c r="P156" s="56">
        <v>8.9999999999999998E-4</v>
      </c>
      <c r="Q156" s="56">
        <v>0</v>
      </c>
    </row>
    <row r="157" spans="1:17">
      <c r="A157" t="s">
        <v>3246</v>
      </c>
      <c r="B157" t="s">
        <v>2049</v>
      </c>
      <c r="C157" t="s">
        <v>2298</v>
      </c>
      <c r="D157" s="105" t="s">
        <v>3310</v>
      </c>
      <c r="E157" t="s">
        <v>547</v>
      </c>
      <c r="F157" t="s">
        <v>267</v>
      </c>
      <c r="G157" t="s">
        <v>127</v>
      </c>
      <c r="H157" s="55">
        <v>6.91</v>
      </c>
      <c r="I157" t="s">
        <v>669</v>
      </c>
      <c r="J157" t="s">
        <v>98</v>
      </c>
      <c r="K157" s="56">
        <v>2.7300000000000001E-2</v>
      </c>
      <c r="L157" s="56">
        <v>3.0800000000000001E-2</v>
      </c>
      <c r="M157" s="55">
        <v>4.4000000000000004</v>
      </c>
      <c r="N157" s="55">
        <v>109.73</v>
      </c>
      <c r="O157" s="55">
        <v>4.82812E-3</v>
      </c>
      <c r="P157" s="56">
        <v>1E-4</v>
      </c>
      <c r="Q157" s="56">
        <v>0</v>
      </c>
    </row>
    <row r="158" spans="1:17">
      <c r="A158" t="s">
        <v>3246</v>
      </c>
      <c r="B158" t="s">
        <v>2049</v>
      </c>
      <c r="C158" t="s">
        <v>2299</v>
      </c>
      <c r="D158" s="105" t="s">
        <v>3310</v>
      </c>
      <c r="E158" t="s">
        <v>547</v>
      </c>
      <c r="F158" t="s">
        <v>267</v>
      </c>
      <c r="G158" t="s">
        <v>127</v>
      </c>
      <c r="H158" s="55">
        <v>6.92</v>
      </c>
      <c r="I158" t="s">
        <v>669</v>
      </c>
      <c r="J158" t="s">
        <v>98</v>
      </c>
      <c r="K158" s="56">
        <v>2.52E-2</v>
      </c>
      <c r="L158" s="56">
        <v>3.1699999999999999E-2</v>
      </c>
      <c r="M158" s="55">
        <v>13.52</v>
      </c>
      <c r="N158" s="55">
        <v>106.56</v>
      </c>
      <c r="O158" s="55">
        <v>1.4406911999999999E-2</v>
      </c>
      <c r="P158" s="56">
        <v>2.0000000000000001E-4</v>
      </c>
      <c r="Q158" s="56">
        <v>0</v>
      </c>
    </row>
    <row r="159" spans="1:17">
      <c r="A159" t="s">
        <v>3246</v>
      </c>
      <c r="B159" t="s">
        <v>2049</v>
      </c>
      <c r="C159" t="s">
        <v>2300</v>
      </c>
      <c r="D159" s="105" t="s">
        <v>3310</v>
      </c>
      <c r="E159" t="s">
        <v>547</v>
      </c>
      <c r="F159" t="s">
        <v>267</v>
      </c>
      <c r="G159" t="s">
        <v>127</v>
      </c>
      <c r="H159" s="55">
        <v>6.85</v>
      </c>
      <c r="I159" t="s">
        <v>669</v>
      </c>
      <c r="J159" t="s">
        <v>98</v>
      </c>
      <c r="K159" s="56">
        <v>2.52E-2</v>
      </c>
      <c r="L159" s="56">
        <v>3.5900000000000001E-2</v>
      </c>
      <c r="M159" s="55">
        <v>13.34</v>
      </c>
      <c r="N159" s="55">
        <v>102.96</v>
      </c>
      <c r="O159" s="55">
        <v>1.3734863999999999E-2</v>
      </c>
      <c r="P159" s="56">
        <v>2.0000000000000001E-4</v>
      </c>
      <c r="Q159" s="56">
        <v>0</v>
      </c>
    </row>
    <row r="160" spans="1:17">
      <c r="A160" t="s">
        <v>3246</v>
      </c>
      <c r="B160" t="s">
        <v>2049</v>
      </c>
      <c r="C160" t="s">
        <v>2290</v>
      </c>
      <c r="D160" s="105" t="s">
        <v>3310</v>
      </c>
      <c r="E160" t="s">
        <v>547</v>
      </c>
      <c r="F160" t="s">
        <v>267</v>
      </c>
      <c r="G160" t="s">
        <v>127</v>
      </c>
      <c r="H160" s="55">
        <v>6.85</v>
      </c>
      <c r="I160" t="s">
        <v>669</v>
      </c>
      <c r="J160" t="s">
        <v>98</v>
      </c>
      <c r="K160" s="56">
        <v>2.52E-2</v>
      </c>
      <c r="L160" s="56">
        <v>3.5400000000000001E-2</v>
      </c>
      <c r="M160" s="55">
        <v>16.52</v>
      </c>
      <c r="N160" s="55">
        <v>104.18</v>
      </c>
      <c r="O160" s="55">
        <v>1.7210535999999999E-2</v>
      </c>
      <c r="P160" s="56">
        <v>2.9999999999999997E-4</v>
      </c>
      <c r="Q160" s="56">
        <v>0</v>
      </c>
    </row>
    <row r="161" spans="1:17">
      <c r="A161" t="s">
        <v>3246</v>
      </c>
      <c r="B161" t="s">
        <v>2049</v>
      </c>
      <c r="C161" t="s">
        <v>2291</v>
      </c>
      <c r="D161" s="105" t="s">
        <v>3310</v>
      </c>
      <c r="E161" t="s">
        <v>547</v>
      </c>
      <c r="F161" t="s">
        <v>267</v>
      </c>
      <c r="G161" t="s">
        <v>127</v>
      </c>
      <c r="H161" s="55">
        <v>6.85</v>
      </c>
      <c r="I161" t="s">
        <v>669</v>
      </c>
      <c r="J161" t="s">
        <v>98</v>
      </c>
      <c r="K161" s="56">
        <v>2.52E-2</v>
      </c>
      <c r="L161" s="56">
        <v>3.5799999999999998E-2</v>
      </c>
      <c r="M161" s="55">
        <v>9.1999999999999993</v>
      </c>
      <c r="N161" s="55">
        <v>103.91</v>
      </c>
      <c r="O161" s="55">
        <v>9.5597200000000007E-3</v>
      </c>
      <c r="P161" s="56">
        <v>1E-4</v>
      </c>
      <c r="Q161" s="56">
        <v>0</v>
      </c>
    </row>
    <row r="162" spans="1:17">
      <c r="A162" t="s">
        <v>3246</v>
      </c>
      <c r="B162" t="s">
        <v>2049</v>
      </c>
      <c r="C162" t="s">
        <v>2289</v>
      </c>
      <c r="D162" s="105" t="s">
        <v>3310</v>
      </c>
      <c r="E162" t="s">
        <v>547</v>
      </c>
      <c r="F162" t="s">
        <v>267</v>
      </c>
      <c r="G162" t="s">
        <v>127</v>
      </c>
      <c r="H162" s="55">
        <v>6.56</v>
      </c>
      <c r="I162" t="s">
        <v>669</v>
      </c>
      <c r="J162" t="s">
        <v>98</v>
      </c>
      <c r="K162" s="56">
        <v>2.52E-2</v>
      </c>
      <c r="L162" s="56">
        <v>3.1800000000000002E-2</v>
      </c>
      <c r="M162" s="55">
        <v>51.96</v>
      </c>
      <c r="N162" s="55">
        <v>107.73</v>
      </c>
      <c r="O162" s="55">
        <v>5.5976508000000001E-2</v>
      </c>
      <c r="P162" s="56">
        <v>8.9999999999999998E-4</v>
      </c>
      <c r="Q162" s="56">
        <v>0</v>
      </c>
    </row>
    <row r="163" spans="1:17">
      <c r="A163" t="s">
        <v>3246</v>
      </c>
      <c r="B163" t="s">
        <v>2049</v>
      </c>
      <c r="C163" t="s">
        <v>2284</v>
      </c>
      <c r="D163" s="105" t="s">
        <v>3310</v>
      </c>
      <c r="E163" t="s">
        <v>547</v>
      </c>
      <c r="F163" t="s">
        <v>2285</v>
      </c>
      <c r="G163" t="s">
        <v>127</v>
      </c>
      <c r="H163" s="55">
        <v>9.3800000000000008</v>
      </c>
      <c r="I163" t="s">
        <v>669</v>
      </c>
      <c r="J163" t="s">
        <v>98</v>
      </c>
      <c r="K163" s="56">
        <v>2.63E-2</v>
      </c>
      <c r="L163" s="56">
        <v>3.1600000000000003E-2</v>
      </c>
      <c r="M163" s="55">
        <v>22.81</v>
      </c>
      <c r="N163" s="55">
        <v>101.28</v>
      </c>
      <c r="O163" s="55">
        <v>2.3101968000000001E-2</v>
      </c>
      <c r="P163" s="56">
        <v>4.0000000000000002E-4</v>
      </c>
      <c r="Q163" s="56">
        <v>0</v>
      </c>
    </row>
    <row r="164" spans="1:17">
      <c r="A164" t="s">
        <v>3246</v>
      </c>
      <c r="B164" t="s">
        <v>2049</v>
      </c>
      <c r="C164" t="s">
        <v>2286</v>
      </c>
      <c r="D164" s="105" t="s">
        <v>3310</v>
      </c>
      <c r="E164" t="s">
        <v>547</v>
      </c>
      <c r="F164" t="s">
        <v>524</v>
      </c>
      <c r="G164" t="s">
        <v>127</v>
      </c>
      <c r="H164" s="55">
        <v>9.09</v>
      </c>
      <c r="I164" t="s">
        <v>669</v>
      </c>
      <c r="J164" t="s">
        <v>98</v>
      </c>
      <c r="K164" s="56">
        <v>3.0800000000000001E-2</v>
      </c>
      <c r="L164" s="56">
        <v>3.6799999999999999E-2</v>
      </c>
      <c r="M164" s="55">
        <v>7.42</v>
      </c>
      <c r="N164" s="55">
        <v>98.95</v>
      </c>
      <c r="O164" s="55">
        <v>7.3420899999999999E-3</v>
      </c>
      <c r="P164" s="56">
        <v>1E-4</v>
      </c>
      <c r="Q164" s="56">
        <v>0</v>
      </c>
    </row>
    <row r="165" spans="1:17">
      <c r="A165" t="s">
        <v>3247</v>
      </c>
      <c r="B165" t="s">
        <v>2049</v>
      </c>
      <c r="C165" t="s">
        <v>2244</v>
      </c>
      <c r="D165" s="105" t="s">
        <v>3310</v>
      </c>
      <c r="E165" t="s">
        <v>547</v>
      </c>
      <c r="F165" t="s">
        <v>413</v>
      </c>
      <c r="G165" t="s">
        <v>127</v>
      </c>
      <c r="H165" s="55">
        <v>7.55</v>
      </c>
      <c r="I165" t="s">
        <v>669</v>
      </c>
      <c r="J165" t="s">
        <v>98</v>
      </c>
      <c r="K165" s="56">
        <v>3.73E-2</v>
      </c>
      <c r="L165" s="56">
        <v>3.5999999999999997E-2</v>
      </c>
      <c r="M165" s="55">
        <v>51.37</v>
      </c>
      <c r="N165" s="55">
        <v>114.27</v>
      </c>
      <c r="O165" s="55">
        <v>5.8700499000000003E-2</v>
      </c>
      <c r="P165" s="56">
        <v>8.9999999999999998E-4</v>
      </c>
      <c r="Q165" s="56">
        <v>0</v>
      </c>
    </row>
    <row r="166" spans="1:17">
      <c r="A166" t="s">
        <v>3247</v>
      </c>
      <c r="B166" t="s">
        <v>2049</v>
      </c>
      <c r="C166" t="s">
        <v>2245</v>
      </c>
      <c r="D166" s="105" t="s">
        <v>3310</v>
      </c>
      <c r="E166" t="s">
        <v>547</v>
      </c>
      <c r="F166" t="s">
        <v>413</v>
      </c>
      <c r="G166" t="s">
        <v>127</v>
      </c>
      <c r="H166" s="55">
        <v>7.57</v>
      </c>
      <c r="I166" t="s">
        <v>669</v>
      </c>
      <c r="J166" t="s">
        <v>98</v>
      </c>
      <c r="K166" s="56">
        <v>3.5499999999999997E-2</v>
      </c>
      <c r="L166" s="56">
        <v>3.6299999999999999E-2</v>
      </c>
      <c r="M166" s="55">
        <v>10.97</v>
      </c>
      <c r="N166" s="55">
        <v>112.34</v>
      </c>
      <c r="O166" s="55">
        <v>1.2323697999999999E-2</v>
      </c>
      <c r="P166" s="56">
        <v>2.0000000000000001E-4</v>
      </c>
      <c r="Q166" s="56">
        <v>0</v>
      </c>
    </row>
    <row r="167" spans="1:17">
      <c r="A167" t="s">
        <v>3247</v>
      </c>
      <c r="B167" t="s">
        <v>2049</v>
      </c>
      <c r="C167" t="s">
        <v>2246</v>
      </c>
      <c r="D167" s="105" t="s">
        <v>3310</v>
      </c>
      <c r="E167" t="s">
        <v>547</v>
      </c>
      <c r="F167" t="s">
        <v>413</v>
      </c>
      <c r="G167" t="s">
        <v>127</v>
      </c>
      <c r="H167" s="55">
        <v>7.41</v>
      </c>
      <c r="I167" t="s">
        <v>669</v>
      </c>
      <c r="J167" t="s">
        <v>98</v>
      </c>
      <c r="K167" s="56">
        <v>3.4700000000000002E-2</v>
      </c>
      <c r="L167" s="56">
        <v>4.3799999999999999E-2</v>
      </c>
      <c r="M167" s="55">
        <v>19.489999999999998</v>
      </c>
      <c r="N167" s="55">
        <v>105.64</v>
      </c>
      <c r="O167" s="55">
        <v>2.0589236E-2</v>
      </c>
      <c r="P167" s="56">
        <v>2.9999999999999997E-4</v>
      </c>
      <c r="Q167" s="56">
        <v>0</v>
      </c>
    </row>
    <row r="168" spans="1:17">
      <c r="A168" t="s">
        <v>3247</v>
      </c>
      <c r="B168" t="s">
        <v>2049</v>
      </c>
      <c r="C168" t="s">
        <v>2240</v>
      </c>
      <c r="D168" s="105" t="s">
        <v>3310</v>
      </c>
      <c r="E168" t="s">
        <v>547</v>
      </c>
      <c r="F168" t="s">
        <v>413</v>
      </c>
      <c r="G168" t="s">
        <v>127</v>
      </c>
      <c r="H168" s="55">
        <v>7.57</v>
      </c>
      <c r="I168" t="s">
        <v>669</v>
      </c>
      <c r="J168" t="s">
        <v>98</v>
      </c>
      <c r="K168" s="56">
        <v>3.44E-2</v>
      </c>
      <c r="L168" s="56">
        <v>3.6900000000000002E-2</v>
      </c>
      <c r="M168" s="55">
        <v>12.57</v>
      </c>
      <c r="N168" s="55">
        <v>111.1</v>
      </c>
      <c r="O168" s="55">
        <v>1.396527E-2</v>
      </c>
      <c r="P168" s="56">
        <v>2.0000000000000001E-4</v>
      </c>
      <c r="Q168" s="56">
        <v>0</v>
      </c>
    </row>
    <row r="169" spans="1:17">
      <c r="A169" t="s">
        <v>3247</v>
      </c>
      <c r="B169" t="s">
        <v>2049</v>
      </c>
      <c r="C169" t="s">
        <v>2241</v>
      </c>
      <c r="D169" s="105" t="s">
        <v>3310</v>
      </c>
      <c r="E169" t="s">
        <v>547</v>
      </c>
      <c r="F169" t="s">
        <v>413</v>
      </c>
      <c r="G169" t="s">
        <v>127</v>
      </c>
      <c r="H169" s="55">
        <v>7.53</v>
      </c>
      <c r="I169" t="s">
        <v>669</v>
      </c>
      <c r="J169" t="s">
        <v>98</v>
      </c>
      <c r="K169" s="56">
        <v>3.6600000000000001E-2</v>
      </c>
      <c r="L169" s="56">
        <v>3.6999999999999998E-2</v>
      </c>
      <c r="M169" s="55">
        <v>16.77</v>
      </c>
      <c r="N169" s="55">
        <v>111.56</v>
      </c>
      <c r="O169" s="55">
        <v>1.8708611999999999E-2</v>
      </c>
      <c r="P169" s="56">
        <v>2.9999999999999997E-4</v>
      </c>
      <c r="Q169" s="56">
        <v>0</v>
      </c>
    </row>
    <row r="170" spans="1:17">
      <c r="A170" t="s">
        <v>3247</v>
      </c>
      <c r="B170" t="s">
        <v>2049</v>
      </c>
      <c r="C170" t="s">
        <v>2243</v>
      </c>
      <c r="D170" s="105" t="s">
        <v>3310</v>
      </c>
      <c r="E170" t="s">
        <v>547</v>
      </c>
      <c r="F170" t="s">
        <v>413</v>
      </c>
      <c r="G170" t="s">
        <v>127</v>
      </c>
      <c r="H170" s="55">
        <v>7.5</v>
      </c>
      <c r="I170" t="s">
        <v>669</v>
      </c>
      <c r="J170" t="s">
        <v>98</v>
      </c>
      <c r="K170" s="56">
        <v>3.6200000000000003E-2</v>
      </c>
      <c r="L170" s="56">
        <v>3.8800000000000001E-2</v>
      </c>
      <c r="M170" s="55">
        <v>33.54</v>
      </c>
      <c r="N170" s="55">
        <v>109.59</v>
      </c>
      <c r="O170" s="55">
        <v>3.6756485999999998E-2</v>
      </c>
      <c r="P170" s="56">
        <v>5.9999999999999995E-4</v>
      </c>
      <c r="Q170" s="56">
        <v>0</v>
      </c>
    </row>
    <row r="171" spans="1:17">
      <c r="A171" t="s">
        <v>3247</v>
      </c>
      <c r="B171" t="s">
        <v>2049</v>
      </c>
      <c r="C171" t="s">
        <v>2247</v>
      </c>
      <c r="D171" s="105" t="s">
        <v>3310</v>
      </c>
      <c r="E171" t="s">
        <v>547</v>
      </c>
      <c r="F171" t="s">
        <v>413</v>
      </c>
      <c r="G171" t="s">
        <v>127</v>
      </c>
      <c r="H171" s="55">
        <v>7.58</v>
      </c>
      <c r="I171" t="s">
        <v>669</v>
      </c>
      <c r="J171" t="s">
        <v>98</v>
      </c>
      <c r="K171" s="56">
        <v>3.8199999999999998E-2</v>
      </c>
      <c r="L171" s="56">
        <v>3.3799999999999997E-2</v>
      </c>
      <c r="M171" s="55">
        <v>23.69</v>
      </c>
      <c r="N171" s="55">
        <v>115.23</v>
      </c>
      <c r="O171" s="55">
        <v>2.7297986999999999E-2</v>
      </c>
      <c r="P171" s="56">
        <v>4.0000000000000002E-4</v>
      </c>
      <c r="Q171" s="56">
        <v>0</v>
      </c>
    </row>
    <row r="172" spans="1:17">
      <c r="A172" t="s">
        <v>3247</v>
      </c>
      <c r="B172" t="s">
        <v>2049</v>
      </c>
      <c r="C172" t="s">
        <v>2236</v>
      </c>
      <c r="D172" s="105" t="s">
        <v>3310</v>
      </c>
      <c r="E172" t="s">
        <v>547</v>
      </c>
      <c r="F172" t="s">
        <v>413</v>
      </c>
      <c r="G172" t="s">
        <v>127</v>
      </c>
      <c r="H172" s="55">
        <v>7.6</v>
      </c>
      <c r="I172" t="s">
        <v>669</v>
      </c>
      <c r="J172" t="s">
        <v>98</v>
      </c>
      <c r="K172" s="56">
        <v>3.3700000000000001E-2</v>
      </c>
      <c r="L172" s="56">
        <v>3.6299999999999999E-2</v>
      </c>
      <c r="M172" s="55">
        <v>56.25</v>
      </c>
      <c r="N172" s="55">
        <v>109.67</v>
      </c>
      <c r="O172" s="55">
        <v>6.1689374999999998E-2</v>
      </c>
      <c r="P172" s="56">
        <v>1E-3</v>
      </c>
      <c r="Q172" s="56">
        <v>0</v>
      </c>
    </row>
    <row r="173" spans="1:17">
      <c r="A173" t="s">
        <v>3247</v>
      </c>
      <c r="B173" t="s">
        <v>2049</v>
      </c>
      <c r="C173" t="s">
        <v>2242</v>
      </c>
      <c r="D173" s="105" t="s">
        <v>3310</v>
      </c>
      <c r="E173" t="s">
        <v>547</v>
      </c>
      <c r="F173" t="s">
        <v>413</v>
      </c>
      <c r="G173" t="s">
        <v>127</v>
      </c>
      <c r="H173" s="55">
        <v>7.47</v>
      </c>
      <c r="I173" t="s">
        <v>669</v>
      </c>
      <c r="J173" t="s">
        <v>98</v>
      </c>
      <c r="K173" s="56">
        <v>2.75E-2</v>
      </c>
      <c r="L173" s="56">
        <v>4.6399999999999997E-2</v>
      </c>
      <c r="M173" s="55">
        <v>65.489999999999995</v>
      </c>
      <c r="N173" s="55">
        <v>96.34</v>
      </c>
      <c r="O173" s="55">
        <v>6.3093066000000003E-2</v>
      </c>
      <c r="P173" s="56">
        <v>1E-3</v>
      </c>
      <c r="Q173" s="56">
        <v>0</v>
      </c>
    </row>
    <row r="174" spans="1:17">
      <c r="A174" t="s">
        <v>3247</v>
      </c>
      <c r="B174" t="s">
        <v>2049</v>
      </c>
      <c r="C174" t="s">
        <v>2237</v>
      </c>
      <c r="D174" s="105" t="s">
        <v>3310</v>
      </c>
      <c r="E174" t="s">
        <v>547</v>
      </c>
      <c r="F174" t="s">
        <v>413</v>
      </c>
      <c r="G174" t="s">
        <v>127</v>
      </c>
      <c r="H174" s="55">
        <v>7.8</v>
      </c>
      <c r="I174" t="s">
        <v>669</v>
      </c>
      <c r="J174" t="s">
        <v>98</v>
      </c>
      <c r="K174" s="56">
        <v>2.7900000000000001E-2</v>
      </c>
      <c r="L174" s="56">
        <v>3.1899999999999998E-2</v>
      </c>
      <c r="M174" s="55">
        <v>13.32</v>
      </c>
      <c r="N174" s="55">
        <v>108.25</v>
      </c>
      <c r="O174" s="55">
        <v>1.44189E-2</v>
      </c>
      <c r="P174" s="56">
        <v>2.0000000000000001E-4</v>
      </c>
      <c r="Q174" s="56">
        <v>0</v>
      </c>
    </row>
    <row r="175" spans="1:17">
      <c r="A175" t="s">
        <v>3247</v>
      </c>
      <c r="B175" t="s">
        <v>2049</v>
      </c>
      <c r="C175" t="s">
        <v>2238</v>
      </c>
      <c r="D175" s="105" t="s">
        <v>3310</v>
      </c>
      <c r="E175" t="s">
        <v>547</v>
      </c>
      <c r="F175" t="s">
        <v>413</v>
      </c>
      <c r="G175" t="s">
        <v>127</v>
      </c>
      <c r="H175" s="55">
        <v>7.58</v>
      </c>
      <c r="I175" t="s">
        <v>669</v>
      </c>
      <c r="J175" t="s">
        <v>98</v>
      </c>
      <c r="K175" s="56">
        <v>2.75E-2</v>
      </c>
      <c r="L175" s="56">
        <v>4.1700000000000001E-2</v>
      </c>
      <c r="M175" s="55">
        <v>10.98</v>
      </c>
      <c r="N175" s="55">
        <v>100.5</v>
      </c>
      <c r="O175" s="55">
        <v>1.10349E-2</v>
      </c>
      <c r="P175" s="56">
        <v>2.0000000000000001E-4</v>
      </c>
      <c r="Q175" s="56">
        <v>0</v>
      </c>
    </row>
    <row r="176" spans="1:17">
      <c r="A176" t="s">
        <v>3247</v>
      </c>
      <c r="B176" t="s">
        <v>2049</v>
      </c>
      <c r="C176" t="s">
        <v>2239</v>
      </c>
      <c r="D176" s="105" t="s">
        <v>3310</v>
      </c>
      <c r="E176" t="s">
        <v>547</v>
      </c>
      <c r="F176" t="s">
        <v>413</v>
      </c>
      <c r="G176" t="s">
        <v>127</v>
      </c>
      <c r="H176" s="55">
        <v>7.48</v>
      </c>
      <c r="I176" t="s">
        <v>669</v>
      </c>
      <c r="J176" t="s">
        <v>98</v>
      </c>
      <c r="K176" s="56">
        <v>2.75E-2</v>
      </c>
      <c r="L176" s="56">
        <v>4.5999999999999999E-2</v>
      </c>
      <c r="M176" s="55">
        <v>17.82</v>
      </c>
      <c r="N176" s="55">
        <v>97.38</v>
      </c>
      <c r="O176" s="55">
        <v>1.7353115999999998E-2</v>
      </c>
      <c r="P176" s="56">
        <v>2.9999999999999997E-4</v>
      </c>
      <c r="Q176" s="56">
        <v>0</v>
      </c>
    </row>
    <row r="177" spans="1:17">
      <c r="A177" t="s">
        <v>3247</v>
      </c>
      <c r="B177" t="s">
        <v>2049</v>
      </c>
      <c r="C177" t="s">
        <v>2224</v>
      </c>
      <c r="D177" s="105" t="s">
        <v>3310</v>
      </c>
      <c r="E177" t="s">
        <v>547</v>
      </c>
      <c r="F177" t="s">
        <v>413</v>
      </c>
      <c r="G177" t="s">
        <v>127</v>
      </c>
      <c r="H177" s="55">
        <v>7.35</v>
      </c>
      <c r="I177" t="s">
        <v>669</v>
      </c>
      <c r="J177" t="s">
        <v>98</v>
      </c>
      <c r="K177" s="56">
        <v>2.75E-2</v>
      </c>
      <c r="L177" s="56">
        <v>5.16E-2</v>
      </c>
      <c r="M177" s="55">
        <v>9.24</v>
      </c>
      <c r="N177" s="55">
        <v>93.59</v>
      </c>
      <c r="O177" s="55">
        <v>8.6477159999999997E-3</v>
      </c>
      <c r="P177" s="56">
        <v>1E-4</v>
      </c>
      <c r="Q177" s="56">
        <v>0</v>
      </c>
    </row>
    <row r="178" spans="1:17">
      <c r="A178" t="s">
        <v>3247</v>
      </c>
      <c r="B178" t="s">
        <v>2049</v>
      </c>
      <c r="C178" t="s">
        <v>2225</v>
      </c>
      <c r="D178" s="105" t="s">
        <v>3310</v>
      </c>
      <c r="E178" t="s">
        <v>547</v>
      </c>
      <c r="F178" t="s">
        <v>2226</v>
      </c>
      <c r="G178" t="s">
        <v>127</v>
      </c>
      <c r="H178" s="55">
        <v>7.27</v>
      </c>
      <c r="I178" t="s">
        <v>669</v>
      </c>
      <c r="J178" t="s">
        <v>98</v>
      </c>
      <c r="K178" s="56">
        <v>2.75E-2</v>
      </c>
      <c r="L178" s="56">
        <v>5.5399999999999998E-2</v>
      </c>
      <c r="M178" s="55">
        <v>17.75</v>
      </c>
      <c r="N178" s="55">
        <v>91.05</v>
      </c>
      <c r="O178" s="55">
        <v>1.6161374999999999E-2</v>
      </c>
      <c r="P178" s="56">
        <v>2.9999999999999997E-4</v>
      </c>
      <c r="Q178" s="56">
        <v>0</v>
      </c>
    </row>
    <row r="179" spans="1:17">
      <c r="A179" t="s">
        <v>3247</v>
      </c>
      <c r="B179" t="s">
        <v>2049</v>
      </c>
      <c r="C179" t="s">
        <v>2227</v>
      </c>
      <c r="D179" s="105" t="s">
        <v>3310</v>
      </c>
      <c r="E179" t="s">
        <v>547</v>
      </c>
      <c r="F179" t="s">
        <v>281</v>
      </c>
      <c r="G179" t="s">
        <v>127</v>
      </c>
      <c r="H179" s="55">
        <v>6.71</v>
      </c>
      <c r="I179" t="s">
        <v>669</v>
      </c>
      <c r="J179" t="s">
        <v>98</v>
      </c>
      <c r="K179" s="56">
        <v>2.75E-2</v>
      </c>
      <c r="L179" s="56">
        <v>8.1600000000000006E-2</v>
      </c>
      <c r="M179" s="55">
        <v>19.89</v>
      </c>
      <c r="N179" s="55">
        <v>74.97</v>
      </c>
      <c r="O179" s="55">
        <v>1.4911532999999999E-2</v>
      </c>
      <c r="P179" s="56">
        <v>2.0000000000000001E-4</v>
      </c>
      <c r="Q179" s="56">
        <v>0</v>
      </c>
    </row>
    <row r="180" spans="1:17">
      <c r="A180" t="s">
        <v>3247</v>
      </c>
      <c r="B180" t="s">
        <v>2049</v>
      </c>
      <c r="C180" t="s">
        <v>2228</v>
      </c>
      <c r="D180" s="105" t="s">
        <v>3310</v>
      </c>
      <c r="E180" t="s">
        <v>547</v>
      </c>
      <c r="F180" t="s">
        <v>267</v>
      </c>
      <c r="G180" t="s">
        <v>127</v>
      </c>
      <c r="H180" s="55">
        <v>6.95</v>
      </c>
      <c r="I180" t="s">
        <v>669</v>
      </c>
      <c r="J180" t="s">
        <v>98</v>
      </c>
      <c r="K180" s="56">
        <v>2.75E-2</v>
      </c>
      <c r="L180" s="56">
        <v>7.0199999999999999E-2</v>
      </c>
      <c r="M180" s="55">
        <v>24.14</v>
      </c>
      <c r="N180" s="55">
        <v>80.209999999999994</v>
      </c>
      <c r="O180" s="55">
        <v>1.9362694E-2</v>
      </c>
      <c r="P180" s="56">
        <v>2.9999999999999997E-4</v>
      </c>
      <c r="Q180" s="56">
        <v>0</v>
      </c>
    </row>
    <row r="181" spans="1:17">
      <c r="A181" t="s">
        <v>3247</v>
      </c>
      <c r="B181" t="s">
        <v>2049</v>
      </c>
      <c r="C181" t="s">
        <v>2230</v>
      </c>
      <c r="D181" s="105" t="s">
        <v>3310</v>
      </c>
      <c r="E181" t="s">
        <v>547</v>
      </c>
      <c r="F181" t="s">
        <v>2231</v>
      </c>
      <c r="G181" t="s">
        <v>127</v>
      </c>
      <c r="H181" s="55">
        <v>7.57</v>
      </c>
      <c r="I181" t="s">
        <v>669</v>
      </c>
      <c r="J181" t="s">
        <v>98</v>
      </c>
      <c r="K181" s="56">
        <v>2.9100000000000001E-2</v>
      </c>
      <c r="L181" s="56">
        <v>4.07E-2</v>
      </c>
      <c r="M181" s="55">
        <v>35.64</v>
      </c>
      <c r="N181" s="55">
        <v>97.05</v>
      </c>
      <c r="O181" s="55">
        <v>3.458862E-2</v>
      </c>
      <c r="P181" s="56">
        <v>5.0000000000000001E-4</v>
      </c>
      <c r="Q181" s="56">
        <v>0</v>
      </c>
    </row>
    <row r="182" spans="1:17">
      <c r="A182" t="s">
        <v>3247</v>
      </c>
      <c r="B182" t="s">
        <v>2049</v>
      </c>
      <c r="C182" t="s">
        <v>2232</v>
      </c>
      <c r="D182" s="105" t="s">
        <v>3310</v>
      </c>
      <c r="E182" t="s">
        <v>547</v>
      </c>
      <c r="F182" t="s">
        <v>2233</v>
      </c>
      <c r="G182" t="s">
        <v>127</v>
      </c>
      <c r="H182" s="55">
        <v>7.45</v>
      </c>
      <c r="I182" t="s">
        <v>669</v>
      </c>
      <c r="J182" t="s">
        <v>98</v>
      </c>
      <c r="K182" s="56">
        <v>3.4599999999999999E-2</v>
      </c>
      <c r="L182" s="56">
        <v>4.2200000000000001E-2</v>
      </c>
      <c r="M182" s="55">
        <v>17.25</v>
      </c>
      <c r="N182" s="55">
        <v>97.91</v>
      </c>
      <c r="O182" s="55">
        <v>1.6889475000000001E-2</v>
      </c>
      <c r="P182" s="56">
        <v>2.9999999999999997E-4</v>
      </c>
      <c r="Q182" s="56">
        <v>0</v>
      </c>
    </row>
    <row r="183" spans="1:17">
      <c r="A183" t="s">
        <v>3247</v>
      </c>
      <c r="B183" t="s">
        <v>2049</v>
      </c>
      <c r="C183" t="s">
        <v>2234</v>
      </c>
      <c r="D183" s="105" t="s">
        <v>3310</v>
      </c>
      <c r="E183" t="s">
        <v>547</v>
      </c>
      <c r="F183" t="s">
        <v>2235</v>
      </c>
      <c r="G183" t="s">
        <v>127</v>
      </c>
      <c r="H183" s="55">
        <v>7.33</v>
      </c>
      <c r="I183" t="s">
        <v>669</v>
      </c>
      <c r="J183" t="s">
        <v>98</v>
      </c>
      <c r="K183" s="56">
        <v>3.9699999999999999E-2</v>
      </c>
      <c r="L183" s="56">
        <v>4.3799999999999999E-2</v>
      </c>
      <c r="M183" s="55">
        <v>19.59</v>
      </c>
      <c r="N183" s="55">
        <v>98.41</v>
      </c>
      <c r="O183" s="55">
        <v>1.9278519000000001E-2</v>
      </c>
      <c r="P183" s="56">
        <v>2.9999999999999997E-4</v>
      </c>
      <c r="Q183" s="56">
        <v>0</v>
      </c>
    </row>
    <row r="184" spans="1:17">
      <c r="A184" t="s">
        <v>3247</v>
      </c>
      <c r="B184" t="s">
        <v>2049</v>
      </c>
      <c r="C184" t="s">
        <v>2229</v>
      </c>
      <c r="D184" s="105" t="s">
        <v>3310</v>
      </c>
      <c r="E184" t="s">
        <v>547</v>
      </c>
      <c r="F184" t="s">
        <v>234</v>
      </c>
      <c r="G184" t="s">
        <v>127</v>
      </c>
      <c r="H184" s="55">
        <v>7.2</v>
      </c>
      <c r="I184" t="s">
        <v>669</v>
      </c>
      <c r="J184" t="s">
        <v>98</v>
      </c>
      <c r="K184" s="56">
        <v>4.4499999999999998E-2</v>
      </c>
      <c r="L184" s="56">
        <v>4.6899999999999997E-2</v>
      </c>
      <c r="M184" s="55">
        <v>14.15</v>
      </c>
      <c r="N184" s="55">
        <v>98.94</v>
      </c>
      <c r="O184" s="55">
        <v>1.400001E-2</v>
      </c>
      <c r="P184" s="56">
        <v>2.0000000000000001E-4</v>
      </c>
      <c r="Q184" s="56">
        <v>0</v>
      </c>
    </row>
    <row r="185" spans="1:17">
      <c r="A185" t="s">
        <v>3248</v>
      </c>
      <c r="B185" t="s">
        <v>2049</v>
      </c>
      <c r="C185" t="s">
        <v>2194</v>
      </c>
      <c r="D185" s="105" t="s">
        <v>3310</v>
      </c>
      <c r="E185" t="s">
        <v>547</v>
      </c>
      <c r="F185" t="s">
        <v>362</v>
      </c>
      <c r="G185" t="s">
        <v>127</v>
      </c>
      <c r="H185" s="55">
        <v>4.97</v>
      </c>
      <c r="I185" t="s">
        <v>319</v>
      </c>
      <c r="J185" t="s">
        <v>98</v>
      </c>
      <c r="K185" s="56">
        <v>4.4999999999999998E-2</v>
      </c>
      <c r="L185" s="56">
        <v>3.7100000000000001E-2</v>
      </c>
      <c r="M185" s="55">
        <v>81.510000000000005</v>
      </c>
      <c r="N185" s="55">
        <v>106.49</v>
      </c>
      <c r="O185" s="55">
        <v>8.6799999000000003E-2</v>
      </c>
      <c r="P185" s="56">
        <v>1.4E-3</v>
      </c>
      <c r="Q185" s="56">
        <v>0</v>
      </c>
    </row>
    <row r="186" spans="1:17">
      <c r="A186" t="s">
        <v>3249</v>
      </c>
      <c r="B186" t="s">
        <v>2049</v>
      </c>
      <c r="C186" t="s">
        <v>2288</v>
      </c>
      <c r="D186" s="105" t="s">
        <v>3310</v>
      </c>
      <c r="E186" t="s">
        <v>547</v>
      </c>
      <c r="F186" t="s">
        <v>362</v>
      </c>
      <c r="G186" t="s">
        <v>127</v>
      </c>
      <c r="H186" s="55">
        <v>5.1100000000000003</v>
      </c>
      <c r="I186" t="s">
        <v>319</v>
      </c>
      <c r="J186" t="s">
        <v>98</v>
      </c>
      <c r="K186" s="56">
        <v>4.5499999999999999E-2</v>
      </c>
      <c r="L186" s="56">
        <v>3.7699999999999997E-2</v>
      </c>
      <c r="M186" s="55">
        <v>172.52</v>
      </c>
      <c r="N186" s="55">
        <v>106.58</v>
      </c>
      <c r="O186" s="55">
        <v>0.18387181599999999</v>
      </c>
      <c r="P186" s="56">
        <v>2.8999999999999998E-3</v>
      </c>
      <c r="Q186" s="56">
        <v>0</v>
      </c>
    </row>
    <row r="187" spans="1:17">
      <c r="A187" t="s">
        <v>3250</v>
      </c>
      <c r="B187" t="s">
        <v>2049</v>
      </c>
      <c r="C187" t="s">
        <v>2187</v>
      </c>
      <c r="D187" s="105" t="s">
        <v>3310</v>
      </c>
      <c r="E187" t="s">
        <v>542</v>
      </c>
      <c r="F187" t="s">
        <v>217</v>
      </c>
      <c r="G187" t="s">
        <v>177</v>
      </c>
      <c r="H187" s="55">
        <v>4.57</v>
      </c>
      <c r="I187" t="s">
        <v>319</v>
      </c>
      <c r="J187" t="s">
        <v>102</v>
      </c>
      <c r="K187" s="56">
        <v>2.3599999999999999E-2</v>
      </c>
      <c r="L187" s="56">
        <v>5.4199999999999998E-2</v>
      </c>
      <c r="M187" s="55">
        <v>133.74</v>
      </c>
      <c r="N187" s="55">
        <v>87.31</v>
      </c>
      <c r="O187" s="55">
        <v>0.46842808937039998</v>
      </c>
      <c r="P187" s="56">
        <v>7.3000000000000001E-3</v>
      </c>
      <c r="Q187" s="56">
        <v>0</v>
      </c>
    </row>
    <row r="188" spans="1:17">
      <c r="A188" t="s">
        <v>3251</v>
      </c>
      <c r="B188" t="s">
        <v>2049</v>
      </c>
      <c r="C188" t="s">
        <v>2204</v>
      </c>
      <c r="D188" s="105" t="s">
        <v>3310</v>
      </c>
      <c r="E188" t="s">
        <v>547</v>
      </c>
      <c r="F188" t="s">
        <v>217</v>
      </c>
      <c r="G188" t="s">
        <v>127</v>
      </c>
      <c r="H188" s="55">
        <v>8.6</v>
      </c>
      <c r="I188" t="s">
        <v>669</v>
      </c>
      <c r="J188" t="s">
        <v>98</v>
      </c>
      <c r="K188" s="56">
        <v>2.35E-2</v>
      </c>
      <c r="L188" s="56">
        <v>4.0899999999999999E-2</v>
      </c>
      <c r="M188" s="55">
        <v>100.7</v>
      </c>
      <c r="N188" s="55">
        <v>96.18</v>
      </c>
      <c r="O188" s="55">
        <v>9.6853259999999997E-2</v>
      </c>
      <c r="P188" s="56">
        <v>1.5E-3</v>
      </c>
      <c r="Q188" s="56">
        <v>0</v>
      </c>
    </row>
    <row r="189" spans="1:17">
      <c r="A189" t="s">
        <v>3251</v>
      </c>
      <c r="B189" t="s">
        <v>2049</v>
      </c>
      <c r="C189" t="s">
        <v>2205</v>
      </c>
      <c r="D189" s="105" t="s">
        <v>3310</v>
      </c>
      <c r="E189" t="s">
        <v>547</v>
      </c>
      <c r="F189" t="s">
        <v>217</v>
      </c>
      <c r="G189" t="s">
        <v>127</v>
      </c>
      <c r="H189" s="55">
        <v>8.5</v>
      </c>
      <c r="I189" t="s">
        <v>669</v>
      </c>
      <c r="J189" t="s">
        <v>98</v>
      </c>
      <c r="K189" s="56">
        <v>2.47E-2</v>
      </c>
      <c r="L189" s="56">
        <v>4.3299999999999998E-2</v>
      </c>
      <c r="M189" s="55">
        <v>12.6</v>
      </c>
      <c r="N189" s="55">
        <v>95.37</v>
      </c>
      <c r="O189" s="55">
        <v>1.201662E-2</v>
      </c>
      <c r="P189" s="56">
        <v>2.0000000000000001E-4</v>
      </c>
      <c r="Q189" s="56">
        <v>0</v>
      </c>
    </row>
    <row r="190" spans="1:17">
      <c r="A190" t="s">
        <v>3251</v>
      </c>
      <c r="B190" t="s">
        <v>2049</v>
      </c>
      <c r="C190" t="s">
        <v>2195</v>
      </c>
      <c r="D190" s="105" t="s">
        <v>3310</v>
      </c>
      <c r="E190" t="s">
        <v>547</v>
      </c>
      <c r="F190" t="s">
        <v>2196</v>
      </c>
      <c r="G190" t="s">
        <v>127</v>
      </c>
      <c r="H190" s="55">
        <v>8.41</v>
      </c>
      <c r="I190" t="s">
        <v>669</v>
      </c>
      <c r="J190" t="s">
        <v>98</v>
      </c>
      <c r="K190" s="56">
        <v>2.5600000000000001E-2</v>
      </c>
      <c r="L190" s="56">
        <v>4.5900000000000003E-2</v>
      </c>
      <c r="M190" s="55">
        <v>58</v>
      </c>
      <c r="N190" s="55">
        <v>93.5</v>
      </c>
      <c r="O190" s="55">
        <v>5.423E-2</v>
      </c>
      <c r="P190" s="56">
        <v>8.0000000000000004E-4</v>
      </c>
      <c r="Q190" s="56">
        <v>0</v>
      </c>
    </row>
    <row r="191" spans="1:17">
      <c r="A191" t="s">
        <v>3251</v>
      </c>
      <c r="B191" t="s">
        <v>2049</v>
      </c>
      <c r="C191" t="s">
        <v>2197</v>
      </c>
      <c r="D191" s="105" t="s">
        <v>3310</v>
      </c>
      <c r="E191" t="s">
        <v>547</v>
      </c>
      <c r="F191" t="s">
        <v>2198</v>
      </c>
      <c r="G191" t="s">
        <v>127</v>
      </c>
      <c r="H191" s="55">
        <v>8.5299999999999994</v>
      </c>
      <c r="I191" t="s">
        <v>669</v>
      </c>
      <c r="J191" t="s">
        <v>98</v>
      </c>
      <c r="K191" s="56">
        <v>2.2700000000000001E-2</v>
      </c>
      <c r="L191" s="56">
        <v>4.4299999999999999E-2</v>
      </c>
      <c r="M191" s="55">
        <v>57.8</v>
      </c>
      <c r="N191" s="55">
        <v>91.47</v>
      </c>
      <c r="O191" s="55">
        <v>5.2869659999999999E-2</v>
      </c>
      <c r="P191" s="56">
        <v>8.0000000000000004E-4</v>
      </c>
      <c r="Q191" s="56">
        <v>0</v>
      </c>
    </row>
    <row r="192" spans="1:17">
      <c r="A192" t="s">
        <v>3251</v>
      </c>
      <c r="B192" t="s">
        <v>2049</v>
      </c>
      <c r="C192" t="s">
        <v>2199</v>
      </c>
      <c r="D192" s="105" t="s">
        <v>3310</v>
      </c>
      <c r="E192" t="s">
        <v>547</v>
      </c>
      <c r="F192" t="s">
        <v>362</v>
      </c>
      <c r="G192" t="s">
        <v>127</v>
      </c>
      <c r="H192" s="55">
        <v>8.57</v>
      </c>
      <c r="I192" t="s">
        <v>669</v>
      </c>
      <c r="J192" t="s">
        <v>98</v>
      </c>
      <c r="K192" s="56">
        <v>1.7899999999999999E-2</v>
      </c>
      <c r="L192" s="56">
        <v>4.7100000000000003E-2</v>
      </c>
      <c r="M192" s="55">
        <v>47.63</v>
      </c>
      <c r="N192" s="55">
        <v>84.42</v>
      </c>
      <c r="O192" s="55">
        <v>4.0209245999999997E-2</v>
      </c>
      <c r="P192" s="56">
        <v>5.9999999999999995E-4</v>
      </c>
      <c r="Q192" s="56">
        <v>0</v>
      </c>
    </row>
    <row r="193" spans="1:17">
      <c r="A193" t="s">
        <v>3251</v>
      </c>
      <c r="B193" t="s">
        <v>2049</v>
      </c>
      <c r="C193" t="s">
        <v>2200</v>
      </c>
      <c r="D193" s="105" t="s">
        <v>3310</v>
      </c>
      <c r="E193" t="s">
        <v>547</v>
      </c>
      <c r="F193" t="s">
        <v>267</v>
      </c>
      <c r="G193" t="s">
        <v>127</v>
      </c>
      <c r="H193" s="55">
        <v>8.41</v>
      </c>
      <c r="I193" t="s">
        <v>669</v>
      </c>
      <c r="J193" t="s">
        <v>98</v>
      </c>
      <c r="K193" s="56">
        <v>2.3599999999999999E-2</v>
      </c>
      <c r="L193" s="56">
        <v>4.7800000000000002E-2</v>
      </c>
      <c r="M193" s="55">
        <v>55.85</v>
      </c>
      <c r="N193" s="55">
        <v>88.43</v>
      </c>
      <c r="O193" s="55">
        <v>4.9388155000000003E-2</v>
      </c>
      <c r="P193" s="56">
        <v>8.0000000000000004E-4</v>
      </c>
      <c r="Q193" s="56">
        <v>0</v>
      </c>
    </row>
    <row r="194" spans="1:17">
      <c r="A194" t="s">
        <v>3251</v>
      </c>
      <c r="B194" t="s">
        <v>2049</v>
      </c>
      <c r="C194" t="s">
        <v>2201</v>
      </c>
      <c r="D194" s="105" t="s">
        <v>3310</v>
      </c>
      <c r="E194" t="s">
        <v>547</v>
      </c>
      <c r="F194" t="s">
        <v>2202</v>
      </c>
      <c r="G194" t="s">
        <v>127</v>
      </c>
      <c r="H194" s="55">
        <v>8.4499999999999993</v>
      </c>
      <c r="I194" t="s">
        <v>669</v>
      </c>
      <c r="J194" t="s">
        <v>98</v>
      </c>
      <c r="K194" s="56">
        <v>2.4E-2</v>
      </c>
      <c r="L194" s="56">
        <v>4.5699999999999998E-2</v>
      </c>
      <c r="M194" s="55">
        <v>63.61</v>
      </c>
      <c r="N194" s="55">
        <v>89.67</v>
      </c>
      <c r="O194" s="55">
        <v>5.7039087000000002E-2</v>
      </c>
      <c r="P194" s="56">
        <v>8.9999999999999998E-4</v>
      </c>
      <c r="Q194" s="56">
        <v>0</v>
      </c>
    </row>
    <row r="195" spans="1:17">
      <c r="A195" t="s">
        <v>3251</v>
      </c>
      <c r="B195" t="s">
        <v>2049</v>
      </c>
      <c r="C195" t="s">
        <v>2206</v>
      </c>
      <c r="D195" s="105" t="s">
        <v>3310</v>
      </c>
      <c r="E195" t="s">
        <v>547</v>
      </c>
      <c r="F195" t="s">
        <v>243</v>
      </c>
      <c r="G195" t="s">
        <v>127</v>
      </c>
      <c r="H195" s="55">
        <v>8.1999999999999993</v>
      </c>
      <c r="I195" t="s">
        <v>669</v>
      </c>
      <c r="J195" t="s">
        <v>98</v>
      </c>
      <c r="K195" s="56">
        <v>4.1200000000000001E-2</v>
      </c>
      <c r="L195" s="56">
        <v>4.1399999999999999E-2</v>
      </c>
      <c r="M195" s="55">
        <v>0.98</v>
      </c>
      <c r="N195" s="55">
        <v>100.49</v>
      </c>
      <c r="O195" s="55">
        <v>9.848019999999999E-4</v>
      </c>
      <c r="P195" s="56">
        <v>0</v>
      </c>
      <c r="Q195" s="56">
        <v>0</v>
      </c>
    </row>
    <row r="196" spans="1:17">
      <c r="A196" t="s">
        <v>3251</v>
      </c>
      <c r="B196" t="s">
        <v>2049</v>
      </c>
      <c r="C196" t="s">
        <v>2203</v>
      </c>
      <c r="D196" s="105" t="s">
        <v>3310</v>
      </c>
      <c r="E196" t="s">
        <v>547</v>
      </c>
      <c r="F196" t="s">
        <v>243</v>
      </c>
      <c r="G196" t="s">
        <v>127</v>
      </c>
      <c r="H196" s="55">
        <v>8.1999999999999993</v>
      </c>
      <c r="I196" t="s">
        <v>669</v>
      </c>
      <c r="J196" t="s">
        <v>98</v>
      </c>
      <c r="K196" s="56">
        <v>4.1200000000000001E-2</v>
      </c>
      <c r="L196" s="56">
        <v>4.1399999999999999E-2</v>
      </c>
      <c r="M196" s="55">
        <v>29.89</v>
      </c>
      <c r="N196" s="55">
        <v>100.49</v>
      </c>
      <c r="O196" s="55">
        <v>3.0036461E-2</v>
      </c>
      <c r="P196" s="56">
        <v>5.0000000000000001E-4</v>
      </c>
      <c r="Q196" s="56">
        <v>0</v>
      </c>
    </row>
    <row r="197" spans="1:17">
      <c r="A197" t="s">
        <v>3252</v>
      </c>
      <c r="B197" t="s">
        <v>2049</v>
      </c>
      <c r="C197" t="s">
        <v>2278</v>
      </c>
      <c r="D197" s="105" t="s">
        <v>3310</v>
      </c>
      <c r="E197" t="s">
        <v>542</v>
      </c>
      <c r="F197" t="s">
        <v>204</v>
      </c>
      <c r="G197" t="s">
        <v>177</v>
      </c>
      <c r="H197" s="55">
        <v>4.24</v>
      </c>
      <c r="I197" t="s">
        <v>110</v>
      </c>
      <c r="J197" t="s">
        <v>98</v>
      </c>
      <c r="K197" s="56">
        <v>7.3999999999999996E-2</v>
      </c>
      <c r="L197" s="56">
        <v>7.2800000000000004E-2</v>
      </c>
      <c r="M197" s="55">
        <v>815.04</v>
      </c>
      <c r="N197" s="55">
        <v>99.42</v>
      </c>
      <c r="O197" s="55">
        <v>0.81031276799999996</v>
      </c>
      <c r="P197" s="56">
        <v>1.2699999999999999E-2</v>
      </c>
      <c r="Q197" s="56">
        <v>1E-4</v>
      </c>
    </row>
    <row r="198" spans="1:17">
      <c r="A198" t="s">
        <v>3252</v>
      </c>
      <c r="B198" t="s">
        <v>2049</v>
      </c>
      <c r="C198" t="s">
        <v>2279</v>
      </c>
      <c r="D198" s="105" t="s">
        <v>3310</v>
      </c>
      <c r="E198" t="s">
        <v>542</v>
      </c>
      <c r="F198" t="s">
        <v>386</v>
      </c>
      <c r="G198" t="s">
        <v>177</v>
      </c>
      <c r="H198" s="55">
        <v>4.24</v>
      </c>
      <c r="I198" t="s">
        <v>110</v>
      </c>
      <c r="J198" t="s">
        <v>98</v>
      </c>
      <c r="K198" s="56">
        <v>7.3999999999999996E-2</v>
      </c>
      <c r="L198" s="56">
        <v>7.2700000000000001E-2</v>
      </c>
      <c r="M198" s="55">
        <v>140.68</v>
      </c>
      <c r="N198" s="55">
        <v>99.46</v>
      </c>
      <c r="O198" s="55">
        <v>0.13992032800000001</v>
      </c>
      <c r="P198" s="56">
        <v>2.2000000000000001E-3</v>
      </c>
      <c r="Q198" s="56">
        <v>0</v>
      </c>
    </row>
    <row r="199" spans="1:17">
      <c r="A199" t="s">
        <v>3252</v>
      </c>
      <c r="B199" t="s">
        <v>2049</v>
      </c>
      <c r="C199" t="s">
        <v>2280</v>
      </c>
      <c r="D199" s="105" t="s">
        <v>3310</v>
      </c>
      <c r="E199" t="s">
        <v>542</v>
      </c>
      <c r="F199" t="s">
        <v>290</v>
      </c>
      <c r="G199" t="s">
        <v>177</v>
      </c>
      <c r="H199" s="55">
        <v>4.25</v>
      </c>
      <c r="I199" t="s">
        <v>110</v>
      </c>
      <c r="J199" t="s">
        <v>98</v>
      </c>
      <c r="K199" s="56">
        <v>7.3999999999999996E-2</v>
      </c>
      <c r="L199" s="56">
        <v>6.7100000000000007E-2</v>
      </c>
      <c r="M199" s="55">
        <v>428.22</v>
      </c>
      <c r="N199" s="55">
        <v>101.74</v>
      </c>
      <c r="O199" s="55">
        <v>0.43567102800000002</v>
      </c>
      <c r="P199" s="56">
        <v>6.7999999999999996E-3</v>
      </c>
      <c r="Q199" s="56">
        <v>0</v>
      </c>
    </row>
    <row r="200" spans="1:17">
      <c r="A200" t="s">
        <v>3253</v>
      </c>
      <c r="B200" t="s">
        <v>2049</v>
      </c>
      <c r="C200" t="s">
        <v>2252</v>
      </c>
      <c r="D200" s="105" t="s">
        <v>3310</v>
      </c>
      <c r="E200" t="s">
        <v>547</v>
      </c>
      <c r="F200" t="s">
        <v>2253</v>
      </c>
      <c r="G200" t="s">
        <v>127</v>
      </c>
      <c r="H200" s="55">
        <v>10.9</v>
      </c>
      <c r="I200" t="s">
        <v>669</v>
      </c>
      <c r="J200" t="s">
        <v>98</v>
      </c>
      <c r="K200" s="56">
        <v>3.9600000000000003E-2</v>
      </c>
      <c r="L200" s="56">
        <v>3.9E-2</v>
      </c>
      <c r="M200" s="55">
        <v>19.39</v>
      </c>
      <c r="N200" s="55">
        <v>98.47</v>
      </c>
      <c r="O200" s="55">
        <v>1.9093333000000001E-2</v>
      </c>
      <c r="P200" s="56">
        <v>2.9999999999999997E-4</v>
      </c>
      <c r="Q200" s="56">
        <v>0</v>
      </c>
    </row>
    <row r="201" spans="1:17">
      <c r="A201" t="s">
        <v>3253</v>
      </c>
      <c r="B201" t="s">
        <v>2049</v>
      </c>
      <c r="C201" t="s">
        <v>2254</v>
      </c>
      <c r="D201" s="105" t="s">
        <v>3310</v>
      </c>
      <c r="E201" t="s">
        <v>547</v>
      </c>
      <c r="F201" t="s">
        <v>248</v>
      </c>
      <c r="G201" t="s">
        <v>127</v>
      </c>
      <c r="H201" s="55">
        <v>10.73</v>
      </c>
      <c r="I201" t="s">
        <v>669</v>
      </c>
      <c r="J201" t="s">
        <v>98</v>
      </c>
      <c r="K201" s="56">
        <v>4.4900000000000002E-2</v>
      </c>
      <c r="L201" s="56">
        <v>4.1700000000000001E-2</v>
      </c>
      <c r="M201" s="55">
        <v>23.66</v>
      </c>
      <c r="N201" s="55">
        <v>98.42</v>
      </c>
      <c r="O201" s="55">
        <v>2.3286172000000001E-2</v>
      </c>
      <c r="P201" s="56">
        <v>4.0000000000000002E-4</v>
      </c>
      <c r="Q201" s="56">
        <v>0</v>
      </c>
    </row>
    <row r="202" spans="1:17">
      <c r="A202" t="s">
        <v>3253</v>
      </c>
      <c r="B202" t="s">
        <v>2049</v>
      </c>
      <c r="C202" t="s">
        <v>2255</v>
      </c>
      <c r="D202" s="105" t="s">
        <v>3310</v>
      </c>
      <c r="E202" t="s">
        <v>547</v>
      </c>
      <c r="F202" t="s">
        <v>234</v>
      </c>
      <c r="G202" t="s">
        <v>127</v>
      </c>
      <c r="H202" s="55">
        <v>10.65</v>
      </c>
      <c r="I202" t="s">
        <v>669</v>
      </c>
      <c r="J202" t="s">
        <v>98</v>
      </c>
      <c r="K202" s="56">
        <v>4.7800000000000002E-2</v>
      </c>
      <c r="L202" s="56">
        <v>4.24E-2</v>
      </c>
      <c r="M202" s="55">
        <v>11.67</v>
      </c>
      <c r="N202" s="55">
        <v>99.75</v>
      </c>
      <c r="O202" s="55">
        <v>1.1640825E-2</v>
      </c>
      <c r="P202" s="56">
        <v>2.0000000000000001E-4</v>
      </c>
      <c r="Q202" s="56">
        <v>0</v>
      </c>
    </row>
    <row r="203" spans="1:17">
      <c r="A203" t="s">
        <v>3254</v>
      </c>
      <c r="B203" t="s">
        <v>2049</v>
      </c>
      <c r="C203" t="s">
        <v>2192</v>
      </c>
      <c r="D203" s="105" t="s">
        <v>3310</v>
      </c>
      <c r="E203" t="s">
        <v>295</v>
      </c>
      <c r="F203" t="s">
        <v>2193</v>
      </c>
      <c r="G203" t="s">
        <v>1968</v>
      </c>
      <c r="H203" s="55">
        <v>1.76</v>
      </c>
      <c r="I203" t="s">
        <v>339</v>
      </c>
      <c r="J203" t="s">
        <v>98</v>
      </c>
      <c r="K203" s="56">
        <v>7.6799999999999993E-2</v>
      </c>
      <c r="L203" s="56">
        <v>8.09E-2</v>
      </c>
      <c r="M203" s="55">
        <v>234.81</v>
      </c>
      <c r="N203" s="55">
        <v>99.97</v>
      </c>
      <c r="O203" s="55">
        <v>0.23473955699999999</v>
      </c>
      <c r="P203" s="56">
        <v>3.7000000000000002E-3</v>
      </c>
      <c r="Q203" s="56">
        <v>0</v>
      </c>
    </row>
    <row r="204" spans="1:17">
      <c r="A204" t="s">
        <v>3254</v>
      </c>
      <c r="B204" t="s">
        <v>2049</v>
      </c>
      <c r="C204" t="s">
        <v>2188</v>
      </c>
      <c r="D204" s="105" t="s">
        <v>3310</v>
      </c>
      <c r="E204" t="s">
        <v>295</v>
      </c>
      <c r="F204" t="s">
        <v>2189</v>
      </c>
      <c r="G204" t="s">
        <v>1968</v>
      </c>
      <c r="H204" s="55">
        <v>1.77</v>
      </c>
      <c r="I204" t="s">
        <v>339</v>
      </c>
      <c r="J204" t="s">
        <v>98</v>
      </c>
      <c r="K204" s="56">
        <v>7.6799999999999993E-2</v>
      </c>
      <c r="L204" s="56">
        <v>7.6799999999999993E-2</v>
      </c>
      <c r="M204" s="55">
        <v>0.61</v>
      </c>
      <c r="N204" s="55">
        <v>100.64</v>
      </c>
      <c r="O204" s="55">
        <v>6.1390399999999997E-4</v>
      </c>
      <c r="P204" s="56">
        <v>0</v>
      </c>
      <c r="Q204" s="56">
        <v>0</v>
      </c>
    </row>
    <row r="205" spans="1:17">
      <c r="A205" t="s">
        <v>3254</v>
      </c>
      <c r="B205" t="s">
        <v>2049</v>
      </c>
      <c r="C205" t="s">
        <v>2190</v>
      </c>
      <c r="D205" s="105" t="s">
        <v>3310</v>
      </c>
      <c r="E205" t="s">
        <v>295</v>
      </c>
      <c r="F205" t="s">
        <v>2191</v>
      </c>
      <c r="G205" t="s">
        <v>1968</v>
      </c>
      <c r="H205" s="55">
        <v>1.77</v>
      </c>
      <c r="I205" t="s">
        <v>339</v>
      </c>
      <c r="J205" t="s">
        <v>98</v>
      </c>
      <c r="K205" s="56">
        <v>7.6799999999999993E-2</v>
      </c>
      <c r="L205" s="56">
        <v>7.3099999999999998E-2</v>
      </c>
      <c r="M205" s="55">
        <v>30.01</v>
      </c>
      <c r="N205" s="55">
        <v>101.26</v>
      </c>
      <c r="O205" s="55">
        <v>3.0388126000000001E-2</v>
      </c>
      <c r="P205" s="56">
        <v>5.0000000000000001E-4</v>
      </c>
      <c r="Q205" s="56">
        <v>0</v>
      </c>
    </row>
    <row r="206" spans="1:17">
      <c r="A206" t="s">
        <v>3228</v>
      </c>
      <c r="B206" t="s">
        <v>2049</v>
      </c>
      <c r="C206" t="s">
        <v>2250</v>
      </c>
      <c r="D206" s="105" t="s">
        <v>3310</v>
      </c>
      <c r="E206" t="s">
        <v>295</v>
      </c>
      <c r="F206" t="s">
        <v>195</v>
      </c>
      <c r="G206" t="s">
        <v>1968</v>
      </c>
      <c r="H206" s="55">
        <v>4.9400000000000004</v>
      </c>
      <c r="I206" t="s">
        <v>339</v>
      </c>
      <c r="J206" t="s">
        <v>98</v>
      </c>
      <c r="K206" s="56">
        <v>0.06</v>
      </c>
      <c r="L206" s="56">
        <v>1.9099999999999999E-2</v>
      </c>
      <c r="M206" s="55">
        <v>191.36</v>
      </c>
      <c r="N206" s="55">
        <v>141.91999999999999</v>
      </c>
      <c r="O206" s="55">
        <v>0.27157811199999998</v>
      </c>
      <c r="P206" s="56">
        <v>4.1999999999999997E-3</v>
      </c>
      <c r="Q206" s="56">
        <v>0</v>
      </c>
    </row>
    <row r="207" spans="1:17">
      <c r="A207" t="s">
        <v>3228</v>
      </c>
      <c r="B207" t="s">
        <v>2049</v>
      </c>
      <c r="C207" t="s">
        <v>2248</v>
      </c>
      <c r="D207" s="105" t="s">
        <v>3310</v>
      </c>
      <c r="E207" t="s">
        <v>295</v>
      </c>
      <c r="F207" t="s">
        <v>2249</v>
      </c>
      <c r="G207" t="s">
        <v>1968</v>
      </c>
      <c r="H207" s="55">
        <v>4.57</v>
      </c>
      <c r="I207" t="s">
        <v>339</v>
      </c>
      <c r="J207" t="s">
        <v>98</v>
      </c>
      <c r="K207" s="56">
        <v>4.2000000000000003E-2</v>
      </c>
      <c r="L207" s="56">
        <v>2.9899999999999999E-2</v>
      </c>
      <c r="M207" s="55">
        <v>13.28</v>
      </c>
      <c r="N207" s="55">
        <v>118.95</v>
      </c>
      <c r="O207" s="55">
        <v>1.5796560000000001E-2</v>
      </c>
      <c r="P207" s="56">
        <v>2.0000000000000001E-4</v>
      </c>
      <c r="Q207" s="56">
        <v>0</v>
      </c>
    </row>
    <row r="208" spans="1:17">
      <c r="A208" t="s">
        <v>3255</v>
      </c>
      <c r="B208" t="s">
        <v>2049</v>
      </c>
      <c r="C208" t="s">
        <v>2256</v>
      </c>
      <c r="D208" s="105" t="s">
        <v>3310</v>
      </c>
      <c r="E208" t="s">
        <v>547</v>
      </c>
      <c r="F208" t="s">
        <v>2257</v>
      </c>
      <c r="G208" t="s">
        <v>127</v>
      </c>
      <c r="H208" s="55">
        <v>2.92</v>
      </c>
      <c r="I208" t="s">
        <v>103</v>
      </c>
      <c r="J208" t="s">
        <v>98</v>
      </c>
      <c r="K208" s="56">
        <v>2.3599999999999999E-2</v>
      </c>
      <c r="L208" s="56">
        <v>2.7799999999999998E-2</v>
      </c>
      <c r="M208" s="55">
        <v>104.04</v>
      </c>
      <c r="N208" s="55">
        <v>110.13</v>
      </c>
      <c r="O208" s="55">
        <v>0.11457925200000001</v>
      </c>
      <c r="P208" s="56">
        <v>1.8E-3</v>
      </c>
      <c r="Q208" s="56">
        <v>0</v>
      </c>
    </row>
    <row r="209" spans="1:17">
      <c r="A209" t="s">
        <v>3256</v>
      </c>
      <c r="B209" t="s">
        <v>2049</v>
      </c>
      <c r="C209" t="s">
        <v>2215</v>
      </c>
      <c r="D209" s="105" t="s">
        <v>3310</v>
      </c>
      <c r="E209" t="s">
        <v>295</v>
      </c>
      <c r="F209" t="s">
        <v>2216</v>
      </c>
      <c r="G209" t="s">
        <v>1968</v>
      </c>
      <c r="H209" s="55">
        <v>0.19</v>
      </c>
      <c r="I209" t="s">
        <v>110</v>
      </c>
      <c r="J209" t="s">
        <v>98</v>
      </c>
      <c r="K209" s="56">
        <v>3.1800000000000002E-2</v>
      </c>
      <c r="L209" s="56">
        <v>6.5699999999999995E-2</v>
      </c>
      <c r="M209" s="55">
        <v>12.33</v>
      </c>
      <c r="N209" s="55">
        <v>99.54</v>
      </c>
      <c r="O209" s="55">
        <v>1.2273282E-2</v>
      </c>
      <c r="P209" s="56">
        <v>2.0000000000000001E-4</v>
      </c>
      <c r="Q209" s="56">
        <v>0</v>
      </c>
    </row>
    <row r="210" spans="1:17">
      <c r="A210" t="s">
        <v>3256</v>
      </c>
      <c r="B210" t="s">
        <v>2049</v>
      </c>
      <c r="C210" t="s">
        <v>2218</v>
      </c>
      <c r="D210" s="105" t="s">
        <v>3310</v>
      </c>
      <c r="E210" t="s">
        <v>295</v>
      </c>
      <c r="F210" t="s">
        <v>2219</v>
      </c>
      <c r="G210" t="s">
        <v>1968</v>
      </c>
      <c r="H210" s="55">
        <v>1.2</v>
      </c>
      <c r="I210" t="s">
        <v>110</v>
      </c>
      <c r="J210" t="s">
        <v>98</v>
      </c>
      <c r="K210" s="56">
        <v>3.3700000000000001E-2</v>
      </c>
      <c r="L210" s="56">
        <v>6.0299999999999999E-2</v>
      </c>
      <c r="M210" s="55">
        <v>9.44</v>
      </c>
      <c r="N210" s="55">
        <v>97.17</v>
      </c>
      <c r="O210" s="55">
        <v>9.1728480000000008E-3</v>
      </c>
      <c r="P210" s="56">
        <v>1E-4</v>
      </c>
      <c r="Q210" s="56">
        <v>0</v>
      </c>
    </row>
    <row r="211" spans="1:17">
      <c r="A211" t="s">
        <v>3256</v>
      </c>
      <c r="B211" t="s">
        <v>2049</v>
      </c>
      <c r="C211" t="s">
        <v>2217</v>
      </c>
      <c r="D211" s="105" t="s">
        <v>3310</v>
      </c>
      <c r="E211" t="s">
        <v>295</v>
      </c>
      <c r="F211" t="s">
        <v>2216</v>
      </c>
      <c r="G211" t="s">
        <v>1968</v>
      </c>
      <c r="H211" s="55">
        <v>0.19</v>
      </c>
      <c r="I211" t="s">
        <v>110</v>
      </c>
      <c r="J211" t="s">
        <v>98</v>
      </c>
      <c r="K211" s="56">
        <v>6.8500000000000005E-2</v>
      </c>
      <c r="L211" s="56">
        <v>6.3100000000000003E-2</v>
      </c>
      <c r="M211" s="55">
        <v>12.09</v>
      </c>
      <c r="N211" s="55">
        <v>100.43</v>
      </c>
      <c r="O211" s="55">
        <v>1.2141987E-2</v>
      </c>
      <c r="P211" s="56">
        <v>2.0000000000000001E-4</v>
      </c>
      <c r="Q211" s="56">
        <v>0</v>
      </c>
    </row>
    <row r="212" spans="1:17">
      <c r="A212" t="s">
        <v>3256</v>
      </c>
      <c r="B212" t="s">
        <v>2049</v>
      </c>
      <c r="C212" t="s">
        <v>2213</v>
      </c>
      <c r="D212" s="105" t="s">
        <v>3310</v>
      </c>
      <c r="E212" t="s">
        <v>295</v>
      </c>
      <c r="F212" t="s">
        <v>2214</v>
      </c>
      <c r="G212" t="s">
        <v>1968</v>
      </c>
      <c r="H212" s="55">
        <v>1.21</v>
      </c>
      <c r="I212" t="s">
        <v>110</v>
      </c>
      <c r="J212" t="s">
        <v>98</v>
      </c>
      <c r="K212" s="56">
        <v>2.3E-2</v>
      </c>
      <c r="L212" s="56">
        <v>3.2500000000000001E-2</v>
      </c>
      <c r="M212" s="55">
        <v>9.82</v>
      </c>
      <c r="N212" s="55">
        <v>112.08</v>
      </c>
      <c r="O212" s="55">
        <v>1.1006256000000001E-2</v>
      </c>
      <c r="P212" s="56">
        <v>2.0000000000000001E-4</v>
      </c>
      <c r="Q212" s="56">
        <v>0</v>
      </c>
    </row>
    <row r="213" spans="1:17">
      <c r="A213" t="s">
        <v>3256</v>
      </c>
      <c r="B213" t="s">
        <v>2049</v>
      </c>
      <c r="C213" t="s">
        <v>2220</v>
      </c>
      <c r="D213" s="105" t="s">
        <v>3310</v>
      </c>
      <c r="E213" t="s">
        <v>295</v>
      </c>
      <c r="F213" t="s">
        <v>207</v>
      </c>
      <c r="G213" t="s">
        <v>1968</v>
      </c>
      <c r="H213" s="55">
        <v>1.43</v>
      </c>
      <c r="I213" t="s">
        <v>110</v>
      </c>
      <c r="J213" t="s">
        <v>98</v>
      </c>
      <c r="K213" s="56">
        <v>3.8399999999999997E-2</v>
      </c>
      <c r="L213" s="56">
        <v>5.96E-2</v>
      </c>
      <c r="M213" s="55">
        <v>6.07</v>
      </c>
      <c r="N213" s="55">
        <v>97.39</v>
      </c>
      <c r="O213" s="55">
        <v>5.9115729999999998E-3</v>
      </c>
      <c r="P213" s="56">
        <v>1E-4</v>
      </c>
      <c r="Q213" s="56">
        <v>0</v>
      </c>
    </row>
    <row r="214" spans="1:17">
      <c r="A214" t="s">
        <v>3256</v>
      </c>
      <c r="B214" t="s">
        <v>2049</v>
      </c>
      <c r="C214" t="s">
        <v>2221</v>
      </c>
      <c r="D214" s="105" t="s">
        <v>3310</v>
      </c>
      <c r="E214" t="s">
        <v>295</v>
      </c>
      <c r="F214" t="s">
        <v>207</v>
      </c>
      <c r="G214" t="s">
        <v>1968</v>
      </c>
      <c r="H214" s="55">
        <v>1.43</v>
      </c>
      <c r="I214" t="s">
        <v>110</v>
      </c>
      <c r="J214" t="s">
        <v>98</v>
      </c>
      <c r="K214" s="56">
        <v>3.85E-2</v>
      </c>
      <c r="L214" s="56">
        <v>5.9499999999999997E-2</v>
      </c>
      <c r="M214" s="55">
        <v>2.0299999999999998</v>
      </c>
      <c r="N214" s="55">
        <v>97.41</v>
      </c>
      <c r="O214" s="55">
        <v>1.9774229999999999E-3</v>
      </c>
      <c r="P214" s="56">
        <v>0</v>
      </c>
      <c r="Q214" s="56">
        <v>0</v>
      </c>
    </row>
    <row r="215" spans="1:17">
      <c r="A215" t="s">
        <v>3257</v>
      </c>
      <c r="B215" t="s">
        <v>2007</v>
      </c>
      <c r="C215" t="s">
        <v>2207</v>
      </c>
      <c r="D215" s="105" t="s">
        <v>3310</v>
      </c>
      <c r="E215" t="s">
        <v>542</v>
      </c>
      <c r="F215" t="s">
        <v>2208</v>
      </c>
      <c r="G215" t="s">
        <v>177</v>
      </c>
      <c r="H215" s="55">
        <v>0</v>
      </c>
      <c r="I215" t="s">
        <v>724</v>
      </c>
      <c r="J215" t="s">
        <v>98</v>
      </c>
      <c r="K215" s="56">
        <v>3.6999999999999998E-2</v>
      </c>
      <c r="L215" s="56">
        <v>5.3400000000000003E-2</v>
      </c>
      <c r="M215" s="55">
        <v>21.16</v>
      </c>
      <c r="N215" s="55">
        <v>113.34</v>
      </c>
      <c r="O215" s="55">
        <v>2.3982744E-2</v>
      </c>
      <c r="P215" s="56">
        <v>4.0000000000000002E-4</v>
      </c>
      <c r="Q215" s="56">
        <v>0</v>
      </c>
    </row>
    <row r="216" spans="1:17">
      <c r="A216" t="s">
        <v>3257</v>
      </c>
      <c r="B216" t="s">
        <v>2007</v>
      </c>
      <c r="C216" t="s">
        <v>2211</v>
      </c>
      <c r="D216" s="105" t="s">
        <v>3310</v>
      </c>
      <c r="E216" t="s">
        <v>542</v>
      </c>
      <c r="F216" t="s">
        <v>2212</v>
      </c>
      <c r="G216" t="s">
        <v>177</v>
      </c>
      <c r="H216" s="55">
        <v>0.48</v>
      </c>
      <c r="I216" t="s">
        <v>724</v>
      </c>
      <c r="J216" t="s">
        <v>98</v>
      </c>
      <c r="K216" s="56">
        <v>3.6999999999999998E-2</v>
      </c>
      <c r="L216" s="56">
        <v>0.10489999999999999</v>
      </c>
      <c r="M216" s="55">
        <v>21.16</v>
      </c>
      <c r="N216" s="55">
        <v>110.03</v>
      </c>
      <c r="O216" s="55">
        <v>2.3282348000000001E-2</v>
      </c>
      <c r="P216" s="56">
        <v>4.0000000000000002E-4</v>
      </c>
      <c r="Q216" s="56">
        <v>0</v>
      </c>
    </row>
    <row r="217" spans="1:17">
      <c r="A217" t="s">
        <v>3257</v>
      </c>
      <c r="B217" t="s">
        <v>2007</v>
      </c>
      <c r="C217" t="s">
        <v>2209</v>
      </c>
      <c r="D217" s="105" t="s">
        <v>3310</v>
      </c>
      <c r="E217" t="s">
        <v>542</v>
      </c>
      <c r="F217" t="s">
        <v>1910</v>
      </c>
      <c r="G217" t="s">
        <v>177</v>
      </c>
      <c r="H217" s="55">
        <v>1.48</v>
      </c>
      <c r="I217" t="s">
        <v>724</v>
      </c>
      <c r="J217" t="s">
        <v>98</v>
      </c>
      <c r="K217" s="56">
        <v>3.8800000000000001E-2</v>
      </c>
      <c r="L217" s="56">
        <v>5.0299999999999997E-2</v>
      </c>
      <c r="M217" s="55">
        <v>49.4</v>
      </c>
      <c r="N217" s="55">
        <v>100.09</v>
      </c>
      <c r="O217" s="55">
        <v>4.9444460000000003E-2</v>
      </c>
      <c r="P217" s="56">
        <v>8.0000000000000004E-4</v>
      </c>
      <c r="Q217" s="56">
        <v>0</v>
      </c>
    </row>
    <row r="218" spans="1:17">
      <c r="A218" t="s">
        <v>3257</v>
      </c>
      <c r="B218" t="s">
        <v>2007</v>
      </c>
      <c r="C218" t="s">
        <v>2210</v>
      </c>
      <c r="D218" s="105" t="s">
        <v>3310</v>
      </c>
      <c r="E218" t="s">
        <v>542</v>
      </c>
      <c r="F218" t="s">
        <v>1910</v>
      </c>
      <c r="G218" t="s">
        <v>177</v>
      </c>
      <c r="H218" s="55">
        <v>1.43</v>
      </c>
      <c r="I218" t="s">
        <v>724</v>
      </c>
      <c r="J218" t="s">
        <v>98</v>
      </c>
      <c r="K218" s="56">
        <v>7.0499999999999993E-2</v>
      </c>
      <c r="L218" s="56">
        <v>7.17E-2</v>
      </c>
      <c r="M218" s="55">
        <v>49.4</v>
      </c>
      <c r="N218" s="55">
        <v>103.07</v>
      </c>
      <c r="O218" s="55">
        <v>5.0916580000000003E-2</v>
      </c>
      <c r="P218" s="56">
        <v>8.0000000000000004E-4</v>
      </c>
      <c r="Q218" s="56">
        <v>0</v>
      </c>
    </row>
    <row r="219" spans="1:17">
      <c r="A219" t="s">
        <v>3258</v>
      </c>
      <c r="B219" t="s">
        <v>2007</v>
      </c>
      <c r="C219" t="s">
        <v>2260</v>
      </c>
      <c r="D219" s="105" t="s">
        <v>3310</v>
      </c>
      <c r="E219" t="s">
        <v>547</v>
      </c>
      <c r="F219" t="s">
        <v>2261</v>
      </c>
      <c r="G219" t="s">
        <v>127</v>
      </c>
      <c r="H219" s="55">
        <v>5.19</v>
      </c>
      <c r="I219" t="s">
        <v>669</v>
      </c>
      <c r="J219" t="s">
        <v>98</v>
      </c>
      <c r="K219" s="56">
        <v>0.04</v>
      </c>
      <c r="L219" s="56">
        <v>3.4099999999999998E-2</v>
      </c>
      <c r="M219" s="55">
        <v>107.55</v>
      </c>
      <c r="N219" s="55">
        <v>115.56</v>
      </c>
      <c r="O219" s="55">
        <v>0.12428478</v>
      </c>
      <c r="P219" s="56">
        <v>1.9E-3</v>
      </c>
      <c r="Q219" s="56">
        <v>0</v>
      </c>
    </row>
    <row r="220" spans="1:17">
      <c r="A220" t="s">
        <v>3258</v>
      </c>
      <c r="B220" t="s">
        <v>2007</v>
      </c>
      <c r="C220" t="s">
        <v>2258</v>
      </c>
      <c r="D220" s="105" t="s">
        <v>3310</v>
      </c>
      <c r="E220" t="s">
        <v>547</v>
      </c>
      <c r="F220" t="s">
        <v>2259</v>
      </c>
      <c r="G220" t="s">
        <v>127</v>
      </c>
      <c r="H220" s="55">
        <v>5.18</v>
      </c>
      <c r="I220" t="s">
        <v>669</v>
      </c>
      <c r="J220" t="s">
        <v>98</v>
      </c>
      <c r="K220" s="56">
        <v>0.04</v>
      </c>
      <c r="L220" s="56">
        <v>3.4700000000000002E-2</v>
      </c>
      <c r="M220" s="55">
        <v>6.55</v>
      </c>
      <c r="N220" s="55">
        <v>113.93</v>
      </c>
      <c r="O220" s="55">
        <v>7.462415E-3</v>
      </c>
      <c r="P220" s="56">
        <v>1E-4</v>
      </c>
      <c r="Q220" s="56">
        <v>0</v>
      </c>
    </row>
    <row r="221" spans="1:17">
      <c r="A221" t="s">
        <v>3259</v>
      </c>
      <c r="B221" t="s">
        <v>2007</v>
      </c>
      <c r="C221" t="s">
        <v>2276</v>
      </c>
      <c r="D221" s="105" t="s">
        <v>3310</v>
      </c>
      <c r="E221" t="s">
        <v>547</v>
      </c>
      <c r="F221" t="s">
        <v>2277</v>
      </c>
      <c r="G221" t="s">
        <v>127</v>
      </c>
      <c r="H221" s="55">
        <v>4.37</v>
      </c>
      <c r="I221" t="s">
        <v>669</v>
      </c>
      <c r="J221" t="s">
        <v>98</v>
      </c>
      <c r="K221" s="56">
        <v>2.5399999999999999E-2</v>
      </c>
      <c r="L221" s="56">
        <v>2.12E-2</v>
      </c>
      <c r="M221" s="55">
        <v>64.930000000000007</v>
      </c>
      <c r="N221" s="55">
        <v>115.92</v>
      </c>
      <c r="O221" s="55">
        <v>7.5266855999999993E-2</v>
      </c>
      <c r="P221" s="56">
        <v>1.1999999999999999E-3</v>
      </c>
      <c r="Q221" s="56">
        <v>0</v>
      </c>
    </row>
    <row r="222" spans="1:17">
      <c r="A222" t="s">
        <v>3260</v>
      </c>
      <c r="B222" t="s">
        <v>2049</v>
      </c>
      <c r="C222" t="s">
        <v>2266</v>
      </c>
      <c r="D222" s="105" t="s">
        <v>3310</v>
      </c>
      <c r="E222" t="s">
        <v>547</v>
      </c>
      <c r="F222" t="s">
        <v>2267</v>
      </c>
      <c r="G222" t="s">
        <v>127</v>
      </c>
      <c r="H222" s="55">
        <v>6.19</v>
      </c>
      <c r="I222" t="s">
        <v>669</v>
      </c>
      <c r="J222" t="s">
        <v>98</v>
      </c>
      <c r="K222" s="56">
        <v>8.0500000000000002E-2</v>
      </c>
      <c r="L222" s="56">
        <v>7.3700000000000002E-2</v>
      </c>
      <c r="M222" s="55">
        <v>48.49</v>
      </c>
      <c r="N222" s="55">
        <v>107.27</v>
      </c>
      <c r="O222" s="55">
        <v>5.2015222999999999E-2</v>
      </c>
      <c r="P222" s="56">
        <v>8.0000000000000004E-4</v>
      </c>
      <c r="Q222" s="56">
        <v>0</v>
      </c>
    </row>
    <row r="223" spans="1:17">
      <c r="A223" t="s">
        <v>3260</v>
      </c>
      <c r="B223" t="s">
        <v>2049</v>
      </c>
      <c r="C223" t="s">
        <v>2268</v>
      </c>
      <c r="D223" s="105" t="s">
        <v>3310</v>
      </c>
      <c r="E223" t="s">
        <v>547</v>
      </c>
      <c r="F223" t="s">
        <v>2269</v>
      </c>
      <c r="G223" t="s">
        <v>127</v>
      </c>
      <c r="H223" s="55">
        <v>6.19</v>
      </c>
      <c r="I223" t="s">
        <v>669</v>
      </c>
      <c r="J223" t="s">
        <v>98</v>
      </c>
      <c r="K223" s="56">
        <v>8.0500000000000002E-2</v>
      </c>
      <c r="L223" s="56">
        <v>7.3700000000000002E-2</v>
      </c>
      <c r="M223" s="55">
        <v>44.48</v>
      </c>
      <c r="N223" s="55">
        <v>107.27</v>
      </c>
      <c r="O223" s="55">
        <v>4.7713696E-2</v>
      </c>
      <c r="P223" s="56">
        <v>6.9999999999999999E-4</v>
      </c>
      <c r="Q223" s="56">
        <v>0</v>
      </c>
    </row>
    <row r="224" spans="1:17">
      <c r="A224" t="s">
        <v>3260</v>
      </c>
      <c r="B224" t="s">
        <v>2049</v>
      </c>
      <c r="C224" t="s">
        <v>2270</v>
      </c>
      <c r="D224" s="105" t="s">
        <v>3310</v>
      </c>
      <c r="E224" t="s">
        <v>547</v>
      </c>
      <c r="F224" t="s">
        <v>408</v>
      </c>
      <c r="G224" t="s">
        <v>127</v>
      </c>
      <c r="H224" s="55">
        <v>6.19</v>
      </c>
      <c r="I224" t="s">
        <v>669</v>
      </c>
      <c r="J224" t="s">
        <v>98</v>
      </c>
      <c r="K224" s="56">
        <v>8.0500000000000002E-2</v>
      </c>
      <c r="L224" s="56">
        <v>7.3700000000000002E-2</v>
      </c>
      <c r="M224" s="55">
        <v>31.07</v>
      </c>
      <c r="N224" s="55">
        <v>107.27</v>
      </c>
      <c r="O224" s="55">
        <v>3.3328788999999998E-2</v>
      </c>
      <c r="P224" s="56">
        <v>5.0000000000000001E-4</v>
      </c>
      <c r="Q224" s="56">
        <v>0</v>
      </c>
    </row>
    <row r="225" spans="1:17">
      <c r="A225" t="s">
        <v>3260</v>
      </c>
      <c r="B225" t="s">
        <v>2049</v>
      </c>
      <c r="C225" t="s">
        <v>2262</v>
      </c>
      <c r="D225" s="105" t="s">
        <v>3310</v>
      </c>
      <c r="E225" t="s">
        <v>547</v>
      </c>
      <c r="F225" t="s">
        <v>2263</v>
      </c>
      <c r="G225" t="s">
        <v>127</v>
      </c>
      <c r="H225" s="55">
        <v>6.19</v>
      </c>
      <c r="I225" t="s">
        <v>669</v>
      </c>
      <c r="J225" t="s">
        <v>98</v>
      </c>
      <c r="K225" s="56">
        <v>8.0500000000000002E-2</v>
      </c>
      <c r="L225" s="56">
        <v>7.3700000000000002E-2</v>
      </c>
      <c r="M225" s="55">
        <v>11.53</v>
      </c>
      <c r="N225" s="55">
        <v>107.27</v>
      </c>
      <c r="O225" s="55">
        <v>1.2368231E-2</v>
      </c>
      <c r="P225" s="56">
        <v>2.0000000000000001E-4</v>
      </c>
      <c r="Q225" s="56">
        <v>0</v>
      </c>
    </row>
    <row r="226" spans="1:17">
      <c r="A226" t="s">
        <v>3260</v>
      </c>
      <c r="B226" t="s">
        <v>2049</v>
      </c>
      <c r="C226" t="s">
        <v>2271</v>
      </c>
      <c r="D226" s="105" t="s">
        <v>3310</v>
      </c>
      <c r="E226" t="s">
        <v>547</v>
      </c>
      <c r="F226" t="s">
        <v>2272</v>
      </c>
      <c r="G226" t="s">
        <v>127</v>
      </c>
      <c r="H226" s="55">
        <v>6.19</v>
      </c>
      <c r="I226" t="s">
        <v>669</v>
      </c>
      <c r="J226" t="s">
        <v>98</v>
      </c>
      <c r="K226" s="56">
        <v>8.0500000000000002E-2</v>
      </c>
      <c r="L226" s="56">
        <v>7.3700000000000002E-2</v>
      </c>
      <c r="M226" s="55">
        <v>36.81</v>
      </c>
      <c r="N226" s="55">
        <v>107.27</v>
      </c>
      <c r="O226" s="55">
        <v>3.9486087000000003E-2</v>
      </c>
      <c r="P226" s="56">
        <v>5.9999999999999995E-4</v>
      </c>
      <c r="Q226" s="56">
        <v>0</v>
      </c>
    </row>
    <row r="227" spans="1:17">
      <c r="A227" t="s">
        <v>3260</v>
      </c>
      <c r="B227" t="s">
        <v>2049</v>
      </c>
      <c r="C227" t="s">
        <v>2273</v>
      </c>
      <c r="D227" s="105" t="s">
        <v>3310</v>
      </c>
      <c r="E227" t="s">
        <v>547</v>
      </c>
      <c r="F227" t="s">
        <v>2261</v>
      </c>
      <c r="G227" t="s">
        <v>127</v>
      </c>
      <c r="H227" s="55">
        <v>6.19</v>
      </c>
      <c r="I227" t="s">
        <v>669</v>
      </c>
      <c r="J227" t="s">
        <v>98</v>
      </c>
      <c r="K227" s="56">
        <v>8.0500000000000002E-2</v>
      </c>
      <c r="L227" s="56">
        <v>7.3700000000000002E-2</v>
      </c>
      <c r="M227" s="55">
        <v>22.84</v>
      </c>
      <c r="N227" s="55">
        <v>107.27</v>
      </c>
      <c r="O227" s="55">
        <v>2.4500468000000001E-2</v>
      </c>
      <c r="P227" s="56">
        <v>4.0000000000000002E-4</v>
      </c>
      <c r="Q227" s="56">
        <v>0</v>
      </c>
    </row>
    <row r="228" spans="1:17">
      <c r="A228" t="s">
        <v>3260</v>
      </c>
      <c r="B228" t="s">
        <v>2049</v>
      </c>
      <c r="C228" t="s">
        <v>2274</v>
      </c>
      <c r="D228" s="105" t="s">
        <v>3310</v>
      </c>
      <c r="E228" t="s">
        <v>547</v>
      </c>
      <c r="F228" t="s">
        <v>2275</v>
      </c>
      <c r="G228" t="s">
        <v>127</v>
      </c>
      <c r="H228" s="55">
        <v>6.19</v>
      </c>
      <c r="I228" t="s">
        <v>669</v>
      </c>
      <c r="J228" t="s">
        <v>98</v>
      </c>
      <c r="K228" s="56">
        <v>8.0500000000000002E-2</v>
      </c>
      <c r="L228" s="56">
        <v>7.3700000000000002E-2</v>
      </c>
      <c r="M228" s="55">
        <v>62.28</v>
      </c>
      <c r="N228" s="55">
        <v>107.27</v>
      </c>
      <c r="O228" s="55">
        <v>6.6807755999999996E-2</v>
      </c>
      <c r="P228" s="56">
        <v>1E-3</v>
      </c>
      <c r="Q228" s="56">
        <v>0</v>
      </c>
    </row>
    <row r="229" spans="1:17">
      <c r="A229" t="s">
        <v>3260</v>
      </c>
      <c r="B229" t="s">
        <v>2049</v>
      </c>
      <c r="C229" t="s">
        <v>2264</v>
      </c>
      <c r="D229" s="105" t="s">
        <v>3310</v>
      </c>
      <c r="E229" t="s">
        <v>547</v>
      </c>
      <c r="F229" t="s">
        <v>2265</v>
      </c>
      <c r="G229" t="s">
        <v>127</v>
      </c>
      <c r="H229" s="55">
        <v>7.51</v>
      </c>
      <c r="I229" t="s">
        <v>669</v>
      </c>
      <c r="J229" t="s">
        <v>98</v>
      </c>
      <c r="K229" s="56">
        <v>0.03</v>
      </c>
      <c r="L229" s="56">
        <v>4.2799999999999998E-2</v>
      </c>
      <c r="M229" s="55">
        <v>62.51</v>
      </c>
      <c r="N229" s="55">
        <v>102.2</v>
      </c>
      <c r="O229" s="55">
        <v>6.3885220000000006E-2</v>
      </c>
      <c r="P229" s="56">
        <v>1E-3</v>
      </c>
      <c r="Q229" s="56">
        <v>0</v>
      </c>
    </row>
    <row r="230" spans="1:17">
      <c r="A230" t="s">
        <v>3261</v>
      </c>
      <c r="B230" t="s">
        <v>2049</v>
      </c>
      <c r="C230" t="s">
        <v>2281</v>
      </c>
      <c r="D230" s="105" t="s">
        <v>3310</v>
      </c>
      <c r="E230" t="s">
        <v>542</v>
      </c>
      <c r="F230" t="s">
        <v>2282</v>
      </c>
      <c r="G230" t="s">
        <v>177</v>
      </c>
      <c r="H230" s="55">
        <v>3.38</v>
      </c>
      <c r="I230" t="s">
        <v>319</v>
      </c>
      <c r="J230" t="s">
        <v>98</v>
      </c>
      <c r="K230" s="56">
        <v>2.3300000000000001E-2</v>
      </c>
      <c r="L230" s="56">
        <v>3.0800000000000001E-2</v>
      </c>
      <c r="M230" s="55">
        <v>79.040000000000006</v>
      </c>
      <c r="N230" s="55">
        <v>110.49</v>
      </c>
      <c r="O230" s="55">
        <v>8.7331296000000003E-2</v>
      </c>
      <c r="P230" s="56">
        <v>1.4E-3</v>
      </c>
      <c r="Q230" s="56">
        <v>0</v>
      </c>
    </row>
    <row r="231" spans="1:17">
      <c r="A231" t="s">
        <v>3262</v>
      </c>
      <c r="B231" t="s">
        <v>2049</v>
      </c>
      <c r="C231" t="s">
        <v>2222</v>
      </c>
      <c r="D231" s="105" t="s">
        <v>3310</v>
      </c>
      <c r="E231" t="s">
        <v>547</v>
      </c>
      <c r="F231" t="s">
        <v>2223</v>
      </c>
      <c r="G231" t="s">
        <v>127</v>
      </c>
      <c r="H231" s="55">
        <v>5.17</v>
      </c>
      <c r="I231" t="s">
        <v>669</v>
      </c>
      <c r="J231" t="s">
        <v>98</v>
      </c>
      <c r="K231" s="56">
        <v>2.9000000000000001E-2</v>
      </c>
      <c r="L231" s="56">
        <v>2.4299999999999999E-2</v>
      </c>
      <c r="M231" s="55">
        <v>171.35</v>
      </c>
      <c r="N231" s="55">
        <v>116.59</v>
      </c>
      <c r="O231" s="55">
        <v>0.199776965</v>
      </c>
      <c r="P231" s="56">
        <v>3.0999999999999999E-3</v>
      </c>
      <c r="Q231" s="56">
        <v>0</v>
      </c>
    </row>
    <row r="232" spans="1:17">
      <c r="A232" t="s">
        <v>3263</v>
      </c>
      <c r="B232" t="s">
        <v>2007</v>
      </c>
      <c r="C232" t="s">
        <v>2287</v>
      </c>
      <c r="D232" s="105" t="s">
        <v>3310</v>
      </c>
      <c r="E232" t="s">
        <v>295</v>
      </c>
      <c r="F232" t="s">
        <v>1910</v>
      </c>
      <c r="G232" t="s">
        <v>1968</v>
      </c>
      <c r="H232" s="55">
        <v>0.03</v>
      </c>
      <c r="I232" t="s">
        <v>110</v>
      </c>
      <c r="J232" t="s">
        <v>98</v>
      </c>
      <c r="K232" s="56">
        <v>2.0799999999999999E-2</v>
      </c>
      <c r="L232" s="56">
        <v>6.0900000000000003E-2</v>
      </c>
      <c r="M232" s="55">
        <v>7.51</v>
      </c>
      <c r="N232" s="55">
        <v>100.33</v>
      </c>
      <c r="O232" s="55">
        <v>7.5347829999999998E-3</v>
      </c>
      <c r="P232" s="56">
        <v>1E-4</v>
      </c>
      <c r="Q232" s="56">
        <v>0</v>
      </c>
    </row>
    <row r="233" spans="1:17">
      <c r="A233" t="s">
        <v>3264</v>
      </c>
      <c r="B233" t="s">
        <v>2007</v>
      </c>
      <c r="C233" t="s">
        <v>2317</v>
      </c>
      <c r="D233" s="105" t="s">
        <v>3310</v>
      </c>
      <c r="E233" t="s">
        <v>854</v>
      </c>
      <c r="F233" t="s">
        <v>2318</v>
      </c>
      <c r="G233" t="s">
        <v>1968</v>
      </c>
      <c r="H233" s="55">
        <v>4.8899999999999997</v>
      </c>
      <c r="I233" t="s">
        <v>339</v>
      </c>
      <c r="J233" t="s">
        <v>98</v>
      </c>
      <c r="K233" s="56">
        <v>7.85E-2</v>
      </c>
      <c r="L233" s="56">
        <v>7.9500000000000001E-2</v>
      </c>
      <c r="M233" s="55">
        <v>209.68</v>
      </c>
      <c r="N233" s="55">
        <v>100.43</v>
      </c>
      <c r="O233" s="55">
        <v>0.210581624</v>
      </c>
      <c r="P233" s="56">
        <v>3.3E-3</v>
      </c>
      <c r="Q233" s="56">
        <v>0</v>
      </c>
    </row>
    <row r="234" spans="1:17">
      <c r="A234" t="s">
        <v>3265</v>
      </c>
      <c r="B234" t="s">
        <v>2007</v>
      </c>
      <c r="C234" t="s">
        <v>2301</v>
      </c>
      <c r="D234" s="105" t="s">
        <v>3310</v>
      </c>
      <c r="E234" t="s">
        <v>611</v>
      </c>
      <c r="F234" t="s">
        <v>362</v>
      </c>
      <c r="G234" t="s">
        <v>127</v>
      </c>
      <c r="H234" s="55">
        <v>4.03</v>
      </c>
      <c r="I234" t="s">
        <v>113</v>
      </c>
      <c r="J234" t="s">
        <v>98</v>
      </c>
      <c r="K234" s="56">
        <v>4.8899999999999999E-2</v>
      </c>
      <c r="L234" s="56">
        <v>5.3699999999999998E-2</v>
      </c>
      <c r="M234" s="55">
        <v>138.5</v>
      </c>
      <c r="N234" s="55">
        <v>99.52</v>
      </c>
      <c r="O234" s="55">
        <v>0.13783519999999999</v>
      </c>
      <c r="P234" s="56">
        <v>2.2000000000000001E-3</v>
      </c>
      <c r="Q234" s="56">
        <v>0</v>
      </c>
    </row>
    <row r="235" spans="1:17">
      <c r="A235" t="s">
        <v>3265</v>
      </c>
      <c r="B235" t="s">
        <v>2007</v>
      </c>
      <c r="C235" t="s">
        <v>2313</v>
      </c>
      <c r="D235" s="105" t="s">
        <v>3310</v>
      </c>
      <c r="E235" t="s">
        <v>611</v>
      </c>
      <c r="F235" t="s">
        <v>362</v>
      </c>
      <c r="G235" t="s">
        <v>127</v>
      </c>
      <c r="H235" s="55">
        <v>3.99</v>
      </c>
      <c r="I235" t="s">
        <v>113</v>
      </c>
      <c r="J235" t="s">
        <v>98</v>
      </c>
      <c r="K235" s="56">
        <v>4.5100000000000001E-2</v>
      </c>
      <c r="L235" s="56">
        <v>6.3500000000000001E-2</v>
      </c>
      <c r="M235" s="55">
        <v>171.64</v>
      </c>
      <c r="N235" s="55">
        <v>94.34</v>
      </c>
      <c r="O235" s="55">
        <v>0.161925176</v>
      </c>
      <c r="P235" s="56">
        <v>2.5000000000000001E-3</v>
      </c>
      <c r="Q235" s="56">
        <v>0</v>
      </c>
    </row>
    <row r="236" spans="1:17">
      <c r="A236" t="s">
        <v>3265</v>
      </c>
      <c r="B236" t="s">
        <v>2007</v>
      </c>
      <c r="C236" t="s">
        <v>2314</v>
      </c>
      <c r="D236" s="105" t="s">
        <v>3310</v>
      </c>
      <c r="E236" t="s">
        <v>611</v>
      </c>
      <c r="F236" t="s">
        <v>362</v>
      </c>
      <c r="G236" t="s">
        <v>127</v>
      </c>
      <c r="H236" s="55">
        <v>3.84</v>
      </c>
      <c r="I236" t="s">
        <v>113</v>
      </c>
      <c r="J236" t="s">
        <v>98</v>
      </c>
      <c r="K236" s="56">
        <v>4.5499999999999999E-2</v>
      </c>
      <c r="L236" s="56">
        <v>9.06E-2</v>
      </c>
      <c r="M236" s="55">
        <v>157.65</v>
      </c>
      <c r="N236" s="55">
        <v>85.62</v>
      </c>
      <c r="O236" s="55">
        <v>0.13497993</v>
      </c>
      <c r="P236" s="56">
        <v>2.0999999999999999E-3</v>
      </c>
      <c r="Q236" s="56">
        <v>0</v>
      </c>
    </row>
    <row r="237" spans="1:17">
      <c r="A237" t="s">
        <v>3265</v>
      </c>
      <c r="B237" t="s">
        <v>2007</v>
      </c>
      <c r="C237" t="s">
        <v>2304</v>
      </c>
      <c r="D237" s="105" t="s">
        <v>3310</v>
      </c>
      <c r="E237" t="s">
        <v>611</v>
      </c>
      <c r="F237" t="s">
        <v>2305</v>
      </c>
      <c r="G237" t="s">
        <v>127</v>
      </c>
      <c r="H237" s="55">
        <v>4.25</v>
      </c>
      <c r="I237" t="s">
        <v>113</v>
      </c>
      <c r="J237" t="s">
        <v>98</v>
      </c>
      <c r="K237" s="56">
        <v>4.2799999999999998E-2</v>
      </c>
      <c r="L237" s="56">
        <v>7.1300000000000002E-2</v>
      </c>
      <c r="M237" s="55">
        <v>128.47999999999999</v>
      </c>
      <c r="N237" s="55">
        <v>90.07</v>
      </c>
      <c r="O237" s="55">
        <v>0.115721936</v>
      </c>
      <c r="P237" s="56">
        <v>1.8E-3</v>
      </c>
      <c r="Q237" s="56">
        <v>0</v>
      </c>
    </row>
    <row r="238" spans="1:17">
      <c r="A238" t="s">
        <v>3265</v>
      </c>
      <c r="B238" t="s">
        <v>2007</v>
      </c>
      <c r="C238" t="s">
        <v>2306</v>
      </c>
      <c r="D238" s="105" t="s">
        <v>3310</v>
      </c>
      <c r="E238" t="s">
        <v>611</v>
      </c>
      <c r="F238" t="s">
        <v>2307</v>
      </c>
      <c r="G238" t="s">
        <v>127</v>
      </c>
      <c r="H238" s="55">
        <v>4.21</v>
      </c>
      <c r="I238" t="s">
        <v>113</v>
      </c>
      <c r="J238" t="s">
        <v>98</v>
      </c>
      <c r="K238" s="56">
        <v>5.28E-2</v>
      </c>
      <c r="L238" s="56">
        <v>6.5699999999999995E-2</v>
      </c>
      <c r="M238" s="55">
        <v>206.23</v>
      </c>
      <c r="N238" s="55">
        <v>96.4</v>
      </c>
      <c r="O238" s="55">
        <v>0.19880571999999999</v>
      </c>
      <c r="P238" s="56">
        <v>3.0999999999999999E-3</v>
      </c>
      <c r="Q238" s="56">
        <v>0</v>
      </c>
    </row>
    <row r="239" spans="1:17">
      <c r="A239" t="s">
        <v>3265</v>
      </c>
      <c r="B239" t="s">
        <v>2007</v>
      </c>
      <c r="C239" t="s">
        <v>2308</v>
      </c>
      <c r="D239" s="105" t="s">
        <v>3310</v>
      </c>
      <c r="E239" t="s">
        <v>611</v>
      </c>
      <c r="F239" t="s">
        <v>2309</v>
      </c>
      <c r="G239" t="s">
        <v>127</v>
      </c>
      <c r="H239" s="55">
        <v>4.12</v>
      </c>
      <c r="I239" t="s">
        <v>113</v>
      </c>
      <c r="J239" t="s">
        <v>98</v>
      </c>
      <c r="K239" s="56">
        <v>5.6000000000000001E-2</v>
      </c>
      <c r="L239" s="56">
        <v>7.8299999999999995E-2</v>
      </c>
      <c r="M239" s="55">
        <v>255.23</v>
      </c>
      <c r="N239" s="55">
        <v>93.15</v>
      </c>
      <c r="O239" s="55">
        <v>0.23774674500000001</v>
      </c>
      <c r="P239" s="56">
        <v>3.7000000000000002E-3</v>
      </c>
      <c r="Q239" s="56">
        <v>0</v>
      </c>
    </row>
    <row r="240" spans="1:17">
      <c r="A240" t="s">
        <v>3265</v>
      </c>
      <c r="B240" t="s">
        <v>2007</v>
      </c>
      <c r="C240" t="s">
        <v>2315</v>
      </c>
      <c r="D240" s="105" t="s">
        <v>3310</v>
      </c>
      <c r="E240" t="s">
        <v>611</v>
      </c>
      <c r="F240" t="s">
        <v>2316</v>
      </c>
      <c r="G240" t="s">
        <v>127</v>
      </c>
      <c r="H240" s="55">
        <v>3.66</v>
      </c>
      <c r="I240" t="s">
        <v>113</v>
      </c>
      <c r="J240" t="s">
        <v>98</v>
      </c>
      <c r="K240" s="56">
        <v>7.2700000000000001E-2</v>
      </c>
      <c r="L240" s="56">
        <v>9.7100000000000006E-2</v>
      </c>
      <c r="M240" s="55">
        <v>139.80000000000001</v>
      </c>
      <c r="N240" s="55">
        <v>93.99</v>
      </c>
      <c r="O240" s="55">
        <v>0.13139802</v>
      </c>
      <c r="P240" s="56">
        <v>2.0999999999999999E-3</v>
      </c>
      <c r="Q240" s="56">
        <v>0</v>
      </c>
    </row>
    <row r="241" spans="1:17">
      <c r="A241" t="s">
        <v>3265</v>
      </c>
      <c r="B241" t="s">
        <v>2007</v>
      </c>
      <c r="C241" t="s">
        <v>2310</v>
      </c>
      <c r="D241" s="105" t="s">
        <v>3310</v>
      </c>
      <c r="E241" t="s">
        <v>611</v>
      </c>
      <c r="F241" t="s">
        <v>237</v>
      </c>
      <c r="G241" t="s">
        <v>127</v>
      </c>
      <c r="H241" s="55">
        <v>4.1500000000000004</v>
      </c>
      <c r="I241" t="s">
        <v>113</v>
      </c>
      <c r="J241" t="s">
        <v>98</v>
      </c>
      <c r="K241" s="56">
        <v>6.2E-2</v>
      </c>
      <c r="L241" s="56">
        <v>6.1800000000000001E-2</v>
      </c>
      <c r="M241" s="55">
        <v>250.04</v>
      </c>
      <c r="N241" s="55">
        <v>101.95</v>
      </c>
      <c r="O241" s="55">
        <v>0.25491577999999998</v>
      </c>
      <c r="P241" s="56">
        <v>4.0000000000000001E-3</v>
      </c>
      <c r="Q241" s="56">
        <v>0</v>
      </c>
    </row>
    <row r="242" spans="1:17">
      <c r="A242" t="s">
        <v>3265</v>
      </c>
      <c r="B242" t="s">
        <v>2007</v>
      </c>
      <c r="C242" t="s">
        <v>2311</v>
      </c>
      <c r="D242" s="105" t="s">
        <v>3310</v>
      </c>
      <c r="E242" t="s">
        <v>611</v>
      </c>
      <c r="F242" t="s">
        <v>2312</v>
      </c>
      <c r="G242" t="s">
        <v>127</v>
      </c>
      <c r="H242" s="55">
        <v>4.1399999999999997</v>
      </c>
      <c r="I242" t="s">
        <v>113</v>
      </c>
      <c r="J242" t="s">
        <v>98</v>
      </c>
      <c r="K242" s="56">
        <v>6.3399999999999998E-2</v>
      </c>
      <c r="L242" s="56">
        <v>6.2E-2</v>
      </c>
      <c r="M242" s="55">
        <v>271.52</v>
      </c>
      <c r="N242" s="55">
        <v>102.47</v>
      </c>
      <c r="O242" s="55">
        <v>0.27822654400000002</v>
      </c>
      <c r="P242" s="56">
        <v>4.3E-3</v>
      </c>
      <c r="Q242" s="56">
        <v>0</v>
      </c>
    </row>
    <row r="243" spans="1:17">
      <c r="A243" t="s">
        <v>3265</v>
      </c>
      <c r="B243" t="s">
        <v>2049</v>
      </c>
      <c r="C243" t="s">
        <v>2302</v>
      </c>
      <c r="D243" s="105" t="s">
        <v>3310</v>
      </c>
      <c r="E243" t="s">
        <v>611</v>
      </c>
      <c r="F243" t="s">
        <v>2303</v>
      </c>
      <c r="G243" t="s">
        <v>127</v>
      </c>
      <c r="H243" s="55">
        <v>5.82</v>
      </c>
      <c r="I243" t="s">
        <v>113</v>
      </c>
      <c r="J243" t="s">
        <v>98</v>
      </c>
      <c r="K243" s="56">
        <v>7.3599999999999999E-2</v>
      </c>
      <c r="L243" s="56">
        <v>6.6000000000000003E-2</v>
      </c>
      <c r="M243" s="55">
        <v>108.66</v>
      </c>
      <c r="N243" s="55">
        <v>106.9</v>
      </c>
      <c r="O243" s="55">
        <v>0.11615754</v>
      </c>
      <c r="P243" s="56">
        <v>1.8E-3</v>
      </c>
      <c r="Q243" s="56">
        <v>0</v>
      </c>
    </row>
    <row r="244" spans="1:17">
      <c r="A244" t="s">
        <v>3237</v>
      </c>
      <c r="B244" t="s">
        <v>2049</v>
      </c>
      <c r="C244" t="s">
        <v>2329</v>
      </c>
      <c r="D244" s="105" t="s">
        <v>3310</v>
      </c>
      <c r="E244" t="s">
        <v>611</v>
      </c>
      <c r="F244" t="s">
        <v>588</v>
      </c>
      <c r="G244" t="s">
        <v>127</v>
      </c>
      <c r="H244" s="55">
        <v>1.73</v>
      </c>
      <c r="I244" t="s">
        <v>110</v>
      </c>
      <c r="J244" t="s">
        <v>98</v>
      </c>
      <c r="K244" s="56">
        <v>6.7500000000000004E-2</v>
      </c>
      <c r="L244" s="56">
        <v>7.1800000000000003E-2</v>
      </c>
      <c r="M244" s="55">
        <v>107.03</v>
      </c>
      <c r="N244" s="55">
        <v>99.67</v>
      </c>
      <c r="O244" s="55">
        <v>0.106676801</v>
      </c>
      <c r="P244" s="56">
        <v>1.6999999999999999E-3</v>
      </c>
      <c r="Q244" s="56">
        <v>0</v>
      </c>
    </row>
    <row r="245" spans="1:17">
      <c r="A245" t="s">
        <v>3237</v>
      </c>
      <c r="B245" t="s">
        <v>2049</v>
      </c>
      <c r="C245" t="s">
        <v>2328</v>
      </c>
      <c r="D245" s="105" t="s">
        <v>3310</v>
      </c>
      <c r="E245" t="s">
        <v>611</v>
      </c>
      <c r="F245" t="s">
        <v>588</v>
      </c>
      <c r="G245" t="s">
        <v>127</v>
      </c>
      <c r="H245" s="55">
        <v>1.73</v>
      </c>
      <c r="I245" t="s">
        <v>110</v>
      </c>
      <c r="J245" t="s">
        <v>98</v>
      </c>
      <c r="K245" s="56">
        <v>6.7500000000000004E-2</v>
      </c>
      <c r="L245" s="56">
        <v>7.17E-2</v>
      </c>
      <c r="M245" s="55">
        <v>34.28</v>
      </c>
      <c r="N245" s="55">
        <v>99.67</v>
      </c>
      <c r="O245" s="55">
        <v>3.4166875999999999E-2</v>
      </c>
      <c r="P245" s="56">
        <v>5.0000000000000001E-4</v>
      </c>
      <c r="Q245" s="56">
        <v>0</v>
      </c>
    </row>
    <row r="246" spans="1:17">
      <c r="A246" t="s">
        <v>3237</v>
      </c>
      <c r="B246" t="s">
        <v>2049</v>
      </c>
      <c r="C246" t="s">
        <v>2330</v>
      </c>
      <c r="D246" s="105" t="s">
        <v>3310</v>
      </c>
      <c r="E246" t="s">
        <v>611</v>
      </c>
      <c r="F246" t="s">
        <v>441</v>
      </c>
      <c r="G246" t="s">
        <v>127</v>
      </c>
      <c r="H246" s="55">
        <v>1.73</v>
      </c>
      <c r="I246" t="s">
        <v>110</v>
      </c>
      <c r="J246" t="s">
        <v>98</v>
      </c>
      <c r="K246" s="56">
        <v>6.7500000000000004E-2</v>
      </c>
      <c r="L246" s="56">
        <v>7.17E-2</v>
      </c>
      <c r="M246" s="55">
        <v>49.26</v>
      </c>
      <c r="N246" s="55">
        <v>99.67</v>
      </c>
      <c r="O246" s="55">
        <v>4.9097441999999998E-2</v>
      </c>
      <c r="P246" s="56">
        <v>8.0000000000000004E-4</v>
      </c>
      <c r="Q246" s="56">
        <v>0</v>
      </c>
    </row>
    <row r="247" spans="1:17">
      <c r="A247" t="s">
        <v>3237</v>
      </c>
      <c r="B247" t="s">
        <v>2049</v>
      </c>
      <c r="C247" t="s">
        <v>2331</v>
      </c>
      <c r="D247" s="105" t="s">
        <v>3310</v>
      </c>
      <c r="E247" t="s">
        <v>611</v>
      </c>
      <c r="F247" t="s">
        <v>355</v>
      </c>
      <c r="G247" t="s">
        <v>127</v>
      </c>
      <c r="H247" s="55">
        <v>1.73</v>
      </c>
      <c r="I247" t="s">
        <v>110</v>
      </c>
      <c r="J247" t="s">
        <v>98</v>
      </c>
      <c r="K247" s="56">
        <v>6.7500000000000004E-2</v>
      </c>
      <c r="L247" s="56">
        <v>7.17E-2</v>
      </c>
      <c r="M247" s="55">
        <v>49.87</v>
      </c>
      <c r="N247" s="55">
        <v>99.67</v>
      </c>
      <c r="O247" s="55">
        <v>4.9705429000000002E-2</v>
      </c>
      <c r="P247" s="56">
        <v>8.0000000000000004E-4</v>
      </c>
      <c r="Q247" s="56">
        <v>0</v>
      </c>
    </row>
    <row r="248" spans="1:17">
      <c r="A248" t="s">
        <v>3237</v>
      </c>
      <c r="B248" t="s">
        <v>2049</v>
      </c>
      <c r="C248" t="s">
        <v>2332</v>
      </c>
      <c r="D248" s="105" t="s">
        <v>3310</v>
      </c>
      <c r="E248" t="s">
        <v>611</v>
      </c>
      <c r="F248" t="s">
        <v>599</v>
      </c>
      <c r="G248" t="s">
        <v>127</v>
      </c>
      <c r="H248" s="55">
        <v>1.73</v>
      </c>
      <c r="I248" t="s">
        <v>110</v>
      </c>
      <c r="J248" t="s">
        <v>98</v>
      </c>
      <c r="K248" s="56">
        <v>6.7500000000000004E-2</v>
      </c>
      <c r="L248" s="56">
        <v>7.17E-2</v>
      </c>
      <c r="M248" s="55">
        <v>29.25</v>
      </c>
      <c r="N248" s="55">
        <v>99.67</v>
      </c>
      <c r="O248" s="55">
        <v>2.9153475000000002E-2</v>
      </c>
      <c r="P248" s="56">
        <v>5.0000000000000001E-4</v>
      </c>
      <c r="Q248" s="56">
        <v>0</v>
      </c>
    </row>
    <row r="249" spans="1:17">
      <c r="A249" t="s">
        <v>3237</v>
      </c>
      <c r="B249" t="s">
        <v>2049</v>
      </c>
      <c r="C249" t="s">
        <v>2326</v>
      </c>
      <c r="D249" s="105" t="s">
        <v>3310</v>
      </c>
      <c r="E249" t="s">
        <v>611</v>
      </c>
      <c r="F249" t="s">
        <v>331</v>
      </c>
      <c r="G249" t="s">
        <v>127</v>
      </c>
      <c r="H249" s="55">
        <v>1.73</v>
      </c>
      <c r="I249" t="s">
        <v>110</v>
      </c>
      <c r="J249" t="s">
        <v>98</v>
      </c>
      <c r="K249" s="56">
        <v>6.7500000000000004E-2</v>
      </c>
      <c r="L249" s="56">
        <v>7.17E-2</v>
      </c>
      <c r="M249" s="55">
        <v>72.180000000000007</v>
      </c>
      <c r="N249" s="55">
        <v>99.67</v>
      </c>
      <c r="O249" s="55">
        <v>7.1941805999999997E-2</v>
      </c>
      <c r="P249" s="56">
        <v>1.1000000000000001E-3</v>
      </c>
      <c r="Q249" s="56">
        <v>0</v>
      </c>
    </row>
    <row r="250" spans="1:17">
      <c r="A250" t="s">
        <v>3237</v>
      </c>
      <c r="B250" t="s">
        <v>2049</v>
      </c>
      <c r="C250" t="s">
        <v>2333</v>
      </c>
      <c r="D250" s="105" t="s">
        <v>3310</v>
      </c>
      <c r="E250" t="s">
        <v>611</v>
      </c>
      <c r="F250" t="s">
        <v>498</v>
      </c>
      <c r="G250" t="s">
        <v>127</v>
      </c>
      <c r="H250" s="55">
        <v>1.73</v>
      </c>
      <c r="I250" t="s">
        <v>110</v>
      </c>
      <c r="J250" t="s">
        <v>98</v>
      </c>
      <c r="K250" s="56">
        <v>6.7500000000000004E-2</v>
      </c>
      <c r="L250" s="56">
        <v>7.17E-2</v>
      </c>
      <c r="M250" s="55">
        <v>46.65</v>
      </c>
      <c r="N250" s="55">
        <v>99.67</v>
      </c>
      <c r="O250" s="55">
        <v>4.6496055000000001E-2</v>
      </c>
      <c r="P250" s="56">
        <v>6.9999999999999999E-4</v>
      </c>
      <c r="Q250" s="56">
        <v>0</v>
      </c>
    </row>
    <row r="251" spans="1:17">
      <c r="A251" t="s">
        <v>3237</v>
      </c>
      <c r="B251" t="s">
        <v>2049</v>
      </c>
      <c r="C251" t="s">
        <v>2334</v>
      </c>
      <c r="D251" s="105" t="s">
        <v>3310</v>
      </c>
      <c r="E251" t="s">
        <v>611</v>
      </c>
      <c r="F251" t="s">
        <v>290</v>
      </c>
      <c r="G251" t="s">
        <v>127</v>
      </c>
      <c r="H251" s="55">
        <v>1.73</v>
      </c>
      <c r="I251" t="s">
        <v>110</v>
      </c>
      <c r="J251" t="s">
        <v>98</v>
      </c>
      <c r="K251" s="56">
        <v>6.7500000000000004E-2</v>
      </c>
      <c r="L251" s="56">
        <v>7.17E-2</v>
      </c>
      <c r="M251" s="55">
        <v>25.2</v>
      </c>
      <c r="N251" s="55">
        <v>99.67</v>
      </c>
      <c r="O251" s="55">
        <v>2.5116840000000001E-2</v>
      </c>
      <c r="P251" s="56">
        <v>4.0000000000000002E-4</v>
      </c>
      <c r="Q251" s="56">
        <v>0</v>
      </c>
    </row>
    <row r="252" spans="1:17">
      <c r="A252" t="s">
        <v>3237</v>
      </c>
      <c r="B252" t="s">
        <v>2049</v>
      </c>
      <c r="C252" t="s">
        <v>2335</v>
      </c>
      <c r="D252" s="105" t="s">
        <v>3310</v>
      </c>
      <c r="E252" t="s">
        <v>611</v>
      </c>
      <c r="F252" t="s">
        <v>287</v>
      </c>
      <c r="G252" t="s">
        <v>127</v>
      </c>
      <c r="H252" s="55">
        <v>1.73</v>
      </c>
      <c r="I252" t="s">
        <v>110</v>
      </c>
      <c r="J252" t="s">
        <v>98</v>
      </c>
      <c r="K252" s="56">
        <v>6.7500000000000004E-2</v>
      </c>
      <c r="L252" s="56">
        <v>7.17E-2</v>
      </c>
      <c r="M252" s="55">
        <v>34.94</v>
      </c>
      <c r="N252" s="55">
        <v>99.67</v>
      </c>
      <c r="O252" s="55">
        <v>3.4824698000000001E-2</v>
      </c>
      <c r="P252" s="56">
        <v>5.0000000000000001E-4</v>
      </c>
      <c r="Q252" s="56">
        <v>0</v>
      </c>
    </row>
    <row r="253" spans="1:17">
      <c r="A253" t="s">
        <v>3237</v>
      </c>
      <c r="B253" t="s">
        <v>2049</v>
      </c>
      <c r="C253" t="s">
        <v>2336</v>
      </c>
      <c r="D253" s="105" t="s">
        <v>3310</v>
      </c>
      <c r="E253" t="s">
        <v>611</v>
      </c>
      <c r="F253" t="s">
        <v>524</v>
      </c>
      <c r="G253" t="s">
        <v>127</v>
      </c>
      <c r="H253" s="55">
        <v>1.73</v>
      </c>
      <c r="I253" t="s">
        <v>110</v>
      </c>
      <c r="J253" t="s">
        <v>98</v>
      </c>
      <c r="K253" s="56">
        <v>6.7500000000000004E-2</v>
      </c>
      <c r="L253" s="56">
        <v>7.17E-2</v>
      </c>
      <c r="M253" s="55">
        <v>65.42</v>
      </c>
      <c r="N253" s="55">
        <v>99.67</v>
      </c>
      <c r="O253" s="55">
        <v>6.5204113999999994E-2</v>
      </c>
      <c r="P253" s="56">
        <v>1E-3</v>
      </c>
      <c r="Q253" s="56">
        <v>0</v>
      </c>
    </row>
    <row r="254" spans="1:17">
      <c r="A254" t="s">
        <v>3237</v>
      </c>
      <c r="B254" t="s">
        <v>2049</v>
      </c>
      <c r="C254" t="s">
        <v>2337</v>
      </c>
      <c r="D254" s="105" t="s">
        <v>3310</v>
      </c>
      <c r="E254" t="s">
        <v>611</v>
      </c>
      <c r="F254" t="s">
        <v>231</v>
      </c>
      <c r="G254" t="s">
        <v>127</v>
      </c>
      <c r="H254" s="55">
        <v>1.73</v>
      </c>
      <c r="I254" t="s">
        <v>110</v>
      </c>
      <c r="J254" t="s">
        <v>98</v>
      </c>
      <c r="K254" s="56">
        <v>6.7500000000000004E-2</v>
      </c>
      <c r="L254" s="56">
        <v>7.17E-2</v>
      </c>
      <c r="M254" s="55">
        <v>47.55</v>
      </c>
      <c r="N254" s="55">
        <v>99.67</v>
      </c>
      <c r="O254" s="55">
        <v>4.7393085000000001E-2</v>
      </c>
      <c r="P254" s="56">
        <v>6.9999999999999999E-4</v>
      </c>
      <c r="Q254" s="56">
        <v>0</v>
      </c>
    </row>
    <row r="255" spans="1:17">
      <c r="A255" t="s">
        <v>3237</v>
      </c>
      <c r="B255" t="s">
        <v>2049</v>
      </c>
      <c r="C255" t="s">
        <v>2338</v>
      </c>
      <c r="D255" s="105" t="s">
        <v>3310</v>
      </c>
      <c r="E255" t="s">
        <v>611</v>
      </c>
      <c r="F255" t="s">
        <v>225</v>
      </c>
      <c r="G255" t="s">
        <v>127</v>
      </c>
      <c r="H255" s="55">
        <v>1.73</v>
      </c>
      <c r="I255" t="s">
        <v>110</v>
      </c>
      <c r="J255" t="s">
        <v>98</v>
      </c>
      <c r="K255" s="56">
        <v>6.7500000000000004E-2</v>
      </c>
      <c r="L255" s="56">
        <v>7.17E-2</v>
      </c>
      <c r="M255" s="55">
        <v>33.369999999999997</v>
      </c>
      <c r="N255" s="55">
        <v>99.67</v>
      </c>
      <c r="O255" s="55">
        <v>3.3259878999999999E-2</v>
      </c>
      <c r="P255" s="56">
        <v>5.0000000000000001E-4</v>
      </c>
      <c r="Q255" s="56">
        <v>0</v>
      </c>
    </row>
    <row r="256" spans="1:17">
      <c r="A256" t="s">
        <v>3237</v>
      </c>
      <c r="B256" t="s">
        <v>2049</v>
      </c>
      <c r="C256" t="s">
        <v>2339</v>
      </c>
      <c r="D256" s="105" t="s">
        <v>3310</v>
      </c>
      <c r="E256" t="s">
        <v>611</v>
      </c>
      <c r="F256" t="s">
        <v>248</v>
      </c>
      <c r="G256" t="s">
        <v>127</v>
      </c>
      <c r="H256" s="55">
        <v>1.73</v>
      </c>
      <c r="I256" t="s">
        <v>110</v>
      </c>
      <c r="J256" t="s">
        <v>98</v>
      </c>
      <c r="K256" s="56">
        <v>6.7500000000000004E-2</v>
      </c>
      <c r="L256" s="56">
        <v>7.17E-2</v>
      </c>
      <c r="M256" s="55">
        <v>50.55</v>
      </c>
      <c r="N256" s="55">
        <v>99.67</v>
      </c>
      <c r="O256" s="55">
        <v>5.0383184999999997E-2</v>
      </c>
      <c r="P256" s="56">
        <v>8.0000000000000004E-4</v>
      </c>
      <c r="Q256" s="56">
        <v>0</v>
      </c>
    </row>
    <row r="257" spans="1:17">
      <c r="A257" t="s">
        <v>3237</v>
      </c>
      <c r="B257" t="s">
        <v>2049</v>
      </c>
      <c r="C257" t="s">
        <v>2340</v>
      </c>
      <c r="D257" s="105" t="s">
        <v>3310</v>
      </c>
      <c r="E257" t="s">
        <v>611</v>
      </c>
      <c r="F257" t="s">
        <v>251</v>
      </c>
      <c r="G257" t="s">
        <v>127</v>
      </c>
      <c r="H257" s="55">
        <v>1.73</v>
      </c>
      <c r="I257" t="s">
        <v>110</v>
      </c>
      <c r="J257" t="s">
        <v>98</v>
      </c>
      <c r="K257" s="56">
        <v>6.7500000000000004E-2</v>
      </c>
      <c r="L257" s="56">
        <v>7.17E-2</v>
      </c>
      <c r="M257" s="55">
        <v>37.799999999999997</v>
      </c>
      <c r="N257" s="55">
        <v>99.67</v>
      </c>
      <c r="O257" s="55">
        <v>3.7675260000000002E-2</v>
      </c>
      <c r="P257" s="56">
        <v>5.9999999999999995E-4</v>
      </c>
      <c r="Q257" s="56">
        <v>0</v>
      </c>
    </row>
    <row r="258" spans="1:17">
      <c r="A258" t="s">
        <v>3237</v>
      </c>
      <c r="B258" t="s">
        <v>2049</v>
      </c>
      <c r="C258" t="s">
        <v>2322</v>
      </c>
      <c r="D258" s="105" t="s">
        <v>3310</v>
      </c>
      <c r="E258" t="s">
        <v>611</v>
      </c>
      <c r="F258" t="s">
        <v>760</v>
      </c>
      <c r="G258" t="s">
        <v>127</v>
      </c>
      <c r="H258" s="55">
        <v>1.82</v>
      </c>
      <c r="I258" t="s">
        <v>110</v>
      </c>
      <c r="J258" t="s">
        <v>98</v>
      </c>
      <c r="K258" s="56">
        <v>6.9500000000000006E-2</v>
      </c>
      <c r="L258" s="56">
        <v>7.1400000000000005E-2</v>
      </c>
      <c r="M258" s="55">
        <v>48.6</v>
      </c>
      <c r="N258" s="55">
        <v>100.05</v>
      </c>
      <c r="O258" s="55">
        <v>4.8624300000000002E-2</v>
      </c>
      <c r="P258" s="56">
        <v>8.0000000000000004E-4</v>
      </c>
      <c r="Q258" s="56">
        <v>0</v>
      </c>
    </row>
    <row r="259" spans="1:17">
      <c r="A259" t="s">
        <v>3237</v>
      </c>
      <c r="B259" t="s">
        <v>2049</v>
      </c>
      <c r="C259" t="s">
        <v>2323</v>
      </c>
      <c r="D259" s="105" t="s">
        <v>3310</v>
      </c>
      <c r="E259" t="s">
        <v>611</v>
      </c>
      <c r="F259" t="s">
        <v>243</v>
      </c>
      <c r="G259" t="s">
        <v>127</v>
      </c>
      <c r="H259" s="55">
        <v>1.82</v>
      </c>
      <c r="I259" t="s">
        <v>110</v>
      </c>
      <c r="J259" t="s">
        <v>98</v>
      </c>
      <c r="K259" s="56">
        <v>6.9500000000000006E-2</v>
      </c>
      <c r="L259" s="56">
        <v>7.1400000000000005E-2</v>
      </c>
      <c r="M259" s="55">
        <v>25.62</v>
      </c>
      <c r="N259" s="55">
        <v>100.06</v>
      </c>
      <c r="O259" s="55">
        <v>2.5635372E-2</v>
      </c>
      <c r="P259" s="56">
        <v>4.0000000000000002E-4</v>
      </c>
      <c r="Q259" s="56">
        <v>0</v>
      </c>
    </row>
    <row r="260" spans="1:17">
      <c r="A260" t="s">
        <v>3237</v>
      </c>
      <c r="B260" t="s">
        <v>2049</v>
      </c>
      <c r="C260" t="s">
        <v>2324</v>
      </c>
      <c r="D260" s="105" t="s">
        <v>3310</v>
      </c>
      <c r="E260" t="s">
        <v>611</v>
      </c>
      <c r="F260" t="s">
        <v>683</v>
      </c>
      <c r="G260" t="s">
        <v>127</v>
      </c>
      <c r="H260" s="55">
        <v>1.82</v>
      </c>
      <c r="I260" t="s">
        <v>110</v>
      </c>
      <c r="J260" t="s">
        <v>98</v>
      </c>
      <c r="K260" s="56">
        <v>6.9500000000000006E-2</v>
      </c>
      <c r="L260" s="56">
        <v>6.3500000000000001E-2</v>
      </c>
      <c r="M260" s="55">
        <v>49.93</v>
      </c>
      <c r="N260" s="55">
        <v>101.41</v>
      </c>
      <c r="O260" s="55">
        <v>5.0634012999999999E-2</v>
      </c>
      <c r="P260" s="56">
        <v>8.0000000000000004E-4</v>
      </c>
      <c r="Q260" s="56">
        <v>0</v>
      </c>
    </row>
    <row r="261" spans="1:17">
      <c r="A261" t="s">
        <v>3237</v>
      </c>
      <c r="B261" t="s">
        <v>2049</v>
      </c>
      <c r="C261" t="s">
        <v>2325</v>
      </c>
      <c r="D261" s="105" t="s">
        <v>3310</v>
      </c>
      <c r="E261" t="s">
        <v>611</v>
      </c>
      <c r="F261" t="s">
        <v>228</v>
      </c>
      <c r="G261" t="s">
        <v>127</v>
      </c>
      <c r="H261" s="55">
        <v>1.82</v>
      </c>
      <c r="I261" t="s">
        <v>110</v>
      </c>
      <c r="J261" t="s">
        <v>98</v>
      </c>
      <c r="K261" s="56">
        <v>6.9500000000000006E-2</v>
      </c>
      <c r="L261" s="56">
        <v>6.8099999999999994E-2</v>
      </c>
      <c r="M261" s="55">
        <v>31.45</v>
      </c>
      <c r="N261" s="55">
        <v>100.62</v>
      </c>
      <c r="O261" s="55">
        <v>3.1644989999999998E-2</v>
      </c>
      <c r="P261" s="56">
        <v>5.0000000000000001E-4</v>
      </c>
      <c r="Q261" s="56">
        <v>0</v>
      </c>
    </row>
    <row r="262" spans="1:17">
      <c r="A262" t="s">
        <v>3237</v>
      </c>
      <c r="B262" t="s">
        <v>2049</v>
      </c>
      <c r="C262" t="s">
        <v>2321</v>
      </c>
      <c r="D262" s="105" t="s">
        <v>3310</v>
      </c>
      <c r="E262" t="s">
        <v>611</v>
      </c>
      <c r="F262" t="s">
        <v>234</v>
      </c>
      <c r="G262" t="s">
        <v>127</v>
      </c>
      <c r="H262" s="55">
        <v>1.73</v>
      </c>
      <c r="I262" t="s">
        <v>110</v>
      </c>
      <c r="J262" t="s">
        <v>98</v>
      </c>
      <c r="K262" s="56">
        <v>6.7500000000000004E-2</v>
      </c>
      <c r="L262" s="56">
        <v>7.17E-2</v>
      </c>
      <c r="M262" s="55">
        <v>28.76</v>
      </c>
      <c r="N262" s="55">
        <v>99.67</v>
      </c>
      <c r="O262" s="55">
        <v>2.8665092E-2</v>
      </c>
      <c r="P262" s="56">
        <v>4.0000000000000002E-4</v>
      </c>
      <c r="Q262" s="56">
        <v>0</v>
      </c>
    </row>
    <row r="263" spans="1:17">
      <c r="A263" t="s">
        <v>3266</v>
      </c>
      <c r="B263" t="s">
        <v>2007</v>
      </c>
      <c r="C263" t="s">
        <v>2327</v>
      </c>
      <c r="D263" s="105" t="s">
        <v>3310</v>
      </c>
      <c r="E263" t="s">
        <v>627</v>
      </c>
      <c r="F263" t="s">
        <v>240</v>
      </c>
      <c r="G263" t="s">
        <v>177</v>
      </c>
      <c r="H263" s="55">
        <v>3.8</v>
      </c>
      <c r="I263" t="s">
        <v>546</v>
      </c>
      <c r="J263" t="s">
        <v>98</v>
      </c>
      <c r="K263" s="56">
        <v>3.3599999999999998E-2</v>
      </c>
      <c r="L263" s="56">
        <v>2.98E-2</v>
      </c>
      <c r="M263" s="55">
        <v>127.21</v>
      </c>
      <c r="N263" s="55">
        <v>103.78</v>
      </c>
      <c r="O263" s="55">
        <v>0.13201853799999999</v>
      </c>
      <c r="P263" s="56">
        <v>2.0999999999999999E-3</v>
      </c>
      <c r="Q263" s="56">
        <v>0</v>
      </c>
    </row>
    <row r="264" spans="1:17">
      <c r="A264" t="s">
        <v>3267</v>
      </c>
      <c r="B264" t="s">
        <v>2049</v>
      </c>
      <c r="C264" t="s">
        <v>2319</v>
      </c>
      <c r="D264" s="105" t="s">
        <v>3310</v>
      </c>
      <c r="E264" t="s">
        <v>854</v>
      </c>
      <c r="F264" t="s">
        <v>2320</v>
      </c>
      <c r="G264" t="s">
        <v>1968</v>
      </c>
      <c r="H264" s="55">
        <v>2.29</v>
      </c>
      <c r="I264" t="s">
        <v>110</v>
      </c>
      <c r="J264" t="s">
        <v>98</v>
      </c>
      <c r="K264" s="56">
        <v>2.1600000000000001E-2</v>
      </c>
      <c r="L264" s="56">
        <v>2.3699999999999999E-2</v>
      </c>
      <c r="M264" s="55">
        <v>53.24</v>
      </c>
      <c r="N264" s="55">
        <v>112.3</v>
      </c>
      <c r="O264" s="55">
        <v>5.9788519999999998E-2</v>
      </c>
      <c r="P264" s="56">
        <v>8.9999999999999998E-4</v>
      </c>
      <c r="Q264" s="56">
        <v>0</v>
      </c>
    </row>
    <row r="265" spans="1:17">
      <c r="A265" s="62" t="s">
        <v>3268</v>
      </c>
      <c r="B265" t="s">
        <v>2049</v>
      </c>
      <c r="C265" t="s">
        <v>2341</v>
      </c>
      <c r="D265" s="105" t="s">
        <v>3310</v>
      </c>
      <c r="E265" t="s">
        <v>645</v>
      </c>
      <c r="F265" t="s">
        <v>2342</v>
      </c>
      <c r="G265" t="s">
        <v>127</v>
      </c>
      <c r="H265" s="55">
        <v>9.36</v>
      </c>
      <c r="I265" t="s">
        <v>110</v>
      </c>
      <c r="J265" t="s">
        <v>98</v>
      </c>
      <c r="K265" s="56">
        <v>6.7000000000000004E-2</v>
      </c>
      <c r="L265" s="56">
        <v>3.4099999999999998E-2</v>
      </c>
      <c r="M265" s="55">
        <v>78.55</v>
      </c>
      <c r="N265" s="55">
        <v>151.47999999999999</v>
      </c>
      <c r="O265" s="55">
        <v>0.11898754</v>
      </c>
      <c r="P265" s="56">
        <v>1.9E-3</v>
      </c>
      <c r="Q265" s="56">
        <v>0</v>
      </c>
    </row>
    <row r="266" spans="1:17">
      <c r="A266" t="s">
        <v>3269</v>
      </c>
      <c r="B266" t="s">
        <v>2007</v>
      </c>
      <c r="C266" t="s">
        <v>2349</v>
      </c>
      <c r="D266" s="105" t="s">
        <v>3310</v>
      </c>
      <c r="E266" t="s">
        <v>645</v>
      </c>
      <c r="F266" t="s">
        <v>2350</v>
      </c>
      <c r="G266" t="s">
        <v>127</v>
      </c>
      <c r="H266" s="55">
        <v>3.37</v>
      </c>
      <c r="I266" t="s">
        <v>339</v>
      </c>
      <c r="J266" t="s">
        <v>98</v>
      </c>
      <c r="K266" s="56">
        <v>4.4299999999999999E-2</v>
      </c>
      <c r="L266" s="56">
        <v>4.19E-2</v>
      </c>
      <c r="M266" s="55">
        <v>97.35</v>
      </c>
      <c r="N266" s="55">
        <v>102.62</v>
      </c>
      <c r="O266" s="55">
        <v>9.9900569999999994E-2</v>
      </c>
      <c r="P266" s="56">
        <v>1.6000000000000001E-3</v>
      </c>
      <c r="Q266" s="56">
        <v>0</v>
      </c>
    </row>
    <row r="267" spans="1:17">
      <c r="A267" t="s">
        <v>3270</v>
      </c>
      <c r="B267" t="s">
        <v>2007</v>
      </c>
      <c r="C267" t="s">
        <v>2348</v>
      </c>
      <c r="D267" s="105" t="s">
        <v>3310</v>
      </c>
      <c r="E267" t="s">
        <v>645</v>
      </c>
      <c r="F267" t="s">
        <v>251</v>
      </c>
      <c r="G267" t="s">
        <v>127</v>
      </c>
      <c r="H267" s="55">
        <v>2.2999999999999998</v>
      </c>
      <c r="I267" t="s">
        <v>339</v>
      </c>
      <c r="J267" t="s">
        <v>98</v>
      </c>
      <c r="K267" s="56">
        <v>5.2200000000000003E-2</v>
      </c>
      <c r="L267" s="56">
        <v>5.79E-2</v>
      </c>
      <c r="M267" s="55">
        <v>64.900000000000006</v>
      </c>
      <c r="N267" s="55">
        <v>99.81</v>
      </c>
      <c r="O267" s="55">
        <v>6.4776689999999998E-2</v>
      </c>
      <c r="P267" s="56">
        <v>1E-3</v>
      </c>
      <c r="Q267" s="56">
        <v>0</v>
      </c>
    </row>
    <row r="268" spans="1:17">
      <c r="A268" t="s">
        <v>3241</v>
      </c>
      <c r="B268" t="s">
        <v>2049</v>
      </c>
      <c r="C268" t="s">
        <v>2345</v>
      </c>
      <c r="D268" s="105" t="s">
        <v>3310</v>
      </c>
      <c r="E268" t="s">
        <v>645</v>
      </c>
      <c r="F268" t="s">
        <v>290</v>
      </c>
      <c r="G268" t="s">
        <v>127</v>
      </c>
      <c r="H268" s="55">
        <v>5.32</v>
      </c>
      <c r="I268" t="s">
        <v>669</v>
      </c>
      <c r="J268" t="s">
        <v>98</v>
      </c>
      <c r="K268" s="56">
        <v>3.49E-2</v>
      </c>
      <c r="L268" s="56">
        <v>4.4699999999999997E-2</v>
      </c>
      <c r="M268" s="55">
        <v>8.33</v>
      </c>
      <c r="N268" s="55">
        <v>99.98</v>
      </c>
      <c r="O268" s="55">
        <v>8.3283339999999997E-3</v>
      </c>
      <c r="P268" s="56">
        <v>1E-4</v>
      </c>
      <c r="Q268" s="56">
        <v>0</v>
      </c>
    </row>
    <row r="269" spans="1:17">
      <c r="A269" t="s">
        <v>3241</v>
      </c>
      <c r="B269" t="s">
        <v>2049</v>
      </c>
      <c r="C269" t="s">
        <v>2346</v>
      </c>
      <c r="D269" s="105" t="s">
        <v>3310</v>
      </c>
      <c r="E269" t="s">
        <v>645</v>
      </c>
      <c r="F269" t="s">
        <v>290</v>
      </c>
      <c r="G269" t="s">
        <v>127</v>
      </c>
      <c r="H269" s="55">
        <v>5.36</v>
      </c>
      <c r="I269" t="s">
        <v>669</v>
      </c>
      <c r="J269" t="s">
        <v>98</v>
      </c>
      <c r="K269" s="56">
        <v>3.49E-2</v>
      </c>
      <c r="L269" s="56">
        <v>4.4699999999999997E-2</v>
      </c>
      <c r="M269" s="55">
        <v>10.130000000000001</v>
      </c>
      <c r="N269" s="55">
        <v>99.97</v>
      </c>
      <c r="O269" s="55">
        <v>1.0126961E-2</v>
      </c>
      <c r="P269" s="56">
        <v>2.0000000000000001E-4</v>
      </c>
      <c r="Q269" s="56">
        <v>0</v>
      </c>
    </row>
    <row r="270" spans="1:17">
      <c r="A270" t="s">
        <v>3241</v>
      </c>
      <c r="B270" t="s">
        <v>2049</v>
      </c>
      <c r="C270" t="s">
        <v>2347</v>
      </c>
      <c r="D270" s="105" t="s">
        <v>3310</v>
      </c>
      <c r="E270" t="s">
        <v>645</v>
      </c>
      <c r="F270" t="s">
        <v>290</v>
      </c>
      <c r="G270" t="s">
        <v>127</v>
      </c>
      <c r="H270" s="55">
        <v>5.52</v>
      </c>
      <c r="I270" t="s">
        <v>669</v>
      </c>
      <c r="J270" t="s">
        <v>98</v>
      </c>
      <c r="K270" s="56">
        <v>3.49E-2</v>
      </c>
      <c r="L270" s="56">
        <v>4.4499999999999998E-2</v>
      </c>
      <c r="M270" s="55">
        <v>6.03</v>
      </c>
      <c r="N270" s="55">
        <v>99.9</v>
      </c>
      <c r="O270" s="55">
        <v>6.02397E-3</v>
      </c>
      <c r="P270" s="56">
        <v>1E-4</v>
      </c>
      <c r="Q270" s="56">
        <v>0</v>
      </c>
    </row>
    <row r="271" spans="1:17">
      <c r="A271" t="s">
        <v>3241</v>
      </c>
      <c r="B271" t="s">
        <v>2049</v>
      </c>
      <c r="C271" t="s">
        <v>2343</v>
      </c>
      <c r="D271" s="105" t="s">
        <v>3310</v>
      </c>
      <c r="E271" t="s">
        <v>645</v>
      </c>
      <c r="F271" t="s">
        <v>290</v>
      </c>
      <c r="G271" t="s">
        <v>127</v>
      </c>
      <c r="H271" s="55">
        <v>5.4</v>
      </c>
      <c r="I271" t="s">
        <v>669</v>
      </c>
      <c r="J271" t="s">
        <v>98</v>
      </c>
      <c r="K271" s="56">
        <v>3.49E-2</v>
      </c>
      <c r="L271" s="56">
        <v>4.4699999999999997E-2</v>
      </c>
      <c r="M271" s="55">
        <v>8.0399999999999991</v>
      </c>
      <c r="N271" s="55">
        <v>99.93</v>
      </c>
      <c r="O271" s="55">
        <v>8.0343719999999997E-3</v>
      </c>
      <c r="P271" s="56">
        <v>1E-4</v>
      </c>
      <c r="Q271" s="56">
        <v>0</v>
      </c>
    </row>
    <row r="272" spans="1:17">
      <c r="A272" t="s">
        <v>3241</v>
      </c>
      <c r="B272" t="s">
        <v>2049</v>
      </c>
      <c r="C272" t="s">
        <v>2344</v>
      </c>
      <c r="D272" s="105" t="s">
        <v>3310</v>
      </c>
      <c r="E272" t="s">
        <v>645</v>
      </c>
      <c r="F272" t="s">
        <v>290</v>
      </c>
      <c r="G272" t="s">
        <v>127</v>
      </c>
      <c r="H272" s="55">
        <v>5.43</v>
      </c>
      <c r="I272" t="s">
        <v>669</v>
      </c>
      <c r="J272" t="s">
        <v>98</v>
      </c>
      <c r="K272" s="56">
        <v>3.49E-2</v>
      </c>
      <c r="L272" s="56">
        <v>4.4600000000000001E-2</v>
      </c>
      <c r="M272" s="55">
        <v>6.66</v>
      </c>
      <c r="N272" s="55">
        <v>99.94</v>
      </c>
      <c r="O272" s="55">
        <v>6.6560040000000001E-3</v>
      </c>
      <c r="P272" s="56">
        <v>1E-4</v>
      </c>
      <c r="Q272" s="56">
        <v>0</v>
      </c>
    </row>
    <row r="273" spans="1:17">
      <c r="A273" t="s">
        <v>3238</v>
      </c>
      <c r="B273" t="s">
        <v>2049</v>
      </c>
      <c r="C273" t="s">
        <v>2174</v>
      </c>
      <c r="D273" s="105" t="s">
        <v>3310</v>
      </c>
      <c r="E273" t="s">
        <v>3222</v>
      </c>
      <c r="F273" t="s">
        <v>2175</v>
      </c>
      <c r="G273" s="105" t="s">
        <v>3310</v>
      </c>
      <c r="H273" s="55">
        <v>1.42</v>
      </c>
      <c r="I273" t="s">
        <v>339</v>
      </c>
      <c r="J273" t="s">
        <v>98</v>
      </c>
      <c r="K273" s="56">
        <v>7.5700000000000003E-2</v>
      </c>
      <c r="L273" s="56">
        <v>7.8399999999999997E-2</v>
      </c>
      <c r="M273" s="55">
        <v>774.46</v>
      </c>
      <c r="N273" s="55">
        <v>101.68</v>
      </c>
      <c r="O273" s="55">
        <v>0.78747092799999996</v>
      </c>
      <c r="P273" s="56">
        <v>1.23E-2</v>
      </c>
      <c r="Q273" s="56">
        <v>1E-4</v>
      </c>
    </row>
    <row r="274" spans="1:17">
      <c r="A274" t="s">
        <v>3223</v>
      </c>
      <c r="B274" t="s">
        <v>2007</v>
      </c>
      <c r="C274" t="s">
        <v>2360</v>
      </c>
      <c r="D274" s="105" t="s">
        <v>3310</v>
      </c>
      <c r="E274" t="s">
        <v>3222</v>
      </c>
      <c r="F274" t="s">
        <v>2361</v>
      </c>
      <c r="G274" s="105" t="s">
        <v>3310</v>
      </c>
      <c r="H274" s="55">
        <v>0.01</v>
      </c>
      <c r="I274" t="s">
        <v>724</v>
      </c>
      <c r="J274" t="s">
        <v>98</v>
      </c>
      <c r="K274" s="56">
        <v>0</v>
      </c>
      <c r="L274" s="56">
        <v>1E-4</v>
      </c>
      <c r="M274" s="55">
        <v>-0.55000000000000004</v>
      </c>
      <c r="N274" s="55">
        <v>166.88372100000001</v>
      </c>
      <c r="O274" s="55">
        <v>-9.1786046550000003E-4</v>
      </c>
      <c r="P274" s="56">
        <v>0</v>
      </c>
      <c r="Q274" s="56">
        <v>0</v>
      </c>
    </row>
    <row r="275" spans="1:17">
      <c r="A275" t="s">
        <v>3224</v>
      </c>
      <c r="B275" t="s">
        <v>2007</v>
      </c>
      <c r="C275" t="s">
        <v>2372</v>
      </c>
      <c r="D275" s="105" t="s">
        <v>3310</v>
      </c>
      <c r="E275" t="s">
        <v>3222</v>
      </c>
      <c r="F275" t="s">
        <v>234</v>
      </c>
      <c r="G275" s="105" t="s">
        <v>3310</v>
      </c>
      <c r="H275" s="55">
        <v>3</v>
      </c>
      <c r="I275" t="s">
        <v>592</v>
      </c>
      <c r="J275" t="s">
        <v>98</v>
      </c>
      <c r="K275" s="56">
        <v>6.5000000000000002E-2</v>
      </c>
      <c r="L275" s="56">
        <v>6.5000000000000002E-2</v>
      </c>
      <c r="M275" s="55">
        <v>428.51</v>
      </c>
      <c r="N275" s="55">
        <v>107.70966199999999</v>
      </c>
      <c r="O275" s="55">
        <v>0.46154667263619997</v>
      </c>
      <c r="P275" s="56">
        <v>7.1999999999999998E-3</v>
      </c>
      <c r="Q275" s="56">
        <v>0</v>
      </c>
    </row>
    <row r="276" spans="1:17">
      <c r="A276" t="s">
        <v>3271</v>
      </c>
      <c r="B276" t="s">
        <v>2049</v>
      </c>
      <c r="C276" t="s">
        <v>2362</v>
      </c>
      <c r="D276" s="105" t="s">
        <v>3310</v>
      </c>
      <c r="E276" t="s">
        <v>3222</v>
      </c>
      <c r="F276" t="s">
        <v>2363</v>
      </c>
      <c r="G276" s="105" t="s">
        <v>3310</v>
      </c>
      <c r="H276" s="55">
        <v>4.6900000000000004</v>
      </c>
      <c r="I276" t="s">
        <v>339</v>
      </c>
      <c r="J276" t="s">
        <v>98</v>
      </c>
      <c r="K276" s="56">
        <v>0.05</v>
      </c>
      <c r="L276" s="56">
        <v>6.9900000000000004E-2</v>
      </c>
      <c r="M276" s="55">
        <v>97.22</v>
      </c>
      <c r="N276" s="55">
        <v>95.84</v>
      </c>
      <c r="O276" s="55">
        <v>9.3175648E-2</v>
      </c>
      <c r="P276" s="56">
        <v>1.5E-3</v>
      </c>
      <c r="Q276" s="56">
        <v>0</v>
      </c>
    </row>
    <row r="277" spans="1:17">
      <c r="A277" t="s">
        <v>3271</v>
      </c>
      <c r="B277" t="s">
        <v>2049</v>
      </c>
      <c r="C277" t="s">
        <v>2364</v>
      </c>
      <c r="D277" s="105" t="s">
        <v>3310</v>
      </c>
      <c r="E277" t="s">
        <v>3222</v>
      </c>
      <c r="F277" t="s">
        <v>2365</v>
      </c>
      <c r="G277" s="105" t="s">
        <v>3310</v>
      </c>
      <c r="H277" s="55">
        <v>4.6900000000000004</v>
      </c>
      <c r="I277" t="s">
        <v>339</v>
      </c>
      <c r="J277" t="s">
        <v>98</v>
      </c>
      <c r="K277" s="56">
        <v>0.05</v>
      </c>
      <c r="L277" s="56">
        <v>6.7100000000000007E-2</v>
      </c>
      <c r="M277" s="55">
        <v>70.48</v>
      </c>
      <c r="N277" s="55">
        <v>96.56</v>
      </c>
      <c r="O277" s="55">
        <v>6.8055487999999997E-2</v>
      </c>
      <c r="P277" s="56">
        <v>1.1000000000000001E-3</v>
      </c>
      <c r="Q277" s="56">
        <v>0</v>
      </c>
    </row>
    <row r="278" spans="1:17">
      <c r="A278" t="s">
        <v>3271</v>
      </c>
      <c r="B278" t="s">
        <v>2049</v>
      </c>
      <c r="C278" t="s">
        <v>2366</v>
      </c>
      <c r="D278" s="105" t="s">
        <v>3310</v>
      </c>
      <c r="E278" t="s">
        <v>3222</v>
      </c>
      <c r="F278" t="s">
        <v>2367</v>
      </c>
      <c r="G278" s="105" t="s">
        <v>3310</v>
      </c>
      <c r="H278" s="55">
        <v>4.6900000000000004</v>
      </c>
      <c r="I278" t="s">
        <v>339</v>
      </c>
      <c r="J278" t="s">
        <v>98</v>
      </c>
      <c r="K278" s="56">
        <v>0.05</v>
      </c>
      <c r="L278" s="56">
        <v>4.1799999999999997E-2</v>
      </c>
      <c r="M278" s="55">
        <v>33.61</v>
      </c>
      <c r="N278" s="55">
        <v>107.78</v>
      </c>
      <c r="O278" s="55">
        <v>3.6224857999999999E-2</v>
      </c>
      <c r="P278" s="56">
        <v>5.9999999999999995E-4</v>
      </c>
      <c r="Q278" s="56">
        <v>0</v>
      </c>
    </row>
    <row r="279" spans="1:17">
      <c r="A279" t="s">
        <v>3271</v>
      </c>
      <c r="B279" t="s">
        <v>2049</v>
      </c>
      <c r="C279" t="s">
        <v>2368</v>
      </c>
      <c r="D279" s="105" t="s">
        <v>3310</v>
      </c>
      <c r="E279" t="s">
        <v>3222</v>
      </c>
      <c r="F279" t="s">
        <v>2369</v>
      </c>
      <c r="G279" s="105" t="s">
        <v>3310</v>
      </c>
      <c r="H279" s="55">
        <v>4.6900000000000004</v>
      </c>
      <c r="I279" t="s">
        <v>339</v>
      </c>
      <c r="J279" t="s">
        <v>98</v>
      </c>
      <c r="K279" s="56">
        <v>0.05</v>
      </c>
      <c r="L279" s="56">
        <v>5.2499999999999998E-2</v>
      </c>
      <c r="M279" s="55">
        <v>30.35</v>
      </c>
      <c r="N279" s="55">
        <v>101.37</v>
      </c>
      <c r="O279" s="55">
        <v>3.0765794999999999E-2</v>
      </c>
      <c r="P279" s="56">
        <v>5.0000000000000001E-4</v>
      </c>
      <c r="Q279" s="56">
        <v>0</v>
      </c>
    </row>
    <row r="280" spans="1:17">
      <c r="A280" t="s">
        <v>3271</v>
      </c>
      <c r="B280" t="s">
        <v>2049</v>
      </c>
      <c r="C280" t="s">
        <v>2370</v>
      </c>
      <c r="D280" s="105" t="s">
        <v>3310</v>
      </c>
      <c r="E280" t="s">
        <v>3222</v>
      </c>
      <c r="F280" t="s">
        <v>2371</v>
      </c>
      <c r="G280" s="105" t="s">
        <v>3310</v>
      </c>
      <c r="H280" s="55">
        <v>4.6900000000000004</v>
      </c>
      <c r="I280" t="s">
        <v>339</v>
      </c>
      <c r="J280" t="s">
        <v>98</v>
      </c>
      <c r="K280" s="56">
        <v>0.05</v>
      </c>
      <c r="L280" s="56">
        <v>4.9200000000000001E-2</v>
      </c>
      <c r="M280" s="55">
        <v>36.270000000000003</v>
      </c>
      <c r="N280" s="55">
        <v>101.61</v>
      </c>
      <c r="O280" s="55">
        <v>3.6853946999999998E-2</v>
      </c>
      <c r="P280" s="56">
        <v>5.9999999999999995E-4</v>
      </c>
      <c r="Q280" s="56">
        <v>0</v>
      </c>
    </row>
    <row r="281" spans="1:17">
      <c r="A281" t="s">
        <v>3272</v>
      </c>
      <c r="B281" t="s">
        <v>2049</v>
      </c>
      <c r="C281" t="s">
        <v>2406</v>
      </c>
      <c r="D281" s="105" t="s">
        <v>3310</v>
      </c>
      <c r="E281" t="s">
        <v>3222</v>
      </c>
      <c r="F281" t="s">
        <v>2407</v>
      </c>
      <c r="G281" s="105" t="s">
        <v>3310</v>
      </c>
      <c r="H281" s="55">
        <v>5.54</v>
      </c>
      <c r="I281" t="s">
        <v>669</v>
      </c>
      <c r="J281" t="s">
        <v>98</v>
      </c>
      <c r="K281" s="56">
        <v>4.4999999999999998E-2</v>
      </c>
      <c r="L281" s="56">
        <v>9.0700000000000003E-2</v>
      </c>
      <c r="M281" s="55">
        <v>24.17</v>
      </c>
      <c r="N281" s="55">
        <v>87.22</v>
      </c>
      <c r="O281" s="55">
        <v>2.1081074000000002E-2</v>
      </c>
      <c r="P281" s="56">
        <v>2.9999999999999997E-4</v>
      </c>
      <c r="Q281" s="56">
        <v>0</v>
      </c>
    </row>
    <row r="282" spans="1:17">
      <c r="A282" t="s">
        <v>3272</v>
      </c>
      <c r="B282" t="s">
        <v>2049</v>
      </c>
      <c r="C282" t="s">
        <v>2380</v>
      </c>
      <c r="D282" s="105" t="s">
        <v>3310</v>
      </c>
      <c r="E282" t="s">
        <v>3222</v>
      </c>
      <c r="F282" t="s">
        <v>2381</v>
      </c>
      <c r="G282" s="105" t="s">
        <v>3310</v>
      </c>
      <c r="H282" s="55">
        <v>5.54</v>
      </c>
      <c r="I282" t="s">
        <v>669</v>
      </c>
      <c r="J282" t="s">
        <v>98</v>
      </c>
      <c r="K282" s="56">
        <v>4.4999999999999998E-2</v>
      </c>
      <c r="L282" s="56">
        <v>9.0700000000000003E-2</v>
      </c>
      <c r="M282" s="55">
        <v>16.34</v>
      </c>
      <c r="N282" s="55">
        <v>87.75</v>
      </c>
      <c r="O282" s="55">
        <v>1.433835E-2</v>
      </c>
      <c r="P282" s="56">
        <v>2.0000000000000001E-4</v>
      </c>
      <c r="Q282" s="56">
        <v>0</v>
      </c>
    </row>
    <row r="283" spans="1:17">
      <c r="A283" t="s">
        <v>3272</v>
      </c>
      <c r="B283" t="s">
        <v>2049</v>
      </c>
      <c r="C283" t="s">
        <v>2382</v>
      </c>
      <c r="D283" s="105" t="s">
        <v>3310</v>
      </c>
      <c r="E283" t="s">
        <v>3222</v>
      </c>
      <c r="F283" t="s">
        <v>2383</v>
      </c>
      <c r="G283" s="105" t="s">
        <v>3310</v>
      </c>
      <c r="H283" s="55">
        <v>5.54</v>
      </c>
      <c r="I283" t="s">
        <v>669</v>
      </c>
      <c r="J283" t="s">
        <v>98</v>
      </c>
      <c r="K283" s="56">
        <v>4.4999999999999998E-2</v>
      </c>
      <c r="L283" s="56">
        <v>9.0700000000000003E-2</v>
      </c>
      <c r="M283" s="55">
        <v>15.03</v>
      </c>
      <c r="N283" s="55">
        <v>87.57</v>
      </c>
      <c r="O283" s="55">
        <v>1.3161770999999999E-2</v>
      </c>
      <c r="P283" s="56">
        <v>2.0000000000000001E-4</v>
      </c>
      <c r="Q283" s="56">
        <v>0</v>
      </c>
    </row>
    <row r="284" spans="1:17">
      <c r="A284" t="s">
        <v>3272</v>
      </c>
      <c r="B284" t="s">
        <v>2049</v>
      </c>
      <c r="C284" t="s">
        <v>2384</v>
      </c>
      <c r="D284" s="105" t="s">
        <v>3310</v>
      </c>
      <c r="E284" t="s">
        <v>3222</v>
      </c>
      <c r="F284" t="s">
        <v>2385</v>
      </c>
      <c r="G284" s="105" t="s">
        <v>3310</v>
      </c>
      <c r="H284" s="55">
        <v>5.54</v>
      </c>
      <c r="I284" t="s">
        <v>669</v>
      </c>
      <c r="J284" t="s">
        <v>98</v>
      </c>
      <c r="K284" s="56">
        <v>4.4999999999999998E-2</v>
      </c>
      <c r="L284" s="56">
        <v>9.0700000000000003E-2</v>
      </c>
      <c r="M284" s="55">
        <v>17.850000000000001</v>
      </c>
      <c r="N284" s="55">
        <v>88.46</v>
      </c>
      <c r="O284" s="55">
        <v>1.579011E-2</v>
      </c>
      <c r="P284" s="56">
        <v>2.0000000000000001E-4</v>
      </c>
      <c r="Q284" s="56">
        <v>0</v>
      </c>
    </row>
    <row r="285" spans="1:17">
      <c r="A285" t="s">
        <v>3272</v>
      </c>
      <c r="B285" t="s">
        <v>2049</v>
      </c>
      <c r="C285" t="s">
        <v>2375</v>
      </c>
      <c r="D285" s="105" t="s">
        <v>3310</v>
      </c>
      <c r="E285" t="s">
        <v>3222</v>
      </c>
      <c r="F285" t="s">
        <v>2376</v>
      </c>
      <c r="G285" s="105" t="s">
        <v>3310</v>
      </c>
      <c r="H285" s="55">
        <v>5.54</v>
      </c>
      <c r="I285" t="s">
        <v>669</v>
      </c>
      <c r="J285" t="s">
        <v>98</v>
      </c>
      <c r="K285" s="56">
        <v>4.4999999999999998E-2</v>
      </c>
      <c r="L285" s="56">
        <v>9.0700000000000003E-2</v>
      </c>
      <c r="M285" s="55">
        <v>17.36</v>
      </c>
      <c r="N285" s="55">
        <v>87.75</v>
      </c>
      <c r="O285" s="55">
        <v>1.5233399999999999E-2</v>
      </c>
      <c r="P285" s="56">
        <v>2.0000000000000001E-4</v>
      </c>
      <c r="Q285" s="56">
        <v>0</v>
      </c>
    </row>
    <row r="286" spans="1:17">
      <c r="A286" t="s">
        <v>3272</v>
      </c>
      <c r="B286" t="s">
        <v>2049</v>
      </c>
      <c r="C286" t="s">
        <v>2386</v>
      </c>
      <c r="D286" s="105" t="s">
        <v>3310</v>
      </c>
      <c r="E286" t="s">
        <v>3222</v>
      </c>
      <c r="F286" t="s">
        <v>2387</v>
      </c>
      <c r="G286" s="105" t="s">
        <v>3310</v>
      </c>
      <c r="H286" s="55">
        <v>5.56</v>
      </c>
      <c r="I286" t="s">
        <v>669</v>
      </c>
      <c r="J286" t="s">
        <v>98</v>
      </c>
      <c r="K286" s="56">
        <v>4.4999999999999998E-2</v>
      </c>
      <c r="L286" s="56">
        <v>8.9399999999999993E-2</v>
      </c>
      <c r="M286" s="55">
        <v>12.56</v>
      </c>
      <c r="N286" s="55">
        <v>88.86</v>
      </c>
      <c r="O286" s="55">
        <v>1.1160816E-2</v>
      </c>
      <c r="P286" s="56">
        <v>2.0000000000000001E-4</v>
      </c>
      <c r="Q286" s="56">
        <v>0</v>
      </c>
    </row>
    <row r="287" spans="1:17">
      <c r="A287" t="s">
        <v>3272</v>
      </c>
      <c r="B287" t="s">
        <v>2049</v>
      </c>
      <c r="C287" t="s">
        <v>2404</v>
      </c>
      <c r="D287" s="105" t="s">
        <v>3310</v>
      </c>
      <c r="E287" t="s">
        <v>3222</v>
      </c>
      <c r="F287" t="s">
        <v>2405</v>
      </c>
      <c r="G287" s="105" t="s">
        <v>3310</v>
      </c>
      <c r="H287" s="55">
        <v>5.54</v>
      </c>
      <c r="I287" t="s">
        <v>669</v>
      </c>
      <c r="J287" t="s">
        <v>98</v>
      </c>
      <c r="K287" s="56">
        <v>4.4999999999999998E-2</v>
      </c>
      <c r="L287" s="56">
        <v>9.0700000000000003E-2</v>
      </c>
      <c r="M287" s="55">
        <v>16.420000000000002</v>
      </c>
      <c r="N287" s="55">
        <v>87.66</v>
      </c>
      <c r="O287" s="55">
        <v>1.4393772000000001E-2</v>
      </c>
      <c r="P287" s="56">
        <v>2.0000000000000001E-4</v>
      </c>
      <c r="Q287" s="56">
        <v>0</v>
      </c>
    </row>
    <row r="288" spans="1:17">
      <c r="A288" t="s">
        <v>3272</v>
      </c>
      <c r="B288" t="s">
        <v>2049</v>
      </c>
      <c r="C288" t="s">
        <v>2377</v>
      </c>
      <c r="D288" s="105" t="s">
        <v>3310</v>
      </c>
      <c r="E288" t="s">
        <v>3222</v>
      </c>
      <c r="F288" t="s">
        <v>323</v>
      </c>
      <c r="G288" s="105" t="s">
        <v>3310</v>
      </c>
      <c r="H288" s="55">
        <v>5.54</v>
      </c>
      <c r="I288" t="s">
        <v>669</v>
      </c>
      <c r="J288" t="s">
        <v>98</v>
      </c>
      <c r="K288" s="56">
        <v>4.4999999999999998E-2</v>
      </c>
      <c r="L288" s="56">
        <v>9.0700000000000003E-2</v>
      </c>
      <c r="M288" s="55">
        <v>6.73</v>
      </c>
      <c r="N288" s="55">
        <v>87.66</v>
      </c>
      <c r="O288" s="55">
        <v>5.8995180000000003E-3</v>
      </c>
      <c r="P288" s="56">
        <v>1E-4</v>
      </c>
      <c r="Q288" s="56">
        <v>0</v>
      </c>
    </row>
    <row r="289" spans="1:17">
      <c r="A289" t="s">
        <v>3272</v>
      </c>
      <c r="B289" t="s">
        <v>2049</v>
      </c>
      <c r="C289" t="s">
        <v>2400</v>
      </c>
      <c r="D289" s="105" t="s">
        <v>3310</v>
      </c>
      <c r="E289" t="s">
        <v>3222</v>
      </c>
      <c r="F289" t="s">
        <v>2401</v>
      </c>
      <c r="G289" s="105" t="s">
        <v>3310</v>
      </c>
      <c r="H289" s="55">
        <v>5.54</v>
      </c>
      <c r="I289" t="s">
        <v>669</v>
      </c>
      <c r="J289" t="s">
        <v>98</v>
      </c>
      <c r="K289" s="56">
        <v>4.4999999999999998E-2</v>
      </c>
      <c r="L289" s="56">
        <v>9.0700000000000003E-2</v>
      </c>
      <c r="M289" s="55">
        <v>5.09</v>
      </c>
      <c r="N289" s="55">
        <v>87.84</v>
      </c>
      <c r="O289" s="55">
        <v>4.4710560000000002E-3</v>
      </c>
      <c r="P289" s="56">
        <v>1E-4</v>
      </c>
      <c r="Q289" s="56">
        <v>0</v>
      </c>
    </row>
    <row r="290" spans="1:17">
      <c r="A290" t="s">
        <v>3272</v>
      </c>
      <c r="B290" t="s">
        <v>2049</v>
      </c>
      <c r="C290" t="s">
        <v>2398</v>
      </c>
      <c r="D290" s="105" t="s">
        <v>3310</v>
      </c>
      <c r="E290" t="s">
        <v>3222</v>
      </c>
      <c r="F290" t="s">
        <v>2399</v>
      </c>
      <c r="G290" s="105" t="s">
        <v>3310</v>
      </c>
      <c r="H290" s="55">
        <v>5.54</v>
      </c>
      <c r="I290" t="s">
        <v>669</v>
      </c>
      <c r="J290" t="s">
        <v>98</v>
      </c>
      <c r="K290" s="56">
        <v>4.4999999999999998E-2</v>
      </c>
      <c r="L290" s="56">
        <v>9.0700000000000003E-2</v>
      </c>
      <c r="M290" s="55">
        <v>32.630000000000003</v>
      </c>
      <c r="N290" s="55">
        <v>88.37</v>
      </c>
      <c r="O290" s="55">
        <v>2.8835131E-2</v>
      </c>
      <c r="P290" s="56">
        <v>5.0000000000000001E-4</v>
      </c>
      <c r="Q290" s="56">
        <v>0</v>
      </c>
    </row>
    <row r="291" spans="1:17">
      <c r="A291" t="s">
        <v>3272</v>
      </c>
      <c r="B291" t="s">
        <v>2049</v>
      </c>
      <c r="C291" t="s">
        <v>2402</v>
      </c>
      <c r="D291" s="105" t="s">
        <v>3310</v>
      </c>
      <c r="E291" t="s">
        <v>3222</v>
      </c>
      <c r="F291" t="s">
        <v>2403</v>
      </c>
      <c r="G291" s="105" t="s">
        <v>3310</v>
      </c>
      <c r="H291" s="55">
        <v>5.54</v>
      </c>
      <c r="I291" t="s">
        <v>669</v>
      </c>
      <c r="J291" t="s">
        <v>98</v>
      </c>
      <c r="K291" s="56">
        <v>4.4999999999999998E-2</v>
      </c>
      <c r="L291" s="56">
        <v>9.0700000000000003E-2</v>
      </c>
      <c r="M291" s="55">
        <v>6.14</v>
      </c>
      <c r="N291" s="55">
        <v>87.92</v>
      </c>
      <c r="O291" s="55">
        <v>5.3982880000000002E-3</v>
      </c>
      <c r="P291" s="56">
        <v>1E-4</v>
      </c>
      <c r="Q291" s="56">
        <v>0</v>
      </c>
    </row>
    <row r="292" spans="1:17">
      <c r="A292" t="s">
        <v>3272</v>
      </c>
      <c r="B292" t="s">
        <v>2049</v>
      </c>
      <c r="C292" t="s">
        <v>2388</v>
      </c>
      <c r="D292" s="105" t="s">
        <v>3310</v>
      </c>
      <c r="E292" t="s">
        <v>3222</v>
      </c>
      <c r="F292" t="s">
        <v>2389</v>
      </c>
      <c r="G292" s="105" t="s">
        <v>3310</v>
      </c>
      <c r="H292" s="55">
        <v>5.54</v>
      </c>
      <c r="I292" t="s">
        <v>669</v>
      </c>
      <c r="J292" t="s">
        <v>98</v>
      </c>
      <c r="K292" s="56">
        <v>4.4999999999999998E-2</v>
      </c>
      <c r="L292" s="56">
        <v>9.0700000000000003E-2</v>
      </c>
      <c r="M292" s="55">
        <v>7.73</v>
      </c>
      <c r="N292" s="55">
        <v>88.28</v>
      </c>
      <c r="O292" s="55">
        <v>6.8240439999999996E-3</v>
      </c>
      <c r="P292" s="56">
        <v>1E-4</v>
      </c>
      <c r="Q292" s="56">
        <v>0</v>
      </c>
    </row>
    <row r="293" spans="1:17">
      <c r="A293" t="s">
        <v>3272</v>
      </c>
      <c r="B293" t="s">
        <v>2049</v>
      </c>
      <c r="C293" t="s">
        <v>2390</v>
      </c>
      <c r="D293" s="105" t="s">
        <v>3310</v>
      </c>
      <c r="E293" t="s">
        <v>3222</v>
      </c>
      <c r="F293" t="s">
        <v>2391</v>
      </c>
      <c r="G293" s="105" t="s">
        <v>3310</v>
      </c>
      <c r="H293" s="55">
        <v>5.54</v>
      </c>
      <c r="I293" t="s">
        <v>669</v>
      </c>
      <c r="J293" t="s">
        <v>98</v>
      </c>
      <c r="K293" s="56">
        <v>4.4999999999999998E-2</v>
      </c>
      <c r="L293" s="56">
        <v>9.0700000000000003E-2</v>
      </c>
      <c r="M293" s="55">
        <v>2.4</v>
      </c>
      <c r="N293" s="55">
        <v>87.67</v>
      </c>
      <c r="O293" s="55">
        <v>2.1040799999999999E-3</v>
      </c>
      <c r="P293" s="56">
        <v>0</v>
      </c>
      <c r="Q293" s="56">
        <v>0</v>
      </c>
    </row>
    <row r="294" spans="1:17">
      <c r="A294" t="s">
        <v>3272</v>
      </c>
      <c r="B294" t="s">
        <v>2049</v>
      </c>
      <c r="C294" t="s">
        <v>2392</v>
      </c>
      <c r="D294" s="105" t="s">
        <v>3310</v>
      </c>
      <c r="E294" t="s">
        <v>3222</v>
      </c>
      <c r="F294" t="s">
        <v>2393</v>
      </c>
      <c r="G294" s="105" t="s">
        <v>3310</v>
      </c>
      <c r="H294" s="55">
        <v>5.43</v>
      </c>
      <c r="I294" t="s">
        <v>669</v>
      </c>
      <c r="J294" t="s">
        <v>98</v>
      </c>
      <c r="K294" s="56">
        <v>4.4999999999999998E-2</v>
      </c>
      <c r="L294" s="56">
        <v>9.1499999999999998E-2</v>
      </c>
      <c r="M294" s="55">
        <v>1.79</v>
      </c>
      <c r="N294" s="55">
        <v>88.28</v>
      </c>
      <c r="O294" s="55">
        <v>1.5802119999999999E-3</v>
      </c>
      <c r="P294" s="56">
        <v>0</v>
      </c>
      <c r="Q294" s="56">
        <v>0</v>
      </c>
    </row>
    <row r="295" spans="1:17">
      <c r="A295" t="s">
        <v>3272</v>
      </c>
      <c r="B295" t="s">
        <v>2049</v>
      </c>
      <c r="C295" t="s">
        <v>2394</v>
      </c>
      <c r="D295" s="105" t="s">
        <v>3310</v>
      </c>
      <c r="E295" t="s">
        <v>3222</v>
      </c>
      <c r="F295" t="s">
        <v>2395</v>
      </c>
      <c r="G295" s="105" t="s">
        <v>3310</v>
      </c>
      <c r="H295" s="55">
        <v>5.58</v>
      </c>
      <c r="I295" t="s">
        <v>669</v>
      </c>
      <c r="J295" t="s">
        <v>98</v>
      </c>
      <c r="K295" s="56">
        <v>4.4999999999999998E-2</v>
      </c>
      <c r="L295" s="56">
        <v>8.7800000000000003E-2</v>
      </c>
      <c r="M295" s="55">
        <v>4.49</v>
      </c>
      <c r="N295" s="55">
        <v>88.28</v>
      </c>
      <c r="O295" s="55">
        <v>3.963772E-3</v>
      </c>
      <c r="P295" s="56">
        <v>1E-4</v>
      </c>
      <c r="Q295" s="56">
        <v>0</v>
      </c>
    </row>
    <row r="296" spans="1:17">
      <c r="A296" t="s">
        <v>3272</v>
      </c>
      <c r="B296" t="s">
        <v>2049</v>
      </c>
      <c r="C296" t="s">
        <v>2396</v>
      </c>
      <c r="D296" s="105" t="s">
        <v>3310</v>
      </c>
      <c r="E296" t="s">
        <v>3222</v>
      </c>
      <c r="F296" t="s">
        <v>2397</v>
      </c>
      <c r="G296" s="105" t="s">
        <v>3310</v>
      </c>
      <c r="H296" s="55">
        <v>5.54</v>
      </c>
      <c r="I296" t="s">
        <v>669</v>
      </c>
      <c r="J296" t="s">
        <v>98</v>
      </c>
      <c r="K296" s="56">
        <v>4.4999999999999998E-2</v>
      </c>
      <c r="L296" s="56">
        <v>9.0700000000000003E-2</v>
      </c>
      <c r="M296" s="55">
        <v>4.63</v>
      </c>
      <c r="N296" s="55">
        <v>86.97</v>
      </c>
      <c r="O296" s="55">
        <v>4.0267109999999997E-3</v>
      </c>
      <c r="P296" s="56">
        <v>1E-4</v>
      </c>
      <c r="Q296" s="56">
        <v>0</v>
      </c>
    </row>
    <row r="297" spans="1:17">
      <c r="A297" t="s">
        <v>3272</v>
      </c>
      <c r="B297" t="s">
        <v>2049</v>
      </c>
      <c r="C297" t="s">
        <v>2373</v>
      </c>
      <c r="D297" s="105" t="s">
        <v>3310</v>
      </c>
      <c r="E297" t="s">
        <v>3222</v>
      </c>
      <c r="F297" t="s">
        <v>2374</v>
      </c>
      <c r="G297" s="105" t="s">
        <v>3310</v>
      </c>
      <c r="H297" s="55">
        <v>5.54</v>
      </c>
      <c r="I297" t="s">
        <v>669</v>
      </c>
      <c r="J297" t="s">
        <v>98</v>
      </c>
      <c r="K297" s="56">
        <v>4.4999999999999998E-2</v>
      </c>
      <c r="L297" s="56">
        <v>9.0700000000000003E-2</v>
      </c>
      <c r="M297" s="55">
        <v>4.74</v>
      </c>
      <c r="N297" s="55">
        <v>86.88</v>
      </c>
      <c r="O297" s="55">
        <v>4.1181120000000002E-3</v>
      </c>
      <c r="P297" s="56">
        <v>1E-4</v>
      </c>
      <c r="Q297" s="56">
        <v>0</v>
      </c>
    </row>
    <row r="298" spans="1:17">
      <c r="A298" t="s">
        <v>3272</v>
      </c>
      <c r="B298" t="s">
        <v>2049</v>
      </c>
      <c r="C298" t="s">
        <v>2378</v>
      </c>
      <c r="D298" s="105" t="s">
        <v>3310</v>
      </c>
      <c r="E298" t="s">
        <v>3222</v>
      </c>
      <c r="F298" t="s">
        <v>2379</v>
      </c>
      <c r="G298" s="105" t="s">
        <v>3310</v>
      </c>
      <c r="H298" s="55">
        <v>5.54</v>
      </c>
      <c r="I298" t="s">
        <v>669</v>
      </c>
      <c r="J298" t="s">
        <v>98</v>
      </c>
      <c r="K298" s="56">
        <v>4.4999999999999998E-2</v>
      </c>
      <c r="L298" s="56">
        <v>9.0700000000000003E-2</v>
      </c>
      <c r="M298" s="55">
        <v>8.68</v>
      </c>
      <c r="N298" s="55">
        <v>87.13</v>
      </c>
      <c r="O298" s="55">
        <v>7.5628839999999998E-3</v>
      </c>
      <c r="P298" s="56">
        <v>1E-4</v>
      </c>
      <c r="Q298" s="56">
        <v>0</v>
      </c>
    </row>
    <row r="299" spans="1:17">
      <c r="A299" s="74" t="s">
        <v>2408</v>
      </c>
      <c r="B299" s="106" t="s">
        <v>3310</v>
      </c>
      <c r="C299" s="106" t="s">
        <v>3310</v>
      </c>
      <c r="D299" s="107" t="s">
        <v>3310</v>
      </c>
      <c r="E299" s="107" t="s">
        <v>3310</v>
      </c>
      <c r="F299" s="107" t="s">
        <v>3310</v>
      </c>
      <c r="G299" s="107" t="s">
        <v>3310</v>
      </c>
      <c r="H299" s="75">
        <v>0</v>
      </c>
      <c r="I299" s="107" t="s">
        <v>3310</v>
      </c>
      <c r="J299" s="107" t="s">
        <v>3310</v>
      </c>
      <c r="K299" s="107" t="s">
        <v>3310</v>
      </c>
      <c r="L299" s="76">
        <v>0</v>
      </c>
      <c r="M299" s="75">
        <v>0</v>
      </c>
      <c r="N299" s="107" t="s">
        <v>3310</v>
      </c>
      <c r="O299" s="75">
        <v>0</v>
      </c>
      <c r="P299" s="76">
        <v>0</v>
      </c>
      <c r="Q299" s="76">
        <v>0</v>
      </c>
    </row>
    <row r="300" spans="1:17">
      <c r="A300" t="s">
        <v>179</v>
      </c>
      <c r="B300" s="106" t="s">
        <v>3310</v>
      </c>
      <c r="C300" t="s">
        <v>179</v>
      </c>
      <c r="D300" s="107" t="s">
        <v>3310</v>
      </c>
      <c r="E300" t="s">
        <v>179</v>
      </c>
      <c r="F300" s="107" t="s">
        <v>3310</v>
      </c>
      <c r="G300" s="107" t="s">
        <v>3310</v>
      </c>
      <c r="H300" s="55">
        <v>0</v>
      </c>
      <c r="I300" t="s">
        <v>179</v>
      </c>
      <c r="J300" t="s">
        <v>179</v>
      </c>
      <c r="K300" s="56">
        <v>0</v>
      </c>
      <c r="L300" s="56">
        <v>0</v>
      </c>
      <c r="M300" s="55">
        <v>0</v>
      </c>
      <c r="N300" s="55">
        <v>0</v>
      </c>
      <c r="O300" s="55">
        <v>0</v>
      </c>
      <c r="P300" s="56">
        <v>0</v>
      </c>
      <c r="Q300" s="56">
        <v>0</v>
      </c>
    </row>
    <row r="301" spans="1:17">
      <c r="A301" s="74" t="s">
        <v>2409</v>
      </c>
      <c r="B301" s="106" t="s">
        <v>3310</v>
      </c>
      <c r="C301" s="106" t="s">
        <v>3310</v>
      </c>
      <c r="D301" s="107" t="s">
        <v>3310</v>
      </c>
      <c r="E301" s="107" t="s">
        <v>3310</v>
      </c>
      <c r="F301" s="107" t="s">
        <v>3310</v>
      </c>
      <c r="G301" s="107" t="s">
        <v>3310</v>
      </c>
      <c r="H301" s="75">
        <v>0</v>
      </c>
      <c r="I301" s="107" t="s">
        <v>3310</v>
      </c>
      <c r="J301" s="107" t="s">
        <v>3310</v>
      </c>
      <c r="K301" s="107" t="s">
        <v>3310</v>
      </c>
      <c r="L301" s="76">
        <v>0</v>
      </c>
      <c r="M301" s="75">
        <v>0</v>
      </c>
      <c r="N301" s="107" t="s">
        <v>3310</v>
      </c>
      <c r="O301" s="75">
        <v>0</v>
      </c>
      <c r="P301" s="76">
        <v>0</v>
      </c>
      <c r="Q301" s="76">
        <v>0</v>
      </c>
    </row>
    <row r="302" spans="1:17">
      <c r="A302" s="74" t="s">
        <v>2410</v>
      </c>
      <c r="B302" s="106" t="s">
        <v>3310</v>
      </c>
      <c r="C302" s="106" t="s">
        <v>3310</v>
      </c>
      <c r="D302" s="107" t="s">
        <v>3310</v>
      </c>
      <c r="E302" s="107" t="s">
        <v>3310</v>
      </c>
      <c r="F302" s="107" t="s">
        <v>3310</v>
      </c>
      <c r="G302" s="107" t="s">
        <v>3310</v>
      </c>
      <c r="H302" s="75">
        <v>0</v>
      </c>
      <c r="I302" s="107" t="s">
        <v>3310</v>
      </c>
      <c r="J302" s="107" t="s">
        <v>3310</v>
      </c>
      <c r="K302" s="107" t="s">
        <v>3310</v>
      </c>
      <c r="L302" s="76">
        <v>0</v>
      </c>
      <c r="M302" s="75">
        <v>0</v>
      </c>
      <c r="N302" s="107" t="s">
        <v>3310</v>
      </c>
      <c r="O302" s="75">
        <v>0</v>
      </c>
      <c r="P302" s="76">
        <v>0</v>
      </c>
      <c r="Q302" s="76">
        <v>0</v>
      </c>
    </row>
    <row r="303" spans="1:17">
      <c r="A303" t="s">
        <v>179</v>
      </c>
      <c r="B303" s="106" t="s">
        <v>3310</v>
      </c>
      <c r="C303" t="s">
        <v>179</v>
      </c>
      <c r="D303" s="107" t="s">
        <v>3310</v>
      </c>
      <c r="E303" t="s">
        <v>179</v>
      </c>
      <c r="F303" s="107" t="s">
        <v>3310</v>
      </c>
      <c r="G303" s="107" t="s">
        <v>3310</v>
      </c>
      <c r="H303" s="55">
        <v>0</v>
      </c>
      <c r="I303" t="s">
        <v>179</v>
      </c>
      <c r="J303" t="s">
        <v>179</v>
      </c>
      <c r="K303" s="56">
        <v>0</v>
      </c>
      <c r="L303" s="56">
        <v>0</v>
      </c>
      <c r="M303" s="55">
        <v>0</v>
      </c>
      <c r="N303" s="55">
        <v>0</v>
      </c>
      <c r="O303" s="55">
        <v>0</v>
      </c>
      <c r="P303" s="56">
        <v>0</v>
      </c>
      <c r="Q303" s="56">
        <v>0</v>
      </c>
    </row>
    <row r="304" spans="1:17">
      <c r="A304" s="74" t="s">
        <v>2411</v>
      </c>
      <c r="B304" s="106" t="s">
        <v>3310</v>
      </c>
      <c r="C304" s="106" t="s">
        <v>3310</v>
      </c>
      <c r="D304" s="107" t="s">
        <v>3310</v>
      </c>
      <c r="E304" s="107" t="s">
        <v>3310</v>
      </c>
      <c r="F304" s="107" t="s">
        <v>3310</v>
      </c>
      <c r="G304" s="107" t="s">
        <v>3310</v>
      </c>
      <c r="H304" s="75">
        <v>0</v>
      </c>
      <c r="I304" s="107" t="s">
        <v>3310</v>
      </c>
      <c r="J304" s="107" t="s">
        <v>3310</v>
      </c>
      <c r="K304" s="107" t="s">
        <v>3310</v>
      </c>
      <c r="L304" s="76">
        <v>0</v>
      </c>
      <c r="M304" s="75">
        <v>0</v>
      </c>
      <c r="N304" s="107" t="s">
        <v>3310</v>
      </c>
      <c r="O304" s="75">
        <v>0</v>
      </c>
      <c r="P304" s="76">
        <v>0</v>
      </c>
      <c r="Q304" s="76">
        <v>0</v>
      </c>
    </row>
    <row r="305" spans="1:17">
      <c r="A305" t="s">
        <v>179</v>
      </c>
      <c r="B305" s="106" t="s">
        <v>3310</v>
      </c>
      <c r="C305" t="s">
        <v>179</v>
      </c>
      <c r="D305" s="107" t="s">
        <v>3310</v>
      </c>
      <c r="E305" t="s">
        <v>179</v>
      </c>
      <c r="F305" s="107" t="s">
        <v>3310</v>
      </c>
      <c r="G305" s="107" t="s">
        <v>3310</v>
      </c>
      <c r="H305" s="55">
        <v>0</v>
      </c>
      <c r="I305" t="s">
        <v>179</v>
      </c>
      <c r="J305" t="s">
        <v>179</v>
      </c>
      <c r="K305" s="56">
        <v>0</v>
      </c>
      <c r="L305" s="56">
        <v>0</v>
      </c>
      <c r="M305" s="55">
        <v>0</v>
      </c>
      <c r="N305" s="55">
        <v>0</v>
      </c>
      <c r="O305" s="55">
        <v>0</v>
      </c>
      <c r="P305" s="56">
        <v>0</v>
      </c>
      <c r="Q305" s="56">
        <v>0</v>
      </c>
    </row>
    <row r="306" spans="1:17">
      <c r="A306" s="74" t="s">
        <v>2412</v>
      </c>
      <c r="B306" s="106" t="s">
        <v>3310</v>
      </c>
      <c r="C306" s="106" t="s">
        <v>3310</v>
      </c>
      <c r="D306" s="107" t="s">
        <v>3310</v>
      </c>
      <c r="E306" s="107" t="s">
        <v>3310</v>
      </c>
      <c r="F306" s="107" t="s">
        <v>3310</v>
      </c>
      <c r="G306" s="107" t="s">
        <v>3310</v>
      </c>
      <c r="H306" s="75">
        <v>0</v>
      </c>
      <c r="I306" s="107" t="s">
        <v>3310</v>
      </c>
      <c r="J306" s="107" t="s">
        <v>3310</v>
      </c>
      <c r="K306" s="107" t="s">
        <v>3310</v>
      </c>
      <c r="L306" s="76">
        <v>0</v>
      </c>
      <c r="M306" s="75">
        <v>0</v>
      </c>
      <c r="N306" s="107" t="s">
        <v>3310</v>
      </c>
      <c r="O306" s="75">
        <v>0</v>
      </c>
      <c r="P306" s="76">
        <v>0</v>
      </c>
      <c r="Q306" s="76">
        <v>0</v>
      </c>
    </row>
    <row r="307" spans="1:17">
      <c r="A307" t="s">
        <v>179</v>
      </c>
      <c r="B307" s="106" t="s">
        <v>3310</v>
      </c>
      <c r="C307" t="s">
        <v>179</v>
      </c>
      <c r="D307" s="107" t="s">
        <v>3310</v>
      </c>
      <c r="E307" t="s">
        <v>179</v>
      </c>
      <c r="F307" s="107" t="s">
        <v>3310</v>
      </c>
      <c r="G307" s="107" t="s">
        <v>3310</v>
      </c>
      <c r="H307" s="55">
        <v>0</v>
      </c>
      <c r="I307" t="s">
        <v>179</v>
      </c>
      <c r="J307" t="s">
        <v>179</v>
      </c>
      <c r="K307" s="56">
        <v>0</v>
      </c>
      <c r="L307" s="56">
        <v>0</v>
      </c>
      <c r="M307" s="55">
        <v>0</v>
      </c>
      <c r="N307" s="55">
        <v>0</v>
      </c>
      <c r="O307" s="55">
        <v>0</v>
      </c>
      <c r="P307" s="56">
        <v>0</v>
      </c>
      <c r="Q307" s="56">
        <v>0</v>
      </c>
    </row>
    <row r="308" spans="1:17">
      <c r="A308" s="74" t="s">
        <v>2413</v>
      </c>
      <c r="B308" s="106" t="s">
        <v>3310</v>
      </c>
      <c r="C308" s="106" t="s">
        <v>3310</v>
      </c>
      <c r="D308" s="107" t="s">
        <v>3310</v>
      </c>
      <c r="E308" s="107" t="s">
        <v>3310</v>
      </c>
      <c r="F308" s="107" t="s">
        <v>3310</v>
      </c>
      <c r="G308" s="107" t="s">
        <v>3310</v>
      </c>
      <c r="H308" s="75">
        <v>0</v>
      </c>
      <c r="I308" s="107" t="s">
        <v>3310</v>
      </c>
      <c r="J308" s="107" t="s">
        <v>3310</v>
      </c>
      <c r="K308" s="107" t="s">
        <v>3310</v>
      </c>
      <c r="L308" s="76">
        <v>0</v>
      </c>
      <c r="M308" s="75">
        <v>0</v>
      </c>
      <c r="N308" s="107" t="s">
        <v>3310</v>
      </c>
      <c r="O308" s="75">
        <v>0</v>
      </c>
      <c r="P308" s="76">
        <v>0</v>
      </c>
      <c r="Q308" s="76">
        <v>0</v>
      </c>
    </row>
    <row r="309" spans="1:17">
      <c r="A309" t="s">
        <v>179</v>
      </c>
      <c r="B309" s="106" t="s">
        <v>3310</v>
      </c>
      <c r="C309" t="s">
        <v>179</v>
      </c>
      <c r="D309" s="107" t="s">
        <v>3310</v>
      </c>
      <c r="E309" t="s">
        <v>179</v>
      </c>
      <c r="F309" s="107" t="s">
        <v>3310</v>
      </c>
      <c r="G309" s="107" t="s">
        <v>3310</v>
      </c>
      <c r="H309" s="55">
        <v>0</v>
      </c>
      <c r="I309" t="s">
        <v>179</v>
      </c>
      <c r="J309" t="s">
        <v>179</v>
      </c>
      <c r="K309" s="56">
        <v>0</v>
      </c>
      <c r="L309" s="56">
        <v>0</v>
      </c>
      <c r="M309" s="55">
        <v>0</v>
      </c>
      <c r="N309" s="55">
        <v>0</v>
      </c>
      <c r="O309" s="55">
        <v>0</v>
      </c>
      <c r="P309" s="56">
        <v>0</v>
      </c>
      <c r="Q309" s="56">
        <v>0</v>
      </c>
    </row>
    <row r="310" spans="1:17">
      <c r="A310" s="74" t="s">
        <v>187</v>
      </c>
      <c r="B310" s="106" t="s">
        <v>3310</v>
      </c>
      <c r="C310" s="106" t="s">
        <v>3310</v>
      </c>
      <c r="D310" s="107" t="s">
        <v>3310</v>
      </c>
      <c r="E310" s="107" t="s">
        <v>3310</v>
      </c>
      <c r="F310" s="107" t="s">
        <v>3310</v>
      </c>
      <c r="G310" s="107" t="s">
        <v>3310</v>
      </c>
      <c r="H310" s="75">
        <v>1.98</v>
      </c>
      <c r="I310" s="107" t="s">
        <v>3310</v>
      </c>
      <c r="J310" s="107" t="s">
        <v>3310</v>
      </c>
      <c r="K310" s="107" t="s">
        <v>3310</v>
      </c>
      <c r="L310" s="76">
        <v>6.4600000000000005E-2</v>
      </c>
      <c r="M310" s="75">
        <v>8663.56</v>
      </c>
      <c r="N310" s="107" t="s">
        <v>3310</v>
      </c>
      <c r="O310" s="75">
        <v>26.617011384260351</v>
      </c>
      <c r="P310" s="76">
        <v>0.41560000000000002</v>
      </c>
      <c r="Q310" s="76">
        <v>2E-3</v>
      </c>
    </row>
    <row r="311" spans="1:17">
      <c r="A311" s="74" t="s">
        <v>2414</v>
      </c>
      <c r="B311" s="106" t="s">
        <v>3310</v>
      </c>
      <c r="C311" s="106" t="s">
        <v>3310</v>
      </c>
      <c r="D311" s="107" t="s">
        <v>3310</v>
      </c>
      <c r="E311" s="107" t="s">
        <v>3310</v>
      </c>
      <c r="F311" s="107" t="s">
        <v>3310</v>
      </c>
      <c r="G311" s="107" t="s">
        <v>3310</v>
      </c>
      <c r="H311" s="75">
        <v>0</v>
      </c>
      <c r="I311" s="107" t="s">
        <v>3310</v>
      </c>
      <c r="J311" s="107" t="s">
        <v>3310</v>
      </c>
      <c r="K311" s="107" t="s">
        <v>3310</v>
      </c>
      <c r="L311" s="76">
        <v>0</v>
      </c>
      <c r="M311" s="75">
        <v>0</v>
      </c>
      <c r="N311" s="107" t="s">
        <v>3310</v>
      </c>
      <c r="O311" s="75">
        <v>0</v>
      </c>
      <c r="P311" s="76">
        <v>0</v>
      </c>
      <c r="Q311" s="76">
        <v>0</v>
      </c>
    </row>
    <row r="312" spans="1:17">
      <c r="A312" t="s">
        <v>179</v>
      </c>
      <c r="B312" s="106" t="s">
        <v>3310</v>
      </c>
      <c r="C312" t="s">
        <v>179</v>
      </c>
      <c r="D312" s="107" t="s">
        <v>3310</v>
      </c>
      <c r="E312" t="s">
        <v>179</v>
      </c>
      <c r="F312" s="107" t="s">
        <v>3310</v>
      </c>
      <c r="G312" s="107" t="s">
        <v>3310</v>
      </c>
      <c r="H312" s="55">
        <v>0</v>
      </c>
      <c r="I312" t="s">
        <v>179</v>
      </c>
      <c r="J312" t="s">
        <v>179</v>
      </c>
      <c r="K312" s="56">
        <v>0</v>
      </c>
      <c r="L312" s="56">
        <v>0</v>
      </c>
      <c r="M312" s="55">
        <v>0</v>
      </c>
      <c r="N312" s="55">
        <v>0</v>
      </c>
      <c r="O312" s="55">
        <v>0</v>
      </c>
      <c r="P312" s="56">
        <v>0</v>
      </c>
      <c r="Q312" s="56">
        <v>0</v>
      </c>
    </row>
    <row r="313" spans="1:17">
      <c r="A313" s="74" t="s">
        <v>2047</v>
      </c>
      <c r="B313" s="106" t="s">
        <v>3310</v>
      </c>
      <c r="C313" s="106" t="s">
        <v>3310</v>
      </c>
      <c r="D313" s="107" t="s">
        <v>3310</v>
      </c>
      <c r="E313" s="107" t="s">
        <v>3310</v>
      </c>
      <c r="F313" s="107" t="s">
        <v>3310</v>
      </c>
      <c r="G313" s="107" t="s">
        <v>3310</v>
      </c>
      <c r="H313" s="75">
        <v>0</v>
      </c>
      <c r="I313" s="107" t="s">
        <v>3310</v>
      </c>
      <c r="J313" s="107" t="s">
        <v>3310</v>
      </c>
      <c r="K313" s="107" t="s">
        <v>3310</v>
      </c>
      <c r="L313" s="76">
        <v>0</v>
      </c>
      <c r="M313" s="75">
        <v>0</v>
      </c>
      <c r="N313" s="107" t="s">
        <v>3310</v>
      </c>
      <c r="O313" s="75">
        <v>0</v>
      </c>
      <c r="P313" s="76">
        <v>0</v>
      </c>
      <c r="Q313" s="76">
        <v>0</v>
      </c>
    </row>
    <row r="314" spans="1:17">
      <c r="A314" t="s">
        <v>179</v>
      </c>
      <c r="B314" s="106" t="s">
        <v>3310</v>
      </c>
      <c r="C314" t="s">
        <v>179</v>
      </c>
      <c r="D314" s="107" t="s">
        <v>3310</v>
      </c>
      <c r="E314" t="s">
        <v>179</v>
      </c>
      <c r="F314" s="107" t="s">
        <v>3310</v>
      </c>
      <c r="G314" s="107" t="s">
        <v>3310</v>
      </c>
      <c r="H314" s="55">
        <v>0</v>
      </c>
      <c r="I314" t="s">
        <v>179</v>
      </c>
      <c r="J314" t="s">
        <v>179</v>
      </c>
      <c r="K314" s="56">
        <v>0</v>
      </c>
      <c r="L314" s="56">
        <v>0</v>
      </c>
      <c r="M314" s="55">
        <v>0</v>
      </c>
      <c r="N314" s="55">
        <v>0</v>
      </c>
      <c r="O314" s="55">
        <v>0</v>
      </c>
      <c r="P314" s="56">
        <v>0</v>
      </c>
      <c r="Q314" s="56">
        <v>0</v>
      </c>
    </row>
    <row r="315" spans="1:17">
      <c r="A315" s="74" t="s">
        <v>2048</v>
      </c>
      <c r="B315" s="106" t="s">
        <v>3310</v>
      </c>
      <c r="C315" s="106" t="s">
        <v>3310</v>
      </c>
      <c r="D315" s="107" t="s">
        <v>3310</v>
      </c>
      <c r="E315" s="107" t="s">
        <v>3310</v>
      </c>
      <c r="F315" s="107" t="s">
        <v>3310</v>
      </c>
      <c r="G315" s="107" t="s">
        <v>3310</v>
      </c>
      <c r="H315" s="75">
        <v>1.98</v>
      </c>
      <c r="I315" s="107" t="s">
        <v>3310</v>
      </c>
      <c r="J315" s="107" t="s">
        <v>3310</v>
      </c>
      <c r="K315" s="107" t="s">
        <v>3310</v>
      </c>
      <c r="L315" s="76">
        <v>6.4600000000000005E-2</v>
      </c>
      <c r="M315" s="75">
        <v>8663.56</v>
      </c>
      <c r="N315" s="107" t="s">
        <v>3310</v>
      </c>
      <c r="O315" s="75">
        <v>26.617011384260351</v>
      </c>
      <c r="P315" s="76">
        <v>0.41560000000000002</v>
      </c>
      <c r="Q315" s="76">
        <v>2E-3</v>
      </c>
    </row>
    <row r="316" spans="1:17">
      <c r="A316" s="62" t="s">
        <v>3308</v>
      </c>
      <c r="B316" t="s">
        <v>2007</v>
      </c>
      <c r="C316" t="s">
        <v>2416</v>
      </c>
      <c r="D316" s="105" t="s">
        <v>3310</v>
      </c>
      <c r="E316" t="s">
        <v>465</v>
      </c>
      <c r="F316" t="s">
        <v>413</v>
      </c>
      <c r="G316" t="s">
        <v>177</v>
      </c>
      <c r="H316" s="55">
        <v>3.33</v>
      </c>
      <c r="I316" t="s">
        <v>669</v>
      </c>
      <c r="J316" t="s">
        <v>100</v>
      </c>
      <c r="K316" s="56">
        <v>4.8000000000000001E-2</v>
      </c>
      <c r="L316" s="56">
        <v>6.0100000000000001E-2</v>
      </c>
      <c r="M316" s="55">
        <v>122.67</v>
      </c>
      <c r="N316" s="55">
        <v>97.74</v>
      </c>
      <c r="O316" s="55">
        <v>0.43486880556599999</v>
      </c>
      <c r="P316" s="56">
        <v>6.7999999999999996E-3</v>
      </c>
      <c r="Q316" s="56">
        <v>0</v>
      </c>
    </row>
    <row r="317" spans="1:17">
      <c r="A317" s="62" t="s">
        <v>3308</v>
      </c>
      <c r="B317" t="s">
        <v>2007</v>
      </c>
      <c r="C317" t="s">
        <v>2415</v>
      </c>
      <c r="D317" s="105" t="s">
        <v>3310</v>
      </c>
      <c r="E317" t="s">
        <v>465</v>
      </c>
      <c r="F317" t="s">
        <v>413</v>
      </c>
      <c r="G317" t="s">
        <v>177</v>
      </c>
      <c r="H317" s="55">
        <v>3.33</v>
      </c>
      <c r="I317" t="s">
        <v>669</v>
      </c>
      <c r="J317" t="s">
        <v>100</v>
      </c>
      <c r="K317" s="56">
        <v>4.5999999999999999E-2</v>
      </c>
      <c r="L317" s="56">
        <v>6.4399999999999999E-2</v>
      </c>
      <c r="M317" s="55">
        <v>61.18</v>
      </c>
      <c r="N317" s="55">
        <v>95.72</v>
      </c>
      <c r="O317" s="55">
        <v>0.21240254599200001</v>
      </c>
      <c r="P317" s="56">
        <v>3.3E-3</v>
      </c>
      <c r="Q317" s="56">
        <v>0</v>
      </c>
    </row>
    <row r="318" spans="1:17">
      <c r="A318" s="62" t="s">
        <v>3308</v>
      </c>
      <c r="B318" t="s">
        <v>2007</v>
      </c>
      <c r="C318" t="s">
        <v>2417</v>
      </c>
      <c r="D318" s="105" t="s">
        <v>3310</v>
      </c>
      <c r="E318" t="s">
        <v>465</v>
      </c>
      <c r="F318" t="s">
        <v>413</v>
      </c>
      <c r="G318" t="s">
        <v>177</v>
      </c>
      <c r="H318" s="55">
        <v>3.26</v>
      </c>
      <c r="I318" t="s">
        <v>669</v>
      </c>
      <c r="J318" t="s">
        <v>100</v>
      </c>
      <c r="K318" s="56">
        <v>5.4399999999999997E-2</v>
      </c>
      <c r="L318" s="56">
        <v>7.5999999999999998E-2</v>
      </c>
      <c r="M318" s="55">
        <v>62.17</v>
      </c>
      <c r="N318" s="55">
        <v>95.24</v>
      </c>
      <c r="O318" s="55">
        <v>0.21475723791599999</v>
      </c>
      <c r="P318" s="56">
        <v>3.3999999999999998E-3</v>
      </c>
      <c r="Q318" s="56">
        <v>0</v>
      </c>
    </row>
    <row r="319" spans="1:17">
      <c r="A319" t="s">
        <v>3273</v>
      </c>
      <c r="B319" t="s">
        <v>2049</v>
      </c>
      <c r="C319" t="s">
        <v>2431</v>
      </c>
      <c r="D319" s="105" t="s">
        <v>3310</v>
      </c>
      <c r="E319" t="s">
        <v>2095</v>
      </c>
      <c r="F319" t="s">
        <v>2432</v>
      </c>
      <c r="G319" t="s">
        <v>1968</v>
      </c>
      <c r="H319" s="55">
        <v>0.23</v>
      </c>
      <c r="I319" t="s">
        <v>951</v>
      </c>
      <c r="J319" t="s">
        <v>100</v>
      </c>
      <c r="K319" s="56">
        <v>7.9699999999999993E-2</v>
      </c>
      <c r="L319" s="56">
        <v>8.8599999999999998E-2</v>
      </c>
      <c r="M319" s="55">
        <v>48.62</v>
      </c>
      <c r="N319" s="55">
        <v>100.14</v>
      </c>
      <c r="O319" s="55">
        <v>0.17659162263600001</v>
      </c>
      <c r="P319" s="56">
        <v>2.8E-3</v>
      </c>
      <c r="Q319" s="56">
        <v>0</v>
      </c>
    </row>
    <row r="320" spans="1:17">
      <c r="A320" t="s">
        <v>3273</v>
      </c>
      <c r="B320" t="s">
        <v>2049</v>
      </c>
      <c r="C320" t="s">
        <v>2433</v>
      </c>
      <c r="D320" s="105" t="s">
        <v>3310</v>
      </c>
      <c r="E320" t="s">
        <v>2095</v>
      </c>
      <c r="F320" t="s">
        <v>2434</v>
      </c>
      <c r="G320" t="s">
        <v>1968</v>
      </c>
      <c r="H320" s="55">
        <v>0.23</v>
      </c>
      <c r="I320" t="s">
        <v>951</v>
      </c>
      <c r="J320" t="s">
        <v>100</v>
      </c>
      <c r="K320" s="56">
        <v>7.9699999999999993E-2</v>
      </c>
      <c r="L320" s="56">
        <v>8.8599999999999998E-2</v>
      </c>
      <c r="M320" s="55">
        <v>0.14000000000000001</v>
      </c>
      <c r="N320" s="55">
        <v>103.451986109589</v>
      </c>
      <c r="O320" s="55">
        <v>5.2530849506727097E-4</v>
      </c>
      <c r="P320" s="56">
        <v>0</v>
      </c>
      <c r="Q320" s="56">
        <v>0</v>
      </c>
    </row>
    <row r="321" spans="1:17">
      <c r="A321" t="s">
        <v>3273</v>
      </c>
      <c r="B321" t="s">
        <v>2049</v>
      </c>
      <c r="C321" t="s">
        <v>2435</v>
      </c>
      <c r="D321" s="105" t="s">
        <v>3310</v>
      </c>
      <c r="E321" t="s">
        <v>2095</v>
      </c>
      <c r="F321" t="s">
        <v>237</v>
      </c>
      <c r="G321" t="s">
        <v>1968</v>
      </c>
      <c r="H321" s="55">
        <v>0.23</v>
      </c>
      <c r="I321" t="s">
        <v>951</v>
      </c>
      <c r="J321" t="s">
        <v>100</v>
      </c>
      <c r="K321" s="56">
        <v>7.9699999999999993E-2</v>
      </c>
      <c r="L321" s="56">
        <v>8.8599999999999998E-2</v>
      </c>
      <c r="M321" s="55">
        <v>0.19</v>
      </c>
      <c r="N321" s="55">
        <v>100.14</v>
      </c>
      <c r="O321" s="55">
        <v>6.9009478199999995E-4</v>
      </c>
      <c r="P321" s="56">
        <v>0</v>
      </c>
      <c r="Q321" s="56">
        <v>0</v>
      </c>
    </row>
    <row r="322" spans="1:17">
      <c r="A322" t="s">
        <v>3273</v>
      </c>
      <c r="B322" t="s">
        <v>2049</v>
      </c>
      <c r="C322" t="s">
        <v>2436</v>
      </c>
      <c r="D322" s="105" t="s">
        <v>3310</v>
      </c>
      <c r="E322" t="s">
        <v>2095</v>
      </c>
      <c r="F322" t="s">
        <v>2437</v>
      </c>
      <c r="G322" t="s">
        <v>1968</v>
      </c>
      <c r="H322" s="55">
        <v>0.23</v>
      </c>
      <c r="I322" t="s">
        <v>951</v>
      </c>
      <c r="J322" t="s">
        <v>100</v>
      </c>
      <c r="K322" s="56">
        <v>7.9600000000000004E-2</v>
      </c>
      <c r="L322" s="56">
        <v>8.8599999999999998E-2</v>
      </c>
      <c r="M322" s="55">
        <v>0.1</v>
      </c>
      <c r="N322" s="55">
        <v>100.14</v>
      </c>
      <c r="O322" s="55">
        <v>3.6320778000000002E-4</v>
      </c>
      <c r="P322" s="56">
        <v>0</v>
      </c>
      <c r="Q322" s="56">
        <v>0</v>
      </c>
    </row>
    <row r="323" spans="1:17">
      <c r="A323" t="s">
        <v>3273</v>
      </c>
      <c r="B323" t="s">
        <v>2049</v>
      </c>
      <c r="C323" t="s">
        <v>2438</v>
      </c>
      <c r="D323" s="105" t="s">
        <v>3310</v>
      </c>
      <c r="E323" t="s">
        <v>2095</v>
      </c>
      <c r="F323" t="s">
        <v>2439</v>
      </c>
      <c r="G323" t="s">
        <v>1968</v>
      </c>
      <c r="H323" s="55">
        <v>0.23</v>
      </c>
      <c r="I323" t="s">
        <v>951</v>
      </c>
      <c r="J323" t="s">
        <v>100</v>
      </c>
      <c r="K323" s="56">
        <v>7.9699999999999993E-2</v>
      </c>
      <c r="L323" s="56">
        <v>8.8599999999999998E-2</v>
      </c>
      <c r="M323" s="55">
        <v>0.35</v>
      </c>
      <c r="N323" s="55">
        <v>100.14</v>
      </c>
      <c r="O323" s="55">
        <v>1.2712272299999999E-3</v>
      </c>
      <c r="P323" s="56">
        <v>0</v>
      </c>
      <c r="Q323" s="56">
        <v>0</v>
      </c>
    </row>
    <row r="324" spans="1:17">
      <c r="A324" t="s">
        <v>3273</v>
      </c>
      <c r="B324" t="s">
        <v>2049</v>
      </c>
      <c r="C324" t="s">
        <v>2440</v>
      </c>
      <c r="D324" s="105" t="s">
        <v>3310</v>
      </c>
      <c r="E324" t="s">
        <v>2095</v>
      </c>
      <c r="F324" t="s">
        <v>248</v>
      </c>
      <c r="G324" t="s">
        <v>1968</v>
      </c>
      <c r="H324" s="55">
        <v>0.23</v>
      </c>
      <c r="I324" t="s">
        <v>951</v>
      </c>
      <c r="J324" t="s">
        <v>100</v>
      </c>
      <c r="K324" s="56">
        <v>7.9699999999999993E-2</v>
      </c>
      <c r="L324" s="56">
        <v>8.8599999999999998E-2</v>
      </c>
      <c r="M324" s="55">
        <v>0.19</v>
      </c>
      <c r="N324" s="55">
        <v>100.14</v>
      </c>
      <c r="O324" s="55">
        <v>6.9009478199999995E-4</v>
      </c>
      <c r="P324" s="56">
        <v>0</v>
      </c>
      <c r="Q324" s="56">
        <v>0</v>
      </c>
    </row>
    <row r="325" spans="1:17">
      <c r="A325" t="s">
        <v>3273</v>
      </c>
      <c r="B325" t="s">
        <v>2049</v>
      </c>
      <c r="C325" t="s">
        <v>2441</v>
      </c>
      <c r="D325" s="105" t="s">
        <v>3310</v>
      </c>
      <c r="E325" t="s">
        <v>2095</v>
      </c>
      <c r="F325" t="s">
        <v>251</v>
      </c>
      <c r="G325" t="s">
        <v>1968</v>
      </c>
      <c r="H325" s="55">
        <v>0.23</v>
      </c>
      <c r="I325" t="s">
        <v>951</v>
      </c>
      <c r="J325" t="s">
        <v>100</v>
      </c>
      <c r="K325" s="56">
        <v>7.9699999999999993E-2</v>
      </c>
      <c r="L325" s="56">
        <v>8.8599999999999998E-2</v>
      </c>
      <c r="M325" s="55">
        <v>0.15</v>
      </c>
      <c r="N325" s="55">
        <v>100.14</v>
      </c>
      <c r="O325" s="55">
        <v>5.4481167E-4</v>
      </c>
      <c r="P325" s="56">
        <v>0</v>
      </c>
      <c r="Q325" s="56">
        <v>0</v>
      </c>
    </row>
    <row r="326" spans="1:17">
      <c r="A326" t="s">
        <v>3273</v>
      </c>
      <c r="B326" t="s">
        <v>2049</v>
      </c>
      <c r="C326" t="s">
        <v>2442</v>
      </c>
      <c r="D326" s="105" t="s">
        <v>3310</v>
      </c>
      <c r="E326" t="s">
        <v>2095</v>
      </c>
      <c r="F326" t="s">
        <v>2443</v>
      </c>
      <c r="G326" t="s">
        <v>1968</v>
      </c>
      <c r="H326" s="55">
        <v>0.23</v>
      </c>
      <c r="I326" t="s">
        <v>951</v>
      </c>
      <c r="J326" t="s">
        <v>100</v>
      </c>
      <c r="K326" s="56">
        <v>7.9699999999999993E-2</v>
      </c>
      <c r="L326" s="56">
        <v>8.8599999999999998E-2</v>
      </c>
      <c r="M326" s="55">
        <v>0.36</v>
      </c>
      <c r="N326" s="55">
        <v>100.14</v>
      </c>
      <c r="O326" s="55">
        <v>1.3075480079999999E-3</v>
      </c>
      <c r="P326" s="56">
        <v>0</v>
      </c>
      <c r="Q326" s="56">
        <v>0</v>
      </c>
    </row>
    <row r="327" spans="1:17">
      <c r="A327" t="s">
        <v>3273</v>
      </c>
      <c r="B327" t="s">
        <v>2049</v>
      </c>
      <c r="C327" t="s">
        <v>2444</v>
      </c>
      <c r="D327" s="105" t="s">
        <v>3310</v>
      </c>
      <c r="E327" t="s">
        <v>2095</v>
      </c>
      <c r="F327" t="s">
        <v>243</v>
      </c>
      <c r="G327" t="s">
        <v>1968</v>
      </c>
      <c r="H327" s="55">
        <v>0.23</v>
      </c>
      <c r="I327" t="s">
        <v>951</v>
      </c>
      <c r="J327" t="s">
        <v>100</v>
      </c>
      <c r="K327" s="56">
        <v>7.9699999999999993E-2</v>
      </c>
      <c r="L327" s="56">
        <v>8.8599999999999998E-2</v>
      </c>
      <c r="M327" s="55">
        <v>0.18</v>
      </c>
      <c r="N327" s="55">
        <v>100.14</v>
      </c>
      <c r="O327" s="55">
        <v>6.5377400399999996E-4</v>
      </c>
      <c r="P327" s="56">
        <v>0</v>
      </c>
      <c r="Q327" s="56">
        <v>0</v>
      </c>
    </row>
    <row r="328" spans="1:17">
      <c r="A328" t="s">
        <v>3273</v>
      </c>
      <c r="B328" t="s">
        <v>2049</v>
      </c>
      <c r="C328" t="s">
        <v>2445</v>
      </c>
      <c r="D328" s="105" t="s">
        <v>3310</v>
      </c>
      <c r="E328" t="s">
        <v>2095</v>
      </c>
      <c r="F328" t="s">
        <v>2446</v>
      </c>
      <c r="G328" t="s">
        <v>1968</v>
      </c>
      <c r="H328" s="55">
        <v>0.23</v>
      </c>
      <c r="I328" t="s">
        <v>951</v>
      </c>
      <c r="J328" t="s">
        <v>100</v>
      </c>
      <c r="K328" s="56">
        <v>7.9699999999999993E-2</v>
      </c>
      <c r="L328" s="56">
        <v>8.8599999999999998E-2</v>
      </c>
      <c r="M328" s="55">
        <v>0.19</v>
      </c>
      <c r="N328" s="55">
        <v>100.14</v>
      </c>
      <c r="O328" s="55">
        <v>6.9009478199999995E-4</v>
      </c>
      <c r="P328" s="56">
        <v>0</v>
      </c>
      <c r="Q328" s="56">
        <v>0</v>
      </c>
    </row>
    <row r="329" spans="1:17">
      <c r="A329" t="s">
        <v>3273</v>
      </c>
      <c r="B329" t="s">
        <v>2049</v>
      </c>
      <c r="C329" t="s">
        <v>2447</v>
      </c>
      <c r="D329" s="105" t="s">
        <v>3310</v>
      </c>
      <c r="E329" t="s">
        <v>2095</v>
      </c>
      <c r="F329" t="s">
        <v>2448</v>
      </c>
      <c r="G329" t="s">
        <v>1968</v>
      </c>
      <c r="H329" s="55">
        <v>0.23</v>
      </c>
      <c r="I329" t="s">
        <v>951</v>
      </c>
      <c r="J329" t="s">
        <v>100</v>
      </c>
      <c r="K329" s="56">
        <v>7.9699999999999993E-2</v>
      </c>
      <c r="L329" s="56">
        <v>8.8599999999999998E-2</v>
      </c>
      <c r="M329" s="55">
        <v>0.14000000000000001</v>
      </c>
      <c r="N329" s="55">
        <v>100.14</v>
      </c>
      <c r="O329" s="55">
        <v>5.0849089200000002E-4</v>
      </c>
      <c r="P329" s="56">
        <v>0</v>
      </c>
      <c r="Q329" s="56">
        <v>0</v>
      </c>
    </row>
    <row r="330" spans="1:17">
      <c r="A330" t="s">
        <v>3274</v>
      </c>
      <c r="B330" t="s">
        <v>2049</v>
      </c>
      <c r="C330" t="s">
        <v>2426</v>
      </c>
      <c r="D330" s="105" t="s">
        <v>3310</v>
      </c>
      <c r="E330" t="s">
        <v>2095</v>
      </c>
      <c r="F330" t="s">
        <v>362</v>
      </c>
      <c r="G330" t="s">
        <v>1968</v>
      </c>
      <c r="H330" s="55">
        <v>0.6</v>
      </c>
      <c r="I330" t="s">
        <v>1575</v>
      </c>
      <c r="J330" t="s">
        <v>170</v>
      </c>
      <c r="K330" s="56">
        <v>7.7299999999999994E-2</v>
      </c>
      <c r="L330" s="56">
        <v>7.9899999999999999E-2</v>
      </c>
      <c r="M330" s="55">
        <v>473.09</v>
      </c>
      <c r="N330" s="55">
        <v>101.35</v>
      </c>
      <c r="O330" s="55">
        <v>0.1706457628685</v>
      </c>
      <c r="P330" s="56">
        <v>2.7000000000000001E-3</v>
      </c>
      <c r="Q330" s="56">
        <v>0</v>
      </c>
    </row>
    <row r="331" spans="1:17">
      <c r="A331" t="s">
        <v>3274</v>
      </c>
      <c r="B331" t="s">
        <v>2049</v>
      </c>
      <c r="C331" t="s">
        <v>2427</v>
      </c>
      <c r="D331" s="105" t="s">
        <v>3310</v>
      </c>
      <c r="E331" t="s">
        <v>2095</v>
      </c>
      <c r="F331" t="s">
        <v>2316</v>
      </c>
      <c r="G331" t="s">
        <v>1968</v>
      </c>
      <c r="H331" s="55">
        <v>0.6</v>
      </c>
      <c r="I331" t="s">
        <v>1575</v>
      </c>
      <c r="J331" t="s">
        <v>168</v>
      </c>
      <c r="K331" s="56">
        <v>7.1199999999999999E-2</v>
      </c>
      <c r="L331" s="56">
        <v>6.9599999999999995E-2</v>
      </c>
      <c r="M331" s="55">
        <v>12.97</v>
      </c>
      <c r="N331" s="55">
        <v>101.43</v>
      </c>
      <c r="O331" s="55">
        <v>4.7714893317000002E-3</v>
      </c>
      <c r="P331" s="56">
        <v>1E-4</v>
      </c>
      <c r="Q331" s="56">
        <v>0</v>
      </c>
    </row>
    <row r="332" spans="1:17">
      <c r="A332" t="s">
        <v>3274</v>
      </c>
      <c r="B332" t="s">
        <v>2049</v>
      </c>
      <c r="C332" t="s">
        <v>2428</v>
      </c>
      <c r="D332" s="105" t="s">
        <v>3310</v>
      </c>
      <c r="E332" t="s">
        <v>2095</v>
      </c>
      <c r="F332" t="s">
        <v>237</v>
      </c>
      <c r="G332" t="s">
        <v>1968</v>
      </c>
      <c r="H332" s="55">
        <v>0.6</v>
      </c>
      <c r="I332" t="s">
        <v>1575</v>
      </c>
      <c r="J332" t="s">
        <v>168</v>
      </c>
      <c r="K332" s="56">
        <v>7.1199999999999999E-2</v>
      </c>
      <c r="L332" s="56">
        <v>6.9599999999999995E-2</v>
      </c>
      <c r="M332" s="55">
        <v>5.0199999999999996</v>
      </c>
      <c r="N332" s="55">
        <v>101.43</v>
      </c>
      <c r="O332" s="55">
        <v>1.8467907821999999E-3</v>
      </c>
      <c r="P332" s="56">
        <v>0</v>
      </c>
      <c r="Q332" s="56">
        <v>0</v>
      </c>
    </row>
    <row r="333" spans="1:17">
      <c r="A333" t="s">
        <v>3274</v>
      </c>
      <c r="B333" t="s">
        <v>2049</v>
      </c>
      <c r="C333" t="s">
        <v>2429</v>
      </c>
      <c r="D333" s="105" t="s">
        <v>3310</v>
      </c>
      <c r="E333" t="s">
        <v>2095</v>
      </c>
      <c r="F333" t="s">
        <v>248</v>
      </c>
      <c r="G333" t="s">
        <v>1968</v>
      </c>
      <c r="H333" s="55">
        <v>0.6</v>
      </c>
      <c r="I333" t="s">
        <v>1575</v>
      </c>
      <c r="J333" t="s">
        <v>168</v>
      </c>
      <c r="K333" s="56">
        <v>7.1199999999999999E-2</v>
      </c>
      <c r="L333" s="56">
        <v>6.9599999999999995E-2</v>
      </c>
      <c r="M333" s="55">
        <v>8.24</v>
      </c>
      <c r="N333" s="55">
        <v>101.43</v>
      </c>
      <c r="O333" s="55">
        <v>3.0313856664E-3</v>
      </c>
      <c r="P333" s="56">
        <v>0</v>
      </c>
      <c r="Q333" s="56">
        <v>0</v>
      </c>
    </row>
    <row r="334" spans="1:17">
      <c r="A334" t="s">
        <v>3275</v>
      </c>
      <c r="B334" t="s">
        <v>2049</v>
      </c>
      <c r="C334" t="s">
        <v>2418</v>
      </c>
      <c r="D334" s="105" t="s">
        <v>3310</v>
      </c>
      <c r="E334" t="s">
        <v>2095</v>
      </c>
      <c r="F334" t="s">
        <v>2419</v>
      </c>
      <c r="G334" t="s">
        <v>1968</v>
      </c>
      <c r="H334" s="55">
        <v>0.6</v>
      </c>
      <c r="I334" t="s">
        <v>1575</v>
      </c>
      <c r="J334" t="s">
        <v>170</v>
      </c>
      <c r="K334" s="56">
        <v>7.7299999999999994E-2</v>
      </c>
      <c r="L334" s="56">
        <v>8.1500000000000003E-2</v>
      </c>
      <c r="M334" s="55">
        <v>48.93</v>
      </c>
      <c r="N334" s="55">
        <v>101.26</v>
      </c>
      <c r="O334" s="55">
        <v>1.7633605756199999E-2</v>
      </c>
      <c r="P334" s="56">
        <v>2.9999999999999997E-4</v>
      </c>
      <c r="Q334" s="56">
        <v>0</v>
      </c>
    </row>
    <row r="335" spans="1:17">
      <c r="A335" t="s">
        <v>3275</v>
      </c>
      <c r="B335" t="s">
        <v>2049</v>
      </c>
      <c r="C335" t="s">
        <v>2420</v>
      </c>
      <c r="D335" s="105" t="s">
        <v>3310</v>
      </c>
      <c r="E335" t="s">
        <v>2095</v>
      </c>
      <c r="F335" t="s">
        <v>760</v>
      </c>
      <c r="G335" t="s">
        <v>1968</v>
      </c>
      <c r="H335" s="55">
        <v>0.6</v>
      </c>
      <c r="I335" t="s">
        <v>1575</v>
      </c>
      <c r="J335" t="s">
        <v>170</v>
      </c>
      <c r="K335" s="56">
        <v>7.7299999999999994E-2</v>
      </c>
      <c r="L335" s="56">
        <v>8.1299999999999997E-2</v>
      </c>
      <c r="M335" s="55">
        <v>20.7</v>
      </c>
      <c r="N335" s="55">
        <v>101.27</v>
      </c>
      <c r="O335" s="55">
        <v>7.4606925509999996E-3</v>
      </c>
      <c r="P335" s="56">
        <v>1E-4</v>
      </c>
      <c r="Q335" s="56">
        <v>0</v>
      </c>
    </row>
    <row r="336" spans="1:17">
      <c r="A336" t="s">
        <v>3275</v>
      </c>
      <c r="B336" t="s">
        <v>2049</v>
      </c>
      <c r="C336" t="s">
        <v>2421</v>
      </c>
      <c r="D336" s="105" t="s">
        <v>3310</v>
      </c>
      <c r="E336" t="s">
        <v>2095</v>
      </c>
      <c r="F336" t="s">
        <v>2422</v>
      </c>
      <c r="G336" t="s">
        <v>1968</v>
      </c>
      <c r="H336" s="55">
        <v>0.61</v>
      </c>
      <c r="I336" t="s">
        <v>1575</v>
      </c>
      <c r="J336" t="s">
        <v>170</v>
      </c>
      <c r="K336" s="56">
        <v>7.7299999999999994E-2</v>
      </c>
      <c r="L336" s="56">
        <v>8.0699999999999994E-2</v>
      </c>
      <c r="M336" s="55">
        <v>14.38</v>
      </c>
      <c r="N336" s="55">
        <v>101.26</v>
      </c>
      <c r="O336" s="55">
        <v>5.1823268091999997E-3</v>
      </c>
      <c r="P336" s="56">
        <v>1E-4</v>
      </c>
      <c r="Q336" s="56">
        <v>0</v>
      </c>
    </row>
    <row r="337" spans="1:17">
      <c r="A337" t="s">
        <v>3275</v>
      </c>
      <c r="B337" t="s">
        <v>2049</v>
      </c>
      <c r="C337" t="s">
        <v>2423</v>
      </c>
      <c r="D337" s="105" t="s">
        <v>3310</v>
      </c>
      <c r="E337" t="s">
        <v>2095</v>
      </c>
      <c r="F337" t="s">
        <v>683</v>
      </c>
      <c r="G337" t="s">
        <v>1968</v>
      </c>
      <c r="H337" s="55">
        <v>0.6</v>
      </c>
      <c r="I337" t="s">
        <v>1575</v>
      </c>
      <c r="J337" t="s">
        <v>170</v>
      </c>
      <c r="K337" s="56">
        <v>7.7200000000000005E-2</v>
      </c>
      <c r="L337" s="56">
        <v>8.1500000000000003E-2</v>
      </c>
      <c r="M337" s="55">
        <v>8.66</v>
      </c>
      <c r="N337" s="55">
        <v>101.28</v>
      </c>
      <c r="O337" s="55">
        <v>3.1215448032E-3</v>
      </c>
      <c r="P337" s="56">
        <v>0</v>
      </c>
      <c r="Q337" s="56">
        <v>0</v>
      </c>
    </row>
    <row r="338" spans="1:17">
      <c r="A338" t="s">
        <v>3275</v>
      </c>
      <c r="B338" t="s">
        <v>2049</v>
      </c>
      <c r="C338" t="s">
        <v>2424</v>
      </c>
      <c r="D338" s="105" t="s">
        <v>3310</v>
      </c>
      <c r="E338" t="s">
        <v>2095</v>
      </c>
      <c r="F338" t="s">
        <v>2425</v>
      </c>
      <c r="G338" t="s">
        <v>1968</v>
      </c>
      <c r="H338" s="55">
        <v>0.6</v>
      </c>
      <c r="I338" t="s">
        <v>1575</v>
      </c>
      <c r="J338" t="s">
        <v>170</v>
      </c>
      <c r="K338" s="56">
        <v>7.6700000000000004E-2</v>
      </c>
      <c r="L338" s="56">
        <v>8.2799999999999999E-2</v>
      </c>
      <c r="M338" s="55">
        <v>1.94</v>
      </c>
      <c r="N338" s="55">
        <v>100.39</v>
      </c>
      <c r="O338" s="55">
        <v>6.9313873940000004E-4</v>
      </c>
      <c r="P338" s="56">
        <v>0</v>
      </c>
      <c r="Q338" s="56">
        <v>0</v>
      </c>
    </row>
    <row r="339" spans="1:17">
      <c r="A339" t="s">
        <v>3275</v>
      </c>
      <c r="B339" t="s">
        <v>2049</v>
      </c>
      <c r="C339" t="s">
        <v>2430</v>
      </c>
      <c r="D339" s="105" t="s">
        <v>3310</v>
      </c>
      <c r="E339" t="s">
        <v>2095</v>
      </c>
      <c r="F339" t="s">
        <v>2425</v>
      </c>
      <c r="G339" t="s">
        <v>1968</v>
      </c>
      <c r="H339" s="55">
        <v>0.6</v>
      </c>
      <c r="I339" t="s">
        <v>1575</v>
      </c>
      <c r="J339" t="s">
        <v>168</v>
      </c>
      <c r="K339" s="56">
        <v>7.0099999999999996E-2</v>
      </c>
      <c r="L339" s="56">
        <v>7.0300000000000001E-2</v>
      </c>
      <c r="M339" s="55">
        <v>7.36</v>
      </c>
      <c r="N339" s="55">
        <v>100.65</v>
      </c>
      <c r="O339" s="55">
        <v>2.686823568E-3</v>
      </c>
      <c r="P339" s="56">
        <v>0</v>
      </c>
      <c r="Q339" s="56">
        <v>0</v>
      </c>
    </row>
    <row r="340" spans="1:17">
      <c r="A340" t="s">
        <v>3276</v>
      </c>
      <c r="B340" t="s">
        <v>2049</v>
      </c>
      <c r="C340" t="s">
        <v>2449</v>
      </c>
      <c r="D340" s="105" t="s">
        <v>3310</v>
      </c>
      <c r="E340" t="s">
        <v>295</v>
      </c>
      <c r="F340" t="s">
        <v>663</v>
      </c>
      <c r="G340" t="s">
        <v>1968</v>
      </c>
      <c r="H340" s="55">
        <v>2.63</v>
      </c>
      <c r="I340" t="s">
        <v>1575</v>
      </c>
      <c r="J340" t="s">
        <v>170</v>
      </c>
      <c r="K340" s="56">
        <v>0.115</v>
      </c>
      <c r="L340" s="56">
        <v>0.1221</v>
      </c>
      <c r="M340" s="55">
        <v>144.25</v>
      </c>
      <c r="N340" s="55">
        <v>100</v>
      </c>
      <c r="O340" s="55">
        <v>5.1338574999999997E-2</v>
      </c>
      <c r="P340" s="56">
        <v>8.0000000000000004E-4</v>
      </c>
      <c r="Q340" s="56">
        <v>0</v>
      </c>
    </row>
    <row r="341" spans="1:17">
      <c r="A341" t="s">
        <v>3276</v>
      </c>
      <c r="B341" t="s">
        <v>2049</v>
      </c>
      <c r="C341" t="s">
        <v>2450</v>
      </c>
      <c r="D341" s="105" t="s">
        <v>3310</v>
      </c>
      <c r="E341" t="s">
        <v>295</v>
      </c>
      <c r="F341" t="s">
        <v>663</v>
      </c>
      <c r="G341" t="s">
        <v>1968</v>
      </c>
      <c r="H341" s="55">
        <v>2.8</v>
      </c>
      <c r="I341" t="s">
        <v>1575</v>
      </c>
      <c r="J341" t="s">
        <v>170</v>
      </c>
      <c r="K341" s="56">
        <v>7.5800000000000006E-2</v>
      </c>
      <c r="L341" s="56">
        <v>7.9299999999999995E-2</v>
      </c>
      <c r="M341" s="55">
        <v>463.11</v>
      </c>
      <c r="N341" s="55">
        <v>100</v>
      </c>
      <c r="O341" s="55">
        <v>0.16482084899999999</v>
      </c>
      <c r="P341" s="56">
        <v>2.5999999999999999E-3</v>
      </c>
      <c r="Q341" s="56">
        <v>0</v>
      </c>
    </row>
    <row r="342" spans="1:17">
      <c r="A342" t="s">
        <v>3276</v>
      </c>
      <c r="B342" t="s">
        <v>2049</v>
      </c>
      <c r="C342" t="s">
        <v>2451</v>
      </c>
      <c r="D342" s="105" t="s">
        <v>3310</v>
      </c>
      <c r="E342" t="s">
        <v>295</v>
      </c>
      <c r="F342" t="s">
        <v>2452</v>
      </c>
      <c r="G342" t="s">
        <v>1968</v>
      </c>
      <c r="H342" s="55">
        <v>2.73</v>
      </c>
      <c r="I342" t="s">
        <v>1575</v>
      </c>
      <c r="J342" t="s">
        <v>170</v>
      </c>
      <c r="K342" s="56">
        <v>7.9399999999999998E-2</v>
      </c>
      <c r="L342" s="56">
        <v>8.1500000000000003E-2</v>
      </c>
      <c r="M342" s="55">
        <v>23.43</v>
      </c>
      <c r="N342" s="55">
        <v>101.98</v>
      </c>
      <c r="O342" s="55">
        <v>8.5038439925999992E-3</v>
      </c>
      <c r="P342" s="56">
        <v>1E-4</v>
      </c>
      <c r="Q342" s="56">
        <v>0</v>
      </c>
    </row>
    <row r="343" spans="1:17">
      <c r="A343" t="s">
        <v>3276</v>
      </c>
      <c r="B343" t="s">
        <v>2049</v>
      </c>
      <c r="C343" t="s">
        <v>2453</v>
      </c>
      <c r="D343" s="105" t="s">
        <v>3310</v>
      </c>
      <c r="E343" t="s">
        <v>295</v>
      </c>
      <c r="F343" t="s">
        <v>2454</v>
      </c>
      <c r="G343" t="s">
        <v>1968</v>
      </c>
      <c r="H343" s="55">
        <v>2.75</v>
      </c>
      <c r="I343" t="s">
        <v>1575</v>
      </c>
      <c r="J343" t="s">
        <v>170</v>
      </c>
      <c r="K343" s="56">
        <v>7.8700000000000006E-2</v>
      </c>
      <c r="L343" s="56">
        <v>8.3299999999999999E-2</v>
      </c>
      <c r="M343" s="55">
        <v>34.67</v>
      </c>
      <c r="N343" s="55">
        <v>100.52</v>
      </c>
      <c r="O343" s="55">
        <v>1.24032160756E-2</v>
      </c>
      <c r="P343" s="56">
        <v>2.0000000000000001E-4</v>
      </c>
      <c r="Q343" s="56">
        <v>0</v>
      </c>
    </row>
    <row r="344" spans="1:17">
      <c r="A344" t="s">
        <v>3276</v>
      </c>
      <c r="B344" t="s">
        <v>2049</v>
      </c>
      <c r="C344" t="s">
        <v>2455</v>
      </c>
      <c r="D344" s="105" t="s">
        <v>3310</v>
      </c>
      <c r="E344" t="s">
        <v>295</v>
      </c>
      <c r="F344" t="s">
        <v>2456</v>
      </c>
      <c r="G344" t="s">
        <v>1968</v>
      </c>
      <c r="H344" s="55">
        <v>2.75</v>
      </c>
      <c r="I344" t="s">
        <v>1575</v>
      </c>
      <c r="J344" t="s">
        <v>170</v>
      </c>
      <c r="K344" s="56">
        <v>7.8700000000000006E-2</v>
      </c>
      <c r="L344" s="56">
        <v>8.3299999999999999E-2</v>
      </c>
      <c r="M344" s="55">
        <v>33.03</v>
      </c>
      <c r="N344" s="55">
        <v>100.41</v>
      </c>
      <c r="O344" s="55">
        <v>1.18035740457E-2</v>
      </c>
      <c r="P344" s="56">
        <v>2.0000000000000001E-4</v>
      </c>
      <c r="Q344" s="56">
        <v>0</v>
      </c>
    </row>
    <row r="345" spans="1:17">
      <c r="A345" t="s">
        <v>3276</v>
      </c>
      <c r="B345" t="s">
        <v>2049</v>
      </c>
      <c r="C345" t="s">
        <v>2457</v>
      </c>
      <c r="D345" s="105" t="s">
        <v>3310</v>
      </c>
      <c r="E345" t="s">
        <v>295</v>
      </c>
      <c r="F345" t="s">
        <v>2458</v>
      </c>
      <c r="G345" t="s">
        <v>1968</v>
      </c>
      <c r="H345" s="55">
        <v>2.75</v>
      </c>
      <c r="I345" t="s">
        <v>1575</v>
      </c>
      <c r="J345" t="s">
        <v>170</v>
      </c>
      <c r="K345" s="56">
        <v>7.8700000000000006E-2</v>
      </c>
      <c r="L345" s="56">
        <v>8.3299999999999999E-2</v>
      </c>
      <c r="M345" s="55">
        <v>47.83</v>
      </c>
      <c r="N345" s="55">
        <v>100.43</v>
      </c>
      <c r="O345" s="55">
        <v>1.7095894597099998E-2</v>
      </c>
      <c r="P345" s="56">
        <v>2.9999999999999997E-4</v>
      </c>
      <c r="Q345" s="56">
        <v>0</v>
      </c>
    </row>
    <row r="346" spans="1:17">
      <c r="A346" t="s">
        <v>3276</v>
      </c>
      <c r="B346" t="s">
        <v>2049</v>
      </c>
      <c r="C346" t="s">
        <v>2459</v>
      </c>
      <c r="D346" s="105" t="s">
        <v>3310</v>
      </c>
      <c r="E346" t="s">
        <v>295</v>
      </c>
      <c r="F346" t="s">
        <v>2460</v>
      </c>
      <c r="G346" t="s">
        <v>1968</v>
      </c>
      <c r="H346" s="55">
        <v>2.73</v>
      </c>
      <c r="I346" t="s">
        <v>1575</v>
      </c>
      <c r="J346" t="s">
        <v>170</v>
      </c>
      <c r="K346" s="56">
        <v>7.9500000000000001E-2</v>
      </c>
      <c r="L346" s="56">
        <v>8.3400000000000002E-2</v>
      </c>
      <c r="M346" s="55">
        <v>59.29</v>
      </c>
      <c r="N346" s="55">
        <v>101.16</v>
      </c>
      <c r="O346" s="55">
        <v>2.13460862076E-2</v>
      </c>
      <c r="P346" s="56">
        <v>2.9999999999999997E-4</v>
      </c>
      <c r="Q346" s="56">
        <v>0</v>
      </c>
    </row>
    <row r="347" spans="1:17">
      <c r="A347" t="s">
        <v>3276</v>
      </c>
      <c r="B347" t="s">
        <v>2049</v>
      </c>
      <c r="C347" t="s">
        <v>2461</v>
      </c>
      <c r="D347" s="105" t="s">
        <v>3310</v>
      </c>
      <c r="E347" t="s">
        <v>295</v>
      </c>
      <c r="F347" t="s">
        <v>2462</v>
      </c>
      <c r="G347" t="s">
        <v>1968</v>
      </c>
      <c r="H347" s="55">
        <v>2.75</v>
      </c>
      <c r="I347" t="s">
        <v>1575</v>
      </c>
      <c r="J347" t="s">
        <v>170</v>
      </c>
      <c r="K347" s="56">
        <v>7.8700000000000006E-2</v>
      </c>
      <c r="L347" s="56">
        <v>8.3299999999999999E-2</v>
      </c>
      <c r="M347" s="55">
        <v>17.79</v>
      </c>
      <c r="N347" s="55">
        <v>100.43</v>
      </c>
      <c r="O347" s="55">
        <v>6.3586862822999999E-3</v>
      </c>
      <c r="P347" s="56">
        <v>1E-4</v>
      </c>
      <c r="Q347" s="56">
        <v>0</v>
      </c>
    </row>
    <row r="348" spans="1:17">
      <c r="A348" t="s">
        <v>3277</v>
      </c>
      <c r="B348" t="s">
        <v>2049</v>
      </c>
      <c r="C348" t="s">
        <v>2351</v>
      </c>
      <c r="D348" s="105" t="s">
        <v>3310</v>
      </c>
      <c r="E348" t="s">
        <v>832</v>
      </c>
      <c r="F348" t="s">
        <v>328</v>
      </c>
      <c r="G348" t="s">
        <v>296</v>
      </c>
      <c r="H348" s="55">
        <v>3.9</v>
      </c>
      <c r="I348" t="s">
        <v>839</v>
      </c>
      <c r="J348" t="s">
        <v>105</v>
      </c>
      <c r="K348" s="56">
        <v>4.2200000000000001E-2</v>
      </c>
      <c r="L348" s="56">
        <v>6.6600000000000006E-2</v>
      </c>
      <c r="M348" s="55">
        <v>28.82</v>
      </c>
      <c r="N348" s="55">
        <v>91.4</v>
      </c>
      <c r="O348" s="55">
        <v>7.2151947867999999E-2</v>
      </c>
      <c r="P348" s="56">
        <v>1.1000000000000001E-3</v>
      </c>
      <c r="Q348" s="56">
        <v>0</v>
      </c>
    </row>
    <row r="349" spans="1:17">
      <c r="A349" t="s">
        <v>3278</v>
      </c>
      <c r="B349" t="s">
        <v>2049</v>
      </c>
      <c r="C349" t="s">
        <v>2463</v>
      </c>
      <c r="D349" s="105" t="s">
        <v>3310</v>
      </c>
      <c r="E349" t="s">
        <v>832</v>
      </c>
      <c r="F349" t="s">
        <v>2464</v>
      </c>
      <c r="G349" t="s">
        <v>296</v>
      </c>
      <c r="H349" s="55">
        <v>2</v>
      </c>
      <c r="I349" t="s">
        <v>839</v>
      </c>
      <c r="J349" t="s">
        <v>100</v>
      </c>
      <c r="K349" s="56">
        <v>5.0200000000000002E-2</v>
      </c>
      <c r="L349" s="56">
        <v>6.2399999999999997E-2</v>
      </c>
      <c r="M349" s="55">
        <v>5064.8500000000004</v>
      </c>
      <c r="N349" s="55">
        <v>100.26</v>
      </c>
      <c r="O349" s="55">
        <v>18.417973498470001</v>
      </c>
      <c r="P349" s="56">
        <v>0.28760000000000002</v>
      </c>
      <c r="Q349" s="56">
        <v>1.4E-3</v>
      </c>
    </row>
    <row r="350" spans="1:17">
      <c r="A350" t="s">
        <v>3224</v>
      </c>
      <c r="B350" t="s">
        <v>2049</v>
      </c>
      <c r="C350" t="s">
        <v>2514</v>
      </c>
      <c r="D350" s="105" t="s">
        <v>3310</v>
      </c>
      <c r="E350" t="s">
        <v>3222</v>
      </c>
      <c r="F350" t="s">
        <v>2515</v>
      </c>
      <c r="G350" s="105" t="s">
        <v>3310</v>
      </c>
      <c r="H350" s="55">
        <v>0.82</v>
      </c>
      <c r="I350" t="s">
        <v>879</v>
      </c>
      <c r="J350" t="s">
        <v>100</v>
      </c>
      <c r="K350" s="56">
        <v>7.7100000000000002E-2</v>
      </c>
      <c r="L350" s="56">
        <v>7.8100000000000003E-2</v>
      </c>
      <c r="M350" s="55">
        <v>4.59</v>
      </c>
      <c r="N350" s="55">
        <v>100.7</v>
      </c>
      <c r="O350" s="55">
        <v>1.676446551E-2</v>
      </c>
      <c r="P350" s="56">
        <v>2.9999999999999997E-4</v>
      </c>
      <c r="Q350" s="56">
        <v>0</v>
      </c>
    </row>
    <row r="351" spans="1:17">
      <c r="A351" t="s">
        <v>3279</v>
      </c>
      <c r="B351" t="s">
        <v>2049</v>
      </c>
      <c r="C351" t="s">
        <v>2481</v>
      </c>
      <c r="D351" s="105" t="s">
        <v>3310</v>
      </c>
      <c r="E351" t="s">
        <v>3222</v>
      </c>
      <c r="F351" t="s">
        <v>204</v>
      </c>
      <c r="G351" s="105" t="s">
        <v>3310</v>
      </c>
      <c r="H351" s="55">
        <v>0.49</v>
      </c>
      <c r="I351" t="s">
        <v>839</v>
      </c>
      <c r="J351" t="s">
        <v>100</v>
      </c>
      <c r="K351" s="56">
        <v>8.1799999999999998E-2</v>
      </c>
      <c r="L351" s="56">
        <v>8.3000000000000004E-2</v>
      </c>
      <c r="M351" s="55">
        <v>5.26</v>
      </c>
      <c r="N351" s="55">
        <v>100.15</v>
      </c>
      <c r="O351" s="55">
        <v>1.9106637030000002E-2</v>
      </c>
      <c r="P351" s="56">
        <v>2.9999999999999997E-4</v>
      </c>
      <c r="Q351" s="56">
        <v>0</v>
      </c>
    </row>
    <row r="352" spans="1:17">
      <c r="A352" t="s">
        <v>3279</v>
      </c>
      <c r="B352" t="s">
        <v>2049</v>
      </c>
      <c r="C352" t="s">
        <v>2482</v>
      </c>
      <c r="D352" s="105" t="s">
        <v>3310</v>
      </c>
      <c r="E352" t="s">
        <v>3222</v>
      </c>
      <c r="F352" t="s">
        <v>220</v>
      </c>
      <c r="G352" s="105" t="s">
        <v>3310</v>
      </c>
      <c r="H352" s="55">
        <v>0.49</v>
      </c>
      <c r="I352" t="s">
        <v>839</v>
      </c>
      <c r="J352" t="s">
        <v>100</v>
      </c>
      <c r="K352" s="56">
        <v>8.1799999999999998E-2</v>
      </c>
      <c r="L352" s="56">
        <v>6.9599999999999995E-2</v>
      </c>
      <c r="M352" s="55">
        <v>0.04</v>
      </c>
      <c r="N352" s="55">
        <v>99.97</v>
      </c>
      <c r="O352" s="55">
        <v>1.4503647599999999E-4</v>
      </c>
      <c r="P352" s="56">
        <v>0</v>
      </c>
      <c r="Q352" s="56">
        <v>0</v>
      </c>
    </row>
    <row r="353" spans="1:17">
      <c r="A353" t="s">
        <v>3280</v>
      </c>
      <c r="B353" t="s">
        <v>2049</v>
      </c>
      <c r="C353" t="s">
        <v>2475</v>
      </c>
      <c r="D353" s="105" t="s">
        <v>3310</v>
      </c>
      <c r="E353" t="s">
        <v>3222</v>
      </c>
      <c r="F353" t="s">
        <v>248</v>
      </c>
      <c r="G353" s="105" t="s">
        <v>3310</v>
      </c>
      <c r="H353" s="55">
        <v>0.51</v>
      </c>
      <c r="I353" t="s">
        <v>839</v>
      </c>
      <c r="J353" t="s">
        <v>105</v>
      </c>
      <c r="K353" s="56">
        <v>7.2300000000000003E-2</v>
      </c>
      <c r="L353" s="56">
        <v>7.0800000000000002E-2</v>
      </c>
      <c r="M353" s="55">
        <v>2.48</v>
      </c>
      <c r="N353" s="55">
        <v>101.92</v>
      </c>
      <c r="O353" s="55">
        <v>6.9233929855999996E-3</v>
      </c>
      <c r="P353" s="56">
        <v>1E-4</v>
      </c>
      <c r="Q353" s="56">
        <v>0</v>
      </c>
    </row>
    <row r="354" spans="1:17">
      <c r="A354" t="s">
        <v>3280</v>
      </c>
      <c r="B354" t="s">
        <v>2049</v>
      </c>
      <c r="C354" t="s">
        <v>2476</v>
      </c>
      <c r="D354" s="105" t="s">
        <v>3310</v>
      </c>
      <c r="E354" t="s">
        <v>3222</v>
      </c>
      <c r="F354" t="s">
        <v>248</v>
      </c>
      <c r="G354" s="105" t="s">
        <v>3310</v>
      </c>
      <c r="H354" s="55">
        <v>4.82</v>
      </c>
      <c r="I354" t="s">
        <v>839</v>
      </c>
      <c r="J354" t="s">
        <v>105</v>
      </c>
      <c r="K354" s="56">
        <v>7.3300000000000004E-2</v>
      </c>
      <c r="L354" s="56">
        <v>7.22E-2</v>
      </c>
      <c r="M354" s="55">
        <v>7.66</v>
      </c>
      <c r="N354" s="55">
        <v>102.77</v>
      </c>
      <c r="O354" s="55">
        <v>2.1562693716199999E-2</v>
      </c>
      <c r="P354" s="56">
        <v>2.9999999999999997E-4</v>
      </c>
      <c r="Q354" s="56">
        <v>0</v>
      </c>
    </row>
    <row r="355" spans="1:17">
      <c r="A355" t="s">
        <v>3280</v>
      </c>
      <c r="B355" t="s">
        <v>2049</v>
      </c>
      <c r="C355" t="s">
        <v>2477</v>
      </c>
      <c r="D355" s="105" t="s">
        <v>3310</v>
      </c>
      <c r="E355" t="s">
        <v>3222</v>
      </c>
      <c r="F355" t="s">
        <v>248</v>
      </c>
      <c r="G355" s="105" t="s">
        <v>3310</v>
      </c>
      <c r="H355" s="55">
        <v>5.15</v>
      </c>
      <c r="I355" t="s">
        <v>839</v>
      </c>
      <c r="J355" t="s">
        <v>105</v>
      </c>
      <c r="K355" s="56">
        <v>4.4999999999999998E-2</v>
      </c>
      <c r="L355" s="56">
        <v>6.08E-2</v>
      </c>
      <c r="M355" s="55">
        <v>30.63</v>
      </c>
      <c r="N355" s="55">
        <v>93.81</v>
      </c>
      <c r="O355" s="55">
        <v>7.8705307617300005E-2</v>
      </c>
      <c r="P355" s="56">
        <v>1.1999999999999999E-3</v>
      </c>
      <c r="Q355" s="56">
        <v>0</v>
      </c>
    </row>
    <row r="356" spans="1:17">
      <c r="A356" t="s">
        <v>3281</v>
      </c>
      <c r="B356" t="s">
        <v>2049</v>
      </c>
      <c r="C356" t="s">
        <v>2497</v>
      </c>
      <c r="D356" s="105" t="s">
        <v>3310</v>
      </c>
      <c r="E356" t="s">
        <v>3222</v>
      </c>
      <c r="F356" t="s">
        <v>2498</v>
      </c>
      <c r="G356" s="105" t="s">
        <v>3310</v>
      </c>
      <c r="H356" s="55">
        <v>0.7</v>
      </c>
      <c r="I356" t="s">
        <v>879</v>
      </c>
      <c r="J356" t="s">
        <v>100</v>
      </c>
      <c r="K356" s="56">
        <v>7.4499999999999997E-2</v>
      </c>
      <c r="L356" s="56">
        <v>7.6999999999999999E-2</v>
      </c>
      <c r="M356" s="55">
        <v>175.79</v>
      </c>
      <c r="N356" s="55">
        <v>100.71</v>
      </c>
      <c r="O356" s="55">
        <v>0.64211722134299998</v>
      </c>
      <c r="P356" s="56">
        <v>0.01</v>
      </c>
      <c r="Q356" s="56">
        <v>0</v>
      </c>
    </row>
    <row r="357" spans="1:17">
      <c r="A357" t="s">
        <v>3281</v>
      </c>
      <c r="B357" t="s">
        <v>2049</v>
      </c>
      <c r="C357" t="s">
        <v>2499</v>
      </c>
      <c r="D357" s="105" t="s">
        <v>3310</v>
      </c>
      <c r="E357" t="s">
        <v>3222</v>
      </c>
      <c r="F357" t="s">
        <v>663</v>
      </c>
      <c r="G357" s="105" t="s">
        <v>3310</v>
      </c>
      <c r="H357" s="55">
        <v>0.7</v>
      </c>
      <c r="I357" t="s">
        <v>879</v>
      </c>
      <c r="J357" t="s">
        <v>100</v>
      </c>
      <c r="K357" s="56">
        <v>7.4499999999999997E-2</v>
      </c>
      <c r="L357" s="56">
        <v>7.6999999999999999E-2</v>
      </c>
      <c r="M357" s="55">
        <v>1.51</v>
      </c>
      <c r="N357" s="55">
        <v>100.71</v>
      </c>
      <c r="O357" s="55">
        <v>5.5156550669999997E-3</v>
      </c>
      <c r="P357" s="56">
        <v>1E-4</v>
      </c>
      <c r="Q357" s="56">
        <v>0</v>
      </c>
    </row>
    <row r="358" spans="1:17">
      <c r="A358" t="s">
        <v>3281</v>
      </c>
      <c r="B358" t="s">
        <v>2049</v>
      </c>
      <c r="C358" t="s">
        <v>2500</v>
      </c>
      <c r="D358" s="105" t="s">
        <v>3310</v>
      </c>
      <c r="E358" t="s">
        <v>3222</v>
      </c>
      <c r="F358" t="s">
        <v>2501</v>
      </c>
      <c r="G358" s="105" t="s">
        <v>3310</v>
      </c>
      <c r="H358" s="55">
        <v>0.7</v>
      </c>
      <c r="I358" t="s">
        <v>879</v>
      </c>
      <c r="J358" t="s">
        <v>100</v>
      </c>
      <c r="K358" s="56">
        <v>7.4499999999999997E-2</v>
      </c>
      <c r="L358" s="56">
        <v>7.6999999999999999E-2</v>
      </c>
      <c r="M358" s="55">
        <v>2.74</v>
      </c>
      <c r="N358" s="55">
        <v>100.71</v>
      </c>
      <c r="O358" s="55">
        <v>1.0008539658E-2</v>
      </c>
      <c r="P358" s="56">
        <v>2.0000000000000001E-4</v>
      </c>
      <c r="Q358" s="56">
        <v>0</v>
      </c>
    </row>
    <row r="359" spans="1:17">
      <c r="A359" t="s">
        <v>3282</v>
      </c>
      <c r="B359" t="s">
        <v>2049</v>
      </c>
      <c r="C359" t="s">
        <v>2353</v>
      </c>
      <c r="D359" s="105" t="s">
        <v>3310</v>
      </c>
      <c r="E359" t="s">
        <v>3222</v>
      </c>
      <c r="F359" t="s">
        <v>355</v>
      </c>
      <c r="G359" s="105" t="s">
        <v>3310</v>
      </c>
      <c r="H359" s="55">
        <v>4.2699999999999996</v>
      </c>
      <c r="I359" t="s">
        <v>839</v>
      </c>
      <c r="J359" t="s">
        <v>104</v>
      </c>
      <c r="K359" s="56">
        <v>3.0300000000000001E-2</v>
      </c>
      <c r="L359" s="56">
        <v>6.3E-2</v>
      </c>
      <c r="M359" s="55">
        <v>78.77</v>
      </c>
      <c r="N359" s="55">
        <v>87.41</v>
      </c>
      <c r="O359" s="55">
        <v>0.3181621669113</v>
      </c>
      <c r="P359" s="56">
        <v>5.0000000000000001E-3</v>
      </c>
      <c r="Q359" s="56">
        <v>0</v>
      </c>
    </row>
    <row r="360" spans="1:17">
      <c r="A360" t="s">
        <v>3283</v>
      </c>
      <c r="B360" t="s">
        <v>2049</v>
      </c>
      <c r="C360" t="s">
        <v>2495</v>
      </c>
      <c r="D360" s="105" t="s">
        <v>3310</v>
      </c>
      <c r="E360" t="s">
        <v>3222</v>
      </c>
      <c r="F360" t="s">
        <v>413</v>
      </c>
      <c r="G360" s="105" t="s">
        <v>3310</v>
      </c>
      <c r="H360" s="55">
        <v>0.25</v>
      </c>
      <c r="I360" t="s">
        <v>879</v>
      </c>
      <c r="J360" t="s">
        <v>100</v>
      </c>
      <c r="K360" s="56">
        <v>7.2700000000000001E-2</v>
      </c>
      <c r="L360" s="56">
        <v>1E-4</v>
      </c>
      <c r="M360" s="55">
        <v>153.15</v>
      </c>
      <c r="N360" s="55">
        <v>91.926795999999996</v>
      </c>
      <c r="O360" s="55">
        <v>0.51063041604439796</v>
      </c>
      <c r="P360" s="56">
        <v>8.0000000000000002E-3</v>
      </c>
      <c r="Q360" s="56">
        <v>0</v>
      </c>
    </row>
    <row r="361" spans="1:17">
      <c r="A361" t="s">
        <v>3283</v>
      </c>
      <c r="B361" t="s">
        <v>2049</v>
      </c>
      <c r="C361" t="s">
        <v>2492</v>
      </c>
      <c r="D361" s="105" t="s">
        <v>3310</v>
      </c>
      <c r="E361" t="s">
        <v>3222</v>
      </c>
      <c r="F361" t="s">
        <v>413</v>
      </c>
      <c r="G361" s="105" t="s">
        <v>3310</v>
      </c>
      <c r="H361" s="55">
        <v>0.25</v>
      </c>
      <c r="I361" t="s">
        <v>879</v>
      </c>
      <c r="J361" t="s">
        <v>100</v>
      </c>
      <c r="K361" s="56">
        <v>7.2700000000000001E-2</v>
      </c>
      <c r="L361" s="56">
        <v>1E-4</v>
      </c>
      <c r="M361" s="55">
        <v>0.36</v>
      </c>
      <c r="N361" s="55">
        <v>91.926796999999993</v>
      </c>
      <c r="O361" s="55">
        <v>1.2003065737884E-3</v>
      </c>
      <c r="P361" s="56">
        <v>0</v>
      </c>
      <c r="Q361" s="56">
        <v>0</v>
      </c>
    </row>
    <row r="362" spans="1:17">
      <c r="A362" t="s">
        <v>3283</v>
      </c>
      <c r="B362" t="s">
        <v>2049</v>
      </c>
      <c r="C362" t="s">
        <v>2493</v>
      </c>
      <c r="D362" s="105" t="s">
        <v>3310</v>
      </c>
      <c r="E362" t="s">
        <v>3222</v>
      </c>
      <c r="F362" t="s">
        <v>2494</v>
      </c>
      <c r="G362" s="105" t="s">
        <v>3310</v>
      </c>
      <c r="H362" s="55">
        <v>0.25</v>
      </c>
      <c r="I362" t="s">
        <v>879</v>
      </c>
      <c r="J362" t="s">
        <v>100</v>
      </c>
      <c r="K362" s="56">
        <v>7.2700000000000001E-2</v>
      </c>
      <c r="L362" s="56">
        <v>1E-4</v>
      </c>
      <c r="M362" s="55">
        <v>0.08</v>
      </c>
      <c r="N362" s="55">
        <v>91.926799000000003</v>
      </c>
      <c r="O362" s="55">
        <v>2.6673479997840001E-4</v>
      </c>
      <c r="P362" s="56">
        <v>0</v>
      </c>
      <c r="Q362" s="56">
        <v>0</v>
      </c>
    </row>
    <row r="363" spans="1:17">
      <c r="A363" t="s">
        <v>3283</v>
      </c>
      <c r="B363" t="s">
        <v>2049</v>
      </c>
      <c r="C363" t="s">
        <v>2483</v>
      </c>
      <c r="D363" s="105" t="s">
        <v>3310</v>
      </c>
      <c r="E363" t="s">
        <v>3222</v>
      </c>
      <c r="F363" t="s">
        <v>281</v>
      </c>
      <c r="G363" s="105" t="s">
        <v>3310</v>
      </c>
      <c r="H363" s="55">
        <v>0.25</v>
      </c>
      <c r="I363" t="s">
        <v>879</v>
      </c>
      <c r="J363" t="s">
        <v>100</v>
      </c>
      <c r="K363" s="56">
        <v>7.2700000000000001E-2</v>
      </c>
      <c r="L363" s="56">
        <v>1E-4</v>
      </c>
      <c r="M363" s="55">
        <v>0.11</v>
      </c>
      <c r="N363" s="55">
        <v>91.926800999999998</v>
      </c>
      <c r="O363" s="55">
        <v>3.6676035794969998E-4</v>
      </c>
      <c r="P363" s="56">
        <v>0</v>
      </c>
      <c r="Q363" s="56">
        <v>0</v>
      </c>
    </row>
    <row r="364" spans="1:17">
      <c r="A364" t="s">
        <v>3283</v>
      </c>
      <c r="B364" t="s">
        <v>2049</v>
      </c>
      <c r="C364" t="s">
        <v>2484</v>
      </c>
      <c r="D364" s="105" t="s">
        <v>3310</v>
      </c>
      <c r="E364" t="s">
        <v>3222</v>
      </c>
      <c r="F364" t="s">
        <v>599</v>
      </c>
      <c r="G364" s="105" t="s">
        <v>3310</v>
      </c>
      <c r="H364" s="55">
        <v>0.25</v>
      </c>
      <c r="I364" t="s">
        <v>879</v>
      </c>
      <c r="J364" t="s">
        <v>100</v>
      </c>
      <c r="K364" s="56">
        <v>7.2700000000000001E-2</v>
      </c>
      <c r="L364" s="56">
        <v>1E-4</v>
      </c>
      <c r="M364" s="55">
        <v>0.45</v>
      </c>
      <c r="N364" s="55">
        <v>91.926798000000005</v>
      </c>
      <c r="O364" s="55">
        <v>1.500383233557E-3</v>
      </c>
      <c r="P364" s="56">
        <v>0</v>
      </c>
      <c r="Q364" s="56">
        <v>0</v>
      </c>
    </row>
    <row r="365" spans="1:17">
      <c r="A365" t="s">
        <v>3283</v>
      </c>
      <c r="B365" t="s">
        <v>2049</v>
      </c>
      <c r="C365" t="s">
        <v>2485</v>
      </c>
      <c r="D365" s="105" t="s">
        <v>3310</v>
      </c>
      <c r="E365" t="s">
        <v>3222</v>
      </c>
      <c r="F365" t="s">
        <v>2486</v>
      </c>
      <c r="G365" s="105" t="s">
        <v>3310</v>
      </c>
      <c r="H365" s="55">
        <v>0.25</v>
      </c>
      <c r="I365" t="s">
        <v>879</v>
      </c>
      <c r="J365" t="s">
        <v>100</v>
      </c>
      <c r="K365" s="56">
        <v>7.2700000000000001E-2</v>
      </c>
      <c r="L365" s="56">
        <v>1E-4</v>
      </c>
      <c r="M365" s="55">
        <v>0.09</v>
      </c>
      <c r="N365" s="55">
        <v>91.926794000000001</v>
      </c>
      <c r="O365" s="55">
        <v>3.000766336542E-4</v>
      </c>
      <c r="P365" s="56">
        <v>0</v>
      </c>
      <c r="Q365" s="56">
        <v>0</v>
      </c>
    </row>
    <row r="366" spans="1:17">
      <c r="A366" t="s">
        <v>3283</v>
      </c>
      <c r="B366" t="s">
        <v>2049</v>
      </c>
      <c r="C366" t="s">
        <v>2487</v>
      </c>
      <c r="D366" s="105" t="s">
        <v>3310</v>
      </c>
      <c r="E366" t="s">
        <v>3222</v>
      </c>
      <c r="F366" t="s">
        <v>2488</v>
      </c>
      <c r="G366" s="105" t="s">
        <v>3310</v>
      </c>
      <c r="H366" s="55">
        <v>0.25</v>
      </c>
      <c r="I366" t="s">
        <v>879</v>
      </c>
      <c r="J366" t="s">
        <v>100</v>
      </c>
      <c r="K366" s="56">
        <v>7.2700000000000001E-2</v>
      </c>
      <c r="L366" s="56">
        <v>1E-4</v>
      </c>
      <c r="M366" s="55">
        <v>0.02</v>
      </c>
      <c r="N366" s="55">
        <v>91.926783</v>
      </c>
      <c r="O366" s="55">
        <v>6.6683688388199998E-5</v>
      </c>
      <c r="P366" s="56">
        <v>0</v>
      </c>
      <c r="Q366" s="56">
        <v>0</v>
      </c>
    </row>
    <row r="367" spans="1:17">
      <c r="A367" t="s">
        <v>3283</v>
      </c>
      <c r="B367" t="s">
        <v>2049</v>
      </c>
      <c r="C367" t="s">
        <v>2489</v>
      </c>
      <c r="D367" s="105" t="s">
        <v>3310</v>
      </c>
      <c r="E367" t="s">
        <v>3222</v>
      </c>
      <c r="F367" t="s">
        <v>231</v>
      </c>
      <c r="G367" s="105" t="s">
        <v>3310</v>
      </c>
      <c r="H367" s="55">
        <v>0.25</v>
      </c>
      <c r="I367" t="s">
        <v>879</v>
      </c>
      <c r="J367" t="s">
        <v>100</v>
      </c>
      <c r="K367" s="56">
        <v>7.2700000000000001E-2</v>
      </c>
      <c r="L367" s="56">
        <v>1E-4</v>
      </c>
      <c r="M367" s="55">
        <v>0.12</v>
      </c>
      <c r="N367" s="55">
        <v>91.926793000000004</v>
      </c>
      <c r="O367" s="55">
        <v>4.0010217385320001E-4</v>
      </c>
      <c r="P367" s="56">
        <v>0</v>
      </c>
      <c r="Q367" s="56">
        <v>0</v>
      </c>
    </row>
    <row r="368" spans="1:17">
      <c r="A368" t="s">
        <v>3283</v>
      </c>
      <c r="B368" t="s">
        <v>2049</v>
      </c>
      <c r="C368" t="s">
        <v>2490</v>
      </c>
      <c r="D368" s="105" t="s">
        <v>3310</v>
      </c>
      <c r="E368" t="s">
        <v>3222</v>
      </c>
      <c r="F368" t="s">
        <v>2491</v>
      </c>
      <c r="G368" s="105" t="s">
        <v>3310</v>
      </c>
      <c r="H368" s="55">
        <v>0.25</v>
      </c>
      <c r="I368" t="s">
        <v>879</v>
      </c>
      <c r="J368" t="s">
        <v>100</v>
      </c>
      <c r="K368" s="56">
        <v>7.2700000000000001E-2</v>
      </c>
      <c r="L368" s="56">
        <v>1E-4</v>
      </c>
      <c r="M368" s="55">
        <v>0.04</v>
      </c>
      <c r="N368" s="55">
        <v>91.926809000000006</v>
      </c>
      <c r="O368" s="55">
        <v>1.333674144972E-4</v>
      </c>
      <c r="P368" s="56">
        <v>0</v>
      </c>
      <c r="Q368" s="56">
        <v>0</v>
      </c>
    </row>
    <row r="369" spans="1:17">
      <c r="A369" t="s">
        <v>3284</v>
      </c>
      <c r="B369" t="s">
        <v>2049</v>
      </c>
      <c r="C369" t="s">
        <v>2518</v>
      </c>
      <c r="D369" s="105" t="s">
        <v>3310</v>
      </c>
      <c r="E369" t="s">
        <v>3222</v>
      </c>
      <c r="F369" t="s">
        <v>413</v>
      </c>
      <c r="G369" s="105" t="s">
        <v>3310</v>
      </c>
      <c r="H369" s="55">
        <v>0.51</v>
      </c>
      <c r="I369" t="s">
        <v>879</v>
      </c>
      <c r="J369" t="s">
        <v>100</v>
      </c>
      <c r="K369" s="56">
        <v>7.6999999999999999E-2</v>
      </c>
      <c r="L369" s="56">
        <v>7.5600000000000001E-2</v>
      </c>
      <c r="M369" s="55">
        <v>92.86</v>
      </c>
      <c r="N369" s="55">
        <v>100.73</v>
      </c>
      <c r="O369" s="55">
        <v>0.33926188350600001</v>
      </c>
      <c r="P369" s="56">
        <v>5.3E-3</v>
      </c>
      <c r="Q369" s="56">
        <v>0</v>
      </c>
    </row>
    <row r="370" spans="1:17">
      <c r="A370" t="s">
        <v>3285</v>
      </c>
      <c r="B370" t="s">
        <v>2049</v>
      </c>
      <c r="C370" t="s">
        <v>2466</v>
      </c>
      <c r="D370" s="105" t="s">
        <v>3310</v>
      </c>
      <c r="E370" t="s">
        <v>3222</v>
      </c>
      <c r="F370" t="s">
        <v>362</v>
      </c>
      <c r="G370" s="105" t="s">
        <v>3310</v>
      </c>
      <c r="H370" s="55">
        <v>2.2999999999999998</v>
      </c>
      <c r="I370" t="s">
        <v>839</v>
      </c>
      <c r="J370" t="s">
        <v>100</v>
      </c>
      <c r="K370" s="56">
        <v>7.9600000000000004E-2</v>
      </c>
      <c r="L370" s="56">
        <v>7.6700000000000004E-2</v>
      </c>
      <c r="M370" s="55">
        <v>25.51</v>
      </c>
      <c r="N370" s="55">
        <v>101.66</v>
      </c>
      <c r="O370" s="55">
        <v>9.4060681182000005E-2</v>
      </c>
      <c r="P370" s="56">
        <v>1.5E-3</v>
      </c>
      <c r="Q370" s="56">
        <v>0</v>
      </c>
    </row>
    <row r="371" spans="1:17">
      <c r="A371" t="s">
        <v>3285</v>
      </c>
      <c r="B371" t="s">
        <v>2049</v>
      </c>
      <c r="C371" t="s">
        <v>2465</v>
      </c>
      <c r="D371" s="105" t="s">
        <v>3310</v>
      </c>
      <c r="E371" t="s">
        <v>3222</v>
      </c>
      <c r="F371" t="s">
        <v>362</v>
      </c>
      <c r="G371" s="105" t="s">
        <v>3310</v>
      </c>
      <c r="H371" s="55">
        <v>2.2999999999999998</v>
      </c>
      <c r="I371" t="s">
        <v>839</v>
      </c>
      <c r="J371" t="s">
        <v>100</v>
      </c>
      <c r="K371" s="56">
        <v>7.9600000000000004E-2</v>
      </c>
      <c r="L371" s="56">
        <v>7.6700000000000004E-2</v>
      </c>
      <c r="M371" s="55">
        <v>20.59</v>
      </c>
      <c r="N371" s="55">
        <v>101.67</v>
      </c>
      <c r="O371" s="55">
        <v>7.5927084830999997E-2</v>
      </c>
      <c r="P371" s="56">
        <v>1.1999999999999999E-3</v>
      </c>
      <c r="Q371" s="56">
        <v>0</v>
      </c>
    </row>
    <row r="372" spans="1:17">
      <c r="A372" t="s">
        <v>3285</v>
      </c>
      <c r="B372" t="s">
        <v>2049</v>
      </c>
      <c r="C372" t="s">
        <v>2467</v>
      </c>
      <c r="D372" s="105" t="s">
        <v>3310</v>
      </c>
      <c r="E372" t="s">
        <v>3222</v>
      </c>
      <c r="F372" t="s">
        <v>362</v>
      </c>
      <c r="G372" s="105" t="s">
        <v>3310</v>
      </c>
      <c r="H372" s="55">
        <v>2.2999999999999998</v>
      </c>
      <c r="I372" t="s">
        <v>839</v>
      </c>
      <c r="J372" t="s">
        <v>100</v>
      </c>
      <c r="K372" s="56">
        <v>7.9600000000000004E-2</v>
      </c>
      <c r="L372" s="56">
        <v>7.5999999999999998E-2</v>
      </c>
      <c r="M372" s="55">
        <v>18.8</v>
      </c>
      <c r="N372" s="55">
        <v>101.67</v>
      </c>
      <c r="O372" s="55">
        <v>6.9326332919999997E-2</v>
      </c>
      <c r="P372" s="56">
        <v>1.1000000000000001E-3</v>
      </c>
      <c r="Q372" s="56">
        <v>0</v>
      </c>
    </row>
    <row r="373" spans="1:17">
      <c r="A373" t="s">
        <v>3286</v>
      </c>
      <c r="B373" t="s">
        <v>2049</v>
      </c>
      <c r="C373" t="s">
        <v>2519</v>
      </c>
      <c r="D373" s="105" t="s">
        <v>3310</v>
      </c>
      <c r="E373" t="s">
        <v>3222</v>
      </c>
      <c r="F373" t="s">
        <v>2520</v>
      </c>
      <c r="G373" s="105" t="s">
        <v>3310</v>
      </c>
      <c r="H373" s="55">
        <v>1</v>
      </c>
      <c r="I373" t="s">
        <v>879</v>
      </c>
      <c r="J373" t="s">
        <v>100</v>
      </c>
      <c r="K373" s="56">
        <v>7.8799999999999995E-2</v>
      </c>
      <c r="L373" s="56">
        <v>1E-4</v>
      </c>
      <c r="M373" s="55">
        <v>115.61</v>
      </c>
      <c r="N373" s="55">
        <v>78.19974299999997</v>
      </c>
      <c r="O373" s="55">
        <v>0.327905183894102</v>
      </c>
      <c r="P373" s="56">
        <v>5.1000000000000004E-3</v>
      </c>
      <c r="Q373" s="56">
        <v>0</v>
      </c>
    </row>
    <row r="374" spans="1:17">
      <c r="A374" t="s">
        <v>3287</v>
      </c>
      <c r="B374" t="s">
        <v>2049</v>
      </c>
      <c r="C374" t="s">
        <v>2352</v>
      </c>
      <c r="D374" s="105" t="s">
        <v>3310</v>
      </c>
      <c r="E374" t="s">
        <v>3222</v>
      </c>
      <c r="F374" t="s">
        <v>386</v>
      </c>
      <c r="G374" s="105" t="s">
        <v>3310</v>
      </c>
      <c r="H374" s="55">
        <v>1.77</v>
      </c>
      <c r="I374" t="s">
        <v>839</v>
      </c>
      <c r="J374" t="s">
        <v>100</v>
      </c>
      <c r="K374" s="56">
        <v>8.4599999999999995E-2</v>
      </c>
      <c r="L374" s="56">
        <v>8.5599999999999996E-2</v>
      </c>
      <c r="M374" s="55">
        <v>46.55</v>
      </c>
      <c r="N374" s="55">
        <v>100.61</v>
      </c>
      <c r="O374" s="55">
        <v>0.16986675478499999</v>
      </c>
      <c r="P374" s="56">
        <v>2.7000000000000001E-3</v>
      </c>
      <c r="Q374" s="56">
        <v>0</v>
      </c>
    </row>
    <row r="375" spans="1:17">
      <c r="A375" t="s">
        <v>3288</v>
      </c>
      <c r="B375" t="s">
        <v>2049</v>
      </c>
      <c r="C375" t="s">
        <v>2496</v>
      </c>
      <c r="D375" s="105" t="s">
        <v>3310</v>
      </c>
      <c r="E375" t="s">
        <v>3222</v>
      </c>
      <c r="F375" t="s">
        <v>441</v>
      </c>
      <c r="G375" s="105" t="s">
        <v>3310</v>
      </c>
      <c r="H375" s="55">
        <v>2.86</v>
      </c>
      <c r="I375" t="s">
        <v>839</v>
      </c>
      <c r="J375" t="s">
        <v>100</v>
      </c>
      <c r="K375" s="56">
        <v>8.7499999999999994E-2</v>
      </c>
      <c r="L375" s="56">
        <v>9.1300000000000006E-2</v>
      </c>
      <c r="M375" s="55">
        <v>125.25</v>
      </c>
      <c r="N375" s="55">
        <v>100.15</v>
      </c>
      <c r="O375" s="55">
        <v>0.45496317262500002</v>
      </c>
      <c r="P375" s="56">
        <v>7.1000000000000004E-3</v>
      </c>
      <c r="Q375" s="56">
        <v>0</v>
      </c>
    </row>
    <row r="376" spans="1:17">
      <c r="A376" t="s">
        <v>3289</v>
      </c>
      <c r="B376" t="s">
        <v>2049</v>
      </c>
      <c r="C376" t="s">
        <v>2468</v>
      </c>
      <c r="D376" s="105" t="s">
        <v>3310</v>
      </c>
      <c r="E376" t="s">
        <v>3222</v>
      </c>
      <c r="F376" t="s">
        <v>328</v>
      </c>
      <c r="G376" s="105" t="s">
        <v>3310</v>
      </c>
      <c r="H376" s="55">
        <v>0.94</v>
      </c>
      <c r="I376" t="s">
        <v>879</v>
      </c>
      <c r="J376" t="s">
        <v>100</v>
      </c>
      <c r="K376" s="56">
        <v>8.0299999999999996E-2</v>
      </c>
      <c r="L376" s="56">
        <v>8.2500000000000004E-2</v>
      </c>
      <c r="M376" s="55">
        <v>144.18</v>
      </c>
      <c r="N376" s="55">
        <v>100.86</v>
      </c>
      <c r="O376" s="55">
        <v>0.52743815139600003</v>
      </c>
      <c r="P376" s="56">
        <v>8.2000000000000007E-3</v>
      </c>
      <c r="Q376" s="56">
        <v>0</v>
      </c>
    </row>
    <row r="377" spans="1:17">
      <c r="A377" t="s">
        <v>3290</v>
      </c>
      <c r="B377" t="s">
        <v>2049</v>
      </c>
      <c r="C377" t="s">
        <v>2516</v>
      </c>
      <c r="D377" s="105" t="s">
        <v>3310</v>
      </c>
      <c r="E377" t="s">
        <v>3222</v>
      </c>
      <c r="F377" t="s">
        <v>2517</v>
      </c>
      <c r="G377" s="105" t="s">
        <v>3310</v>
      </c>
      <c r="H377" s="55">
        <v>0.25</v>
      </c>
      <c r="I377" t="s">
        <v>879</v>
      </c>
      <c r="J377" t="s">
        <v>100</v>
      </c>
      <c r="K377" s="56">
        <v>7.0099999999999996E-2</v>
      </c>
      <c r="L377" s="56">
        <v>1E-4</v>
      </c>
      <c r="M377" s="55">
        <v>102.19</v>
      </c>
      <c r="N377" s="55">
        <v>88.007137999999898</v>
      </c>
      <c r="O377" s="55">
        <v>0.32619241090661899</v>
      </c>
      <c r="P377" s="56">
        <v>5.1000000000000004E-3</v>
      </c>
      <c r="Q377" s="56">
        <v>0</v>
      </c>
    </row>
    <row r="378" spans="1:17">
      <c r="A378" t="s">
        <v>3291</v>
      </c>
      <c r="B378" t="s">
        <v>2049</v>
      </c>
      <c r="C378" t="s">
        <v>2531</v>
      </c>
      <c r="D378" s="105" t="s">
        <v>3310</v>
      </c>
      <c r="E378" t="s">
        <v>3222</v>
      </c>
      <c r="F378" t="s">
        <v>2532</v>
      </c>
      <c r="G378" s="105" t="s">
        <v>3310</v>
      </c>
      <c r="H378" s="55">
        <v>2.2799999999999998</v>
      </c>
      <c r="I378" t="s">
        <v>839</v>
      </c>
      <c r="J378" t="s">
        <v>100</v>
      </c>
      <c r="K378" s="56">
        <v>8.0600000000000005E-2</v>
      </c>
      <c r="L378" s="56">
        <v>9.2200000000000004E-2</v>
      </c>
      <c r="M378" s="55">
        <v>33.57</v>
      </c>
      <c r="N378" s="55">
        <v>98.56</v>
      </c>
      <c r="O378" s="55">
        <v>0.120005069184</v>
      </c>
      <c r="P378" s="56">
        <v>1.9E-3</v>
      </c>
      <c r="Q378" s="56">
        <v>0</v>
      </c>
    </row>
    <row r="379" spans="1:17">
      <c r="A379" t="s">
        <v>3292</v>
      </c>
      <c r="B379" t="s">
        <v>2049</v>
      </c>
      <c r="C379" t="s">
        <v>2502</v>
      </c>
      <c r="D379" s="105" t="s">
        <v>3310</v>
      </c>
      <c r="E379" t="s">
        <v>3222</v>
      </c>
      <c r="F379" t="s">
        <v>2503</v>
      </c>
      <c r="G379" s="105" t="s">
        <v>3310</v>
      </c>
      <c r="H379" s="55">
        <v>0.82</v>
      </c>
      <c r="I379" t="s">
        <v>879</v>
      </c>
      <c r="J379" t="s">
        <v>100</v>
      </c>
      <c r="K379" s="56">
        <v>7.6999999999999999E-2</v>
      </c>
      <c r="L379" s="56">
        <v>8.5099999999999995E-2</v>
      </c>
      <c r="M379" s="55">
        <v>149.74</v>
      </c>
      <c r="N379" s="55">
        <v>100.16</v>
      </c>
      <c r="O379" s="55">
        <v>0.54397595116800002</v>
      </c>
      <c r="P379" s="56">
        <v>8.5000000000000006E-3</v>
      </c>
      <c r="Q379" s="56">
        <v>0</v>
      </c>
    </row>
    <row r="380" spans="1:17">
      <c r="A380" t="s">
        <v>3292</v>
      </c>
      <c r="B380" t="s">
        <v>2049</v>
      </c>
      <c r="C380" t="s">
        <v>2504</v>
      </c>
      <c r="D380" s="105" t="s">
        <v>3310</v>
      </c>
      <c r="E380" t="s">
        <v>3222</v>
      </c>
      <c r="F380" t="s">
        <v>231</v>
      </c>
      <c r="G380" s="105" t="s">
        <v>3310</v>
      </c>
      <c r="H380" s="55">
        <v>0.82</v>
      </c>
      <c r="I380" t="s">
        <v>879</v>
      </c>
      <c r="J380" t="s">
        <v>100</v>
      </c>
      <c r="K380" s="56">
        <v>7.6999999999999999E-2</v>
      </c>
      <c r="L380" s="56">
        <v>7.7299999999999994E-2</v>
      </c>
      <c r="M380" s="55">
        <v>0.43</v>
      </c>
      <c r="N380" s="55">
        <v>100.76</v>
      </c>
      <c r="O380" s="55">
        <v>1.571463036E-3</v>
      </c>
      <c r="P380" s="56">
        <v>0</v>
      </c>
      <c r="Q380" s="56">
        <v>0</v>
      </c>
    </row>
    <row r="381" spans="1:17">
      <c r="A381" t="s">
        <v>3292</v>
      </c>
      <c r="B381" t="s">
        <v>2049</v>
      </c>
      <c r="C381" t="s">
        <v>2505</v>
      </c>
      <c r="D381" s="105" t="s">
        <v>3310</v>
      </c>
      <c r="E381" t="s">
        <v>3222</v>
      </c>
      <c r="F381" t="s">
        <v>2233</v>
      </c>
      <c r="G381" s="105" t="s">
        <v>3310</v>
      </c>
      <c r="H381" s="55">
        <v>0.82</v>
      </c>
      <c r="I381" t="s">
        <v>879</v>
      </c>
      <c r="J381" t="s">
        <v>100</v>
      </c>
      <c r="K381" s="56">
        <v>7.6999999999999999E-2</v>
      </c>
      <c r="L381" s="56">
        <v>7.7299999999999994E-2</v>
      </c>
      <c r="M381" s="55">
        <v>0.24</v>
      </c>
      <c r="N381" s="55">
        <v>100.76</v>
      </c>
      <c r="O381" s="55">
        <v>8.7709564799999995E-4</v>
      </c>
      <c r="P381" s="56">
        <v>0</v>
      </c>
      <c r="Q381" s="56">
        <v>0</v>
      </c>
    </row>
    <row r="382" spans="1:17">
      <c r="A382" t="s">
        <v>3292</v>
      </c>
      <c r="B382" t="s">
        <v>2049</v>
      </c>
      <c r="C382" t="s">
        <v>2506</v>
      </c>
      <c r="D382" s="105" t="s">
        <v>3310</v>
      </c>
      <c r="E382" t="s">
        <v>3222</v>
      </c>
      <c r="F382" t="s">
        <v>2507</v>
      </c>
      <c r="G382" s="105" t="s">
        <v>3310</v>
      </c>
      <c r="H382" s="55">
        <v>0.82</v>
      </c>
      <c r="I382" t="s">
        <v>879</v>
      </c>
      <c r="J382" t="s">
        <v>100</v>
      </c>
      <c r="K382" s="56">
        <v>7.6999999999999999E-2</v>
      </c>
      <c r="L382" s="56">
        <v>7.8100000000000003E-2</v>
      </c>
      <c r="M382" s="55">
        <v>0.36</v>
      </c>
      <c r="N382" s="55">
        <v>100.7</v>
      </c>
      <c r="O382" s="55">
        <v>1.31486004E-3</v>
      </c>
      <c r="P382" s="56">
        <v>0</v>
      </c>
      <c r="Q382" s="56">
        <v>0</v>
      </c>
    </row>
    <row r="383" spans="1:17">
      <c r="A383" t="s">
        <v>3292</v>
      </c>
      <c r="B383" t="s">
        <v>2049</v>
      </c>
      <c r="C383" t="s">
        <v>2508</v>
      </c>
      <c r="D383" s="105" t="s">
        <v>3310</v>
      </c>
      <c r="E383" t="s">
        <v>3222</v>
      </c>
      <c r="F383" t="s">
        <v>2509</v>
      </c>
      <c r="G383" s="105" t="s">
        <v>3310</v>
      </c>
      <c r="H383" s="55">
        <v>0.82</v>
      </c>
      <c r="I383" t="s">
        <v>879</v>
      </c>
      <c r="J383" t="s">
        <v>100</v>
      </c>
      <c r="K383" s="56">
        <v>7.6999999999999999E-2</v>
      </c>
      <c r="L383" s="56">
        <v>7.8100000000000003E-2</v>
      </c>
      <c r="M383" s="55">
        <v>1.41</v>
      </c>
      <c r="N383" s="55">
        <v>100.7</v>
      </c>
      <c r="O383" s="55">
        <v>5.1498684899999999E-3</v>
      </c>
      <c r="P383" s="56">
        <v>1E-4</v>
      </c>
      <c r="Q383" s="56">
        <v>0</v>
      </c>
    </row>
    <row r="384" spans="1:17">
      <c r="A384" t="s">
        <v>3292</v>
      </c>
      <c r="B384" t="s">
        <v>2049</v>
      </c>
      <c r="C384" t="s">
        <v>2510</v>
      </c>
      <c r="D384" s="105" t="s">
        <v>3310</v>
      </c>
      <c r="E384" t="s">
        <v>3222</v>
      </c>
      <c r="F384" t="s">
        <v>2511</v>
      </c>
      <c r="G384" s="105" t="s">
        <v>3310</v>
      </c>
      <c r="H384" s="55">
        <v>0.82</v>
      </c>
      <c r="I384" t="s">
        <v>879</v>
      </c>
      <c r="J384" t="s">
        <v>100</v>
      </c>
      <c r="K384" s="56">
        <v>7.6999999999999999E-2</v>
      </c>
      <c r="L384" s="56">
        <v>7.8100000000000003E-2</v>
      </c>
      <c r="M384" s="55">
        <v>0.28000000000000003</v>
      </c>
      <c r="N384" s="55">
        <v>100.7</v>
      </c>
      <c r="O384" s="55">
        <v>1.02266892E-3</v>
      </c>
      <c r="P384" s="56">
        <v>0</v>
      </c>
      <c r="Q384" s="56">
        <v>0</v>
      </c>
    </row>
    <row r="385" spans="1:17">
      <c r="A385" t="s">
        <v>3292</v>
      </c>
      <c r="B385" t="s">
        <v>2049</v>
      </c>
      <c r="C385" t="s">
        <v>2512</v>
      </c>
      <c r="D385" s="105" t="s">
        <v>3310</v>
      </c>
      <c r="E385" t="s">
        <v>3222</v>
      </c>
      <c r="F385" t="s">
        <v>2513</v>
      </c>
      <c r="G385" s="105" t="s">
        <v>3310</v>
      </c>
      <c r="H385" s="55">
        <v>0.82</v>
      </c>
      <c r="I385" t="s">
        <v>879</v>
      </c>
      <c r="J385" t="s">
        <v>100</v>
      </c>
      <c r="K385" s="56">
        <v>7.6999999999999999E-2</v>
      </c>
      <c r="L385" s="56">
        <v>7.8100000000000003E-2</v>
      </c>
      <c r="M385" s="55">
        <v>1.49</v>
      </c>
      <c r="N385" s="55">
        <v>100.7</v>
      </c>
      <c r="O385" s="55">
        <v>5.4420596100000001E-3</v>
      </c>
      <c r="P385" s="56">
        <v>1E-4</v>
      </c>
      <c r="Q385" s="56">
        <v>0</v>
      </c>
    </row>
    <row r="386" spans="1:17">
      <c r="A386" t="s">
        <v>3293</v>
      </c>
      <c r="B386" t="s">
        <v>2049</v>
      </c>
      <c r="C386" t="s">
        <v>2530</v>
      </c>
      <c r="D386" s="105" t="s">
        <v>3310</v>
      </c>
      <c r="E386" t="s">
        <v>3222</v>
      </c>
      <c r="F386" t="s">
        <v>204</v>
      </c>
      <c r="G386" s="105" t="s">
        <v>3310</v>
      </c>
      <c r="H386" s="55">
        <v>2.4900000000000002</v>
      </c>
      <c r="I386" t="s">
        <v>839</v>
      </c>
      <c r="J386" t="s">
        <v>100</v>
      </c>
      <c r="K386" s="56">
        <v>8.2000000000000003E-2</v>
      </c>
      <c r="L386" s="56">
        <v>8.5599999999999996E-2</v>
      </c>
      <c r="M386" s="55">
        <v>76.17</v>
      </c>
      <c r="N386" s="55">
        <v>100.34</v>
      </c>
      <c r="O386" s="55">
        <v>0.27720790320599997</v>
      </c>
      <c r="P386" s="56">
        <v>4.3E-3</v>
      </c>
      <c r="Q386" s="56">
        <v>0</v>
      </c>
    </row>
    <row r="387" spans="1:17">
      <c r="A387" t="s">
        <v>3294</v>
      </c>
      <c r="B387" t="s">
        <v>2049</v>
      </c>
      <c r="C387" t="s">
        <v>2359</v>
      </c>
      <c r="D387" s="105" t="s">
        <v>3310</v>
      </c>
      <c r="E387" t="s">
        <v>3222</v>
      </c>
      <c r="F387" t="s">
        <v>2356</v>
      </c>
      <c r="G387" s="105" t="s">
        <v>3310</v>
      </c>
      <c r="H387" s="55">
        <v>2.16</v>
      </c>
      <c r="I387" t="s">
        <v>951</v>
      </c>
      <c r="J387" t="s">
        <v>102</v>
      </c>
      <c r="K387" s="56">
        <v>6.6100000000000006E-2</v>
      </c>
      <c r="L387" s="56">
        <v>7.1400000000000005E-2</v>
      </c>
      <c r="M387" s="55">
        <v>47.27</v>
      </c>
      <c r="N387" s="55">
        <v>99.99</v>
      </c>
      <c r="O387" s="55">
        <v>0.18960936916679999</v>
      </c>
      <c r="P387" s="56">
        <v>3.0000000000000001E-3</v>
      </c>
      <c r="Q387" s="56">
        <v>0</v>
      </c>
    </row>
    <row r="388" spans="1:17">
      <c r="A388" t="s">
        <v>3294</v>
      </c>
      <c r="B388" t="s">
        <v>2049</v>
      </c>
      <c r="C388" t="s">
        <v>2354</v>
      </c>
      <c r="D388" s="105" t="s">
        <v>3310</v>
      </c>
      <c r="E388" t="s">
        <v>3222</v>
      </c>
      <c r="F388" t="s">
        <v>588</v>
      </c>
      <c r="G388" s="105" t="s">
        <v>3310</v>
      </c>
      <c r="H388" s="55">
        <v>2.17</v>
      </c>
      <c r="I388" t="s">
        <v>951</v>
      </c>
      <c r="J388" t="s">
        <v>102</v>
      </c>
      <c r="K388" s="56">
        <v>6.6000000000000003E-2</v>
      </c>
      <c r="L388" s="56">
        <v>7.1300000000000002E-2</v>
      </c>
      <c r="M388" s="55">
        <v>4.95</v>
      </c>
      <c r="N388" s="55">
        <v>100.13</v>
      </c>
      <c r="O388" s="55">
        <v>1.9883234646E-2</v>
      </c>
      <c r="P388" s="56">
        <v>2.9999999999999997E-4</v>
      </c>
      <c r="Q388" s="56">
        <v>0</v>
      </c>
    </row>
    <row r="389" spans="1:17">
      <c r="A389" t="s">
        <v>3294</v>
      </c>
      <c r="B389" t="s">
        <v>2049</v>
      </c>
      <c r="C389" t="s">
        <v>2355</v>
      </c>
      <c r="D389" s="105" t="s">
        <v>3310</v>
      </c>
      <c r="E389" t="s">
        <v>3222</v>
      </c>
      <c r="F389" t="s">
        <v>2356</v>
      </c>
      <c r="G389" s="105" t="s">
        <v>3310</v>
      </c>
      <c r="H389" s="55">
        <v>2.17</v>
      </c>
      <c r="I389" t="s">
        <v>951</v>
      </c>
      <c r="J389" t="s">
        <v>102</v>
      </c>
      <c r="K389" s="56">
        <v>6.6000000000000003E-2</v>
      </c>
      <c r="L389" s="56">
        <v>7.1499999999999994E-2</v>
      </c>
      <c r="M389" s="55">
        <v>0.63</v>
      </c>
      <c r="N389" s="55">
        <v>100.09</v>
      </c>
      <c r="O389" s="55">
        <v>2.5295825771999999E-3</v>
      </c>
      <c r="P389" s="56">
        <v>0</v>
      </c>
      <c r="Q389" s="56">
        <v>0</v>
      </c>
    </row>
    <row r="390" spans="1:17">
      <c r="A390" t="s">
        <v>3294</v>
      </c>
      <c r="B390" t="s">
        <v>2049</v>
      </c>
      <c r="C390" t="s">
        <v>2521</v>
      </c>
      <c r="D390" s="105" t="s">
        <v>3310</v>
      </c>
      <c r="E390" t="s">
        <v>3222</v>
      </c>
      <c r="F390" t="s">
        <v>2356</v>
      </c>
      <c r="G390" s="105" t="s">
        <v>3310</v>
      </c>
      <c r="H390" s="55">
        <v>2.16</v>
      </c>
      <c r="I390" t="s">
        <v>951</v>
      </c>
      <c r="J390" t="s">
        <v>102</v>
      </c>
      <c r="K390" s="56">
        <v>6.6000000000000003E-2</v>
      </c>
      <c r="L390" s="56">
        <v>7.1499999999999994E-2</v>
      </c>
      <c r="M390" s="55">
        <v>0.73</v>
      </c>
      <c r="N390" s="55">
        <v>100.1</v>
      </c>
      <c r="O390" s="55">
        <v>2.931396468E-3</v>
      </c>
      <c r="P390" s="56">
        <v>0</v>
      </c>
      <c r="Q390" s="56">
        <v>0</v>
      </c>
    </row>
    <row r="391" spans="1:17">
      <c r="A391" t="s">
        <v>3294</v>
      </c>
      <c r="B391" t="s">
        <v>2049</v>
      </c>
      <c r="C391" t="s">
        <v>2522</v>
      </c>
      <c r="D391" s="105" t="s">
        <v>3310</v>
      </c>
      <c r="E391" t="s">
        <v>3222</v>
      </c>
      <c r="F391" t="s">
        <v>2356</v>
      </c>
      <c r="G391" s="105" t="s">
        <v>3310</v>
      </c>
      <c r="H391" s="55">
        <v>2.16</v>
      </c>
      <c r="I391" t="s">
        <v>951</v>
      </c>
      <c r="J391" t="s">
        <v>102</v>
      </c>
      <c r="K391" s="56">
        <v>6.6000000000000003E-2</v>
      </c>
      <c r="L391" s="56">
        <v>7.2599999999999998E-2</v>
      </c>
      <c r="M391" s="55">
        <v>0.94</v>
      </c>
      <c r="N391" s="55">
        <v>99.88</v>
      </c>
      <c r="O391" s="55">
        <v>3.7663789151999999E-3</v>
      </c>
      <c r="P391" s="56">
        <v>1E-4</v>
      </c>
      <c r="Q391" s="56">
        <v>0</v>
      </c>
    </row>
    <row r="392" spans="1:17">
      <c r="A392" t="s">
        <v>3294</v>
      </c>
      <c r="B392" t="s">
        <v>2049</v>
      </c>
      <c r="C392" t="s">
        <v>2523</v>
      </c>
      <c r="D392" s="105" t="s">
        <v>3310</v>
      </c>
      <c r="E392" t="s">
        <v>3222</v>
      </c>
      <c r="F392" t="s">
        <v>2356</v>
      </c>
      <c r="G392" s="105" t="s">
        <v>3310</v>
      </c>
      <c r="H392" s="55">
        <v>2.16</v>
      </c>
      <c r="I392" t="s">
        <v>951</v>
      </c>
      <c r="J392" t="s">
        <v>102</v>
      </c>
      <c r="K392" s="56">
        <v>6.6000000000000003E-2</v>
      </c>
      <c r="L392" s="56">
        <v>7.1400000000000005E-2</v>
      </c>
      <c r="M392" s="55">
        <v>4.38</v>
      </c>
      <c r="N392" s="55">
        <v>100.11</v>
      </c>
      <c r="O392" s="55">
        <v>1.7590135888799999E-2</v>
      </c>
      <c r="P392" s="56">
        <v>2.9999999999999997E-4</v>
      </c>
      <c r="Q392" s="56">
        <v>0</v>
      </c>
    </row>
    <row r="393" spans="1:17">
      <c r="A393" t="s">
        <v>3294</v>
      </c>
      <c r="B393" t="s">
        <v>2049</v>
      </c>
      <c r="C393" t="s">
        <v>2357</v>
      </c>
      <c r="D393" s="105" t="s">
        <v>3310</v>
      </c>
      <c r="E393" t="s">
        <v>3222</v>
      </c>
      <c r="F393" t="s">
        <v>663</v>
      </c>
      <c r="G393" s="105" t="s">
        <v>3310</v>
      </c>
      <c r="H393" s="55">
        <v>2.17</v>
      </c>
      <c r="I393" t="s">
        <v>951</v>
      </c>
      <c r="J393" t="s">
        <v>102</v>
      </c>
      <c r="K393" s="56">
        <v>6.6000000000000003E-2</v>
      </c>
      <c r="L393" s="56">
        <v>7.1300000000000002E-2</v>
      </c>
      <c r="M393" s="55">
        <v>0.39</v>
      </c>
      <c r="N393" s="55">
        <v>100.13</v>
      </c>
      <c r="O393" s="55">
        <v>1.5665578812E-3</v>
      </c>
      <c r="P393" s="56">
        <v>0</v>
      </c>
      <c r="Q393" s="56">
        <v>0</v>
      </c>
    </row>
    <row r="394" spans="1:17">
      <c r="A394" t="s">
        <v>3294</v>
      </c>
      <c r="B394" t="s">
        <v>2049</v>
      </c>
      <c r="C394" t="s">
        <v>2358</v>
      </c>
      <c r="D394" s="105" t="s">
        <v>3310</v>
      </c>
      <c r="E394" t="s">
        <v>3222</v>
      </c>
      <c r="F394" t="s">
        <v>599</v>
      </c>
      <c r="G394" s="105" t="s">
        <v>3310</v>
      </c>
      <c r="H394" s="55">
        <v>2.16</v>
      </c>
      <c r="I394" t="s">
        <v>951</v>
      </c>
      <c r="J394" t="s">
        <v>102</v>
      </c>
      <c r="K394" s="56">
        <v>6.6000000000000003E-2</v>
      </c>
      <c r="L394" s="56">
        <v>7.1300000000000002E-2</v>
      </c>
      <c r="M394" s="55">
        <v>2.34</v>
      </c>
      <c r="N394" s="55">
        <v>100.13</v>
      </c>
      <c r="O394" s="55">
        <v>9.3993472872000005E-3</v>
      </c>
      <c r="P394" s="56">
        <v>1E-4</v>
      </c>
      <c r="Q394" s="56">
        <v>0</v>
      </c>
    </row>
    <row r="395" spans="1:17">
      <c r="A395" t="s">
        <v>3294</v>
      </c>
      <c r="B395" t="s">
        <v>2049</v>
      </c>
      <c r="C395" t="s">
        <v>2524</v>
      </c>
      <c r="D395" s="105" t="s">
        <v>3310</v>
      </c>
      <c r="E395" t="s">
        <v>3222</v>
      </c>
      <c r="F395" t="s">
        <v>287</v>
      </c>
      <c r="G395" s="105" t="s">
        <v>3310</v>
      </c>
      <c r="H395" s="55">
        <v>2.16</v>
      </c>
      <c r="I395" t="s">
        <v>951</v>
      </c>
      <c r="J395" t="s">
        <v>102</v>
      </c>
      <c r="K395" s="56">
        <v>6.6000000000000003E-2</v>
      </c>
      <c r="L395" s="56">
        <v>7.1300000000000002E-2</v>
      </c>
      <c r="M395" s="55">
        <v>1.07</v>
      </c>
      <c r="N395" s="55">
        <v>100.13</v>
      </c>
      <c r="O395" s="55">
        <v>4.2979921355999996E-3</v>
      </c>
      <c r="P395" s="56">
        <v>1E-4</v>
      </c>
      <c r="Q395" s="56">
        <v>0</v>
      </c>
    </row>
    <row r="396" spans="1:17">
      <c r="A396" t="s">
        <v>3294</v>
      </c>
      <c r="B396" t="s">
        <v>2049</v>
      </c>
      <c r="C396" t="s">
        <v>2525</v>
      </c>
      <c r="D396" s="105" t="s">
        <v>3310</v>
      </c>
      <c r="E396" t="s">
        <v>3222</v>
      </c>
      <c r="F396" t="s">
        <v>237</v>
      </c>
      <c r="G396" s="105" t="s">
        <v>3310</v>
      </c>
      <c r="H396" s="55">
        <v>2.16</v>
      </c>
      <c r="I396" t="s">
        <v>951</v>
      </c>
      <c r="J396" t="s">
        <v>102</v>
      </c>
      <c r="K396" s="56">
        <v>6.6000000000000003E-2</v>
      </c>
      <c r="L396" s="56">
        <v>7.1300000000000002E-2</v>
      </c>
      <c r="M396" s="55">
        <v>1.67</v>
      </c>
      <c r="N396" s="55">
        <v>100.13</v>
      </c>
      <c r="O396" s="55">
        <v>6.7080811836000001E-3</v>
      </c>
      <c r="P396" s="56">
        <v>1E-4</v>
      </c>
      <c r="Q396" s="56">
        <v>0</v>
      </c>
    </row>
    <row r="397" spans="1:17">
      <c r="A397" t="s">
        <v>3294</v>
      </c>
      <c r="B397" t="s">
        <v>2049</v>
      </c>
      <c r="C397" t="s">
        <v>2526</v>
      </c>
      <c r="D397" s="105" t="s">
        <v>3310</v>
      </c>
      <c r="E397" t="s">
        <v>3222</v>
      </c>
      <c r="F397" t="s">
        <v>2439</v>
      </c>
      <c r="G397" s="105" t="s">
        <v>3310</v>
      </c>
      <c r="H397" s="55">
        <v>2.16</v>
      </c>
      <c r="I397" t="s">
        <v>951</v>
      </c>
      <c r="J397" t="s">
        <v>102</v>
      </c>
      <c r="K397" s="56">
        <v>6.6000000000000003E-2</v>
      </c>
      <c r="L397" s="56">
        <v>7.1300000000000002E-2</v>
      </c>
      <c r="M397" s="55">
        <v>0.39</v>
      </c>
      <c r="N397" s="55">
        <v>100.13</v>
      </c>
      <c r="O397" s="55">
        <v>1.5665578812E-3</v>
      </c>
      <c r="P397" s="56">
        <v>0</v>
      </c>
      <c r="Q397" s="56">
        <v>0</v>
      </c>
    </row>
    <row r="398" spans="1:17">
      <c r="A398" t="s">
        <v>3294</v>
      </c>
      <c r="B398" t="s">
        <v>2049</v>
      </c>
      <c r="C398" t="s">
        <v>2527</v>
      </c>
      <c r="D398" s="105" t="s">
        <v>3310</v>
      </c>
      <c r="E398" t="s">
        <v>3222</v>
      </c>
      <c r="F398" t="s">
        <v>760</v>
      </c>
      <c r="G398" s="105" t="s">
        <v>3310</v>
      </c>
      <c r="H398" s="55">
        <v>2.14</v>
      </c>
      <c r="I398" t="s">
        <v>951</v>
      </c>
      <c r="J398" t="s">
        <v>102</v>
      </c>
      <c r="K398" s="56">
        <v>6.4299999999999996E-2</v>
      </c>
      <c r="L398" s="56">
        <v>7.5999999999999998E-2</v>
      </c>
      <c r="M398" s="55">
        <v>3.61</v>
      </c>
      <c r="N398" s="55">
        <v>100.16</v>
      </c>
      <c r="O398" s="55">
        <v>1.45050470016E-2</v>
      </c>
      <c r="P398" s="56">
        <v>2.0000000000000001E-4</v>
      </c>
      <c r="Q398" s="56">
        <v>0</v>
      </c>
    </row>
    <row r="399" spans="1:17">
      <c r="A399" t="s">
        <v>3294</v>
      </c>
      <c r="B399" t="s">
        <v>2049</v>
      </c>
      <c r="C399" t="s">
        <v>2528</v>
      </c>
      <c r="D399" s="105" t="s">
        <v>3310</v>
      </c>
      <c r="E399" t="s">
        <v>3222</v>
      </c>
      <c r="F399" t="s">
        <v>2529</v>
      </c>
      <c r="G399" s="105" t="s">
        <v>3310</v>
      </c>
      <c r="H399" s="55">
        <v>2.15</v>
      </c>
      <c r="I399" t="s">
        <v>951</v>
      </c>
      <c r="J399" t="s">
        <v>102</v>
      </c>
      <c r="K399" s="56">
        <v>6.6100000000000006E-2</v>
      </c>
      <c r="L399" s="56">
        <v>6.9699999999999998E-2</v>
      </c>
      <c r="M399" s="55">
        <v>0.4</v>
      </c>
      <c r="N399" s="55">
        <v>100.72</v>
      </c>
      <c r="O399" s="55">
        <v>1.616193408E-3</v>
      </c>
      <c r="P399" s="56">
        <v>0</v>
      </c>
      <c r="Q399" s="56">
        <v>0</v>
      </c>
    </row>
    <row r="400" spans="1:17">
      <c r="A400" t="s">
        <v>3295</v>
      </c>
      <c r="B400" t="s">
        <v>2049</v>
      </c>
      <c r="C400" t="s">
        <v>2478</v>
      </c>
      <c r="D400" s="105" t="s">
        <v>3310</v>
      </c>
      <c r="E400" t="s">
        <v>3222</v>
      </c>
      <c r="F400" t="s">
        <v>2479</v>
      </c>
      <c r="G400" s="105" t="s">
        <v>3310</v>
      </c>
      <c r="H400" s="55">
        <v>3.25</v>
      </c>
      <c r="I400" t="s">
        <v>897</v>
      </c>
      <c r="J400" t="s">
        <v>102</v>
      </c>
      <c r="K400" s="56">
        <v>7.5700000000000003E-2</v>
      </c>
      <c r="L400" s="56">
        <v>7.3899999999999993E-2</v>
      </c>
      <c r="M400" s="55">
        <v>51.47</v>
      </c>
      <c r="N400" s="55">
        <v>101.55</v>
      </c>
      <c r="O400" s="55">
        <v>0.20967744630599999</v>
      </c>
      <c r="P400" s="56">
        <v>3.3E-3</v>
      </c>
      <c r="Q400" s="56">
        <v>0</v>
      </c>
    </row>
    <row r="401" spans="1:17">
      <c r="A401" t="s">
        <v>3295</v>
      </c>
      <c r="B401" t="s">
        <v>2049</v>
      </c>
      <c r="C401" t="s">
        <v>2480</v>
      </c>
      <c r="D401" s="105" t="s">
        <v>3310</v>
      </c>
      <c r="E401" t="s">
        <v>3222</v>
      </c>
      <c r="F401" t="s">
        <v>2479</v>
      </c>
      <c r="G401" s="105" t="s">
        <v>3310</v>
      </c>
      <c r="H401" s="55">
        <v>3.17</v>
      </c>
      <c r="I401" t="s">
        <v>897</v>
      </c>
      <c r="J401" t="s">
        <v>100</v>
      </c>
      <c r="K401" s="56">
        <v>9.0800000000000006E-2</v>
      </c>
      <c r="L401" s="56">
        <v>9.5100000000000004E-2</v>
      </c>
      <c r="M401" s="55">
        <v>141.74</v>
      </c>
      <c r="N401" s="55">
        <v>100.78</v>
      </c>
      <c r="O401" s="55">
        <v>0.51810088964400003</v>
      </c>
      <c r="P401" s="56">
        <v>8.0999999999999996E-3</v>
      </c>
      <c r="Q401" s="56">
        <v>0</v>
      </c>
    </row>
    <row r="402" spans="1:17">
      <c r="A402" t="s">
        <v>3296</v>
      </c>
      <c r="B402" t="s">
        <v>2049</v>
      </c>
      <c r="C402" t="s">
        <v>2473</v>
      </c>
      <c r="D402" s="105" t="s">
        <v>3310</v>
      </c>
      <c r="E402" t="s">
        <v>3222</v>
      </c>
      <c r="F402" t="s">
        <v>362</v>
      </c>
      <c r="G402" s="105" t="s">
        <v>3310</v>
      </c>
      <c r="H402" s="55">
        <v>1.4</v>
      </c>
      <c r="I402" t="s">
        <v>839</v>
      </c>
      <c r="J402" t="s">
        <v>100</v>
      </c>
      <c r="K402" s="56">
        <v>5.7799999999999997E-2</v>
      </c>
      <c r="L402" s="56">
        <v>7.8399999999999997E-2</v>
      </c>
      <c r="M402" s="55">
        <v>12.68</v>
      </c>
      <c r="N402" s="55">
        <v>97.63</v>
      </c>
      <c r="O402" s="55">
        <v>4.4900388467999999E-2</v>
      </c>
      <c r="P402" s="56">
        <v>6.9999999999999999E-4</v>
      </c>
      <c r="Q402" s="56">
        <v>0</v>
      </c>
    </row>
    <row r="403" spans="1:17">
      <c r="A403" t="s">
        <v>3296</v>
      </c>
      <c r="B403" t="s">
        <v>2049</v>
      </c>
      <c r="C403" t="s">
        <v>2469</v>
      </c>
      <c r="D403" s="105" t="s">
        <v>3310</v>
      </c>
      <c r="E403" t="s">
        <v>3222</v>
      </c>
      <c r="F403" t="s">
        <v>2470</v>
      </c>
      <c r="G403" s="105" t="s">
        <v>3310</v>
      </c>
      <c r="H403" s="55">
        <v>1.38</v>
      </c>
      <c r="I403" t="s">
        <v>839</v>
      </c>
      <c r="J403" t="s">
        <v>100</v>
      </c>
      <c r="K403" s="56">
        <v>8.2000000000000003E-2</v>
      </c>
      <c r="L403" s="56">
        <v>6.8000000000000005E-2</v>
      </c>
      <c r="M403" s="55">
        <v>31.23</v>
      </c>
      <c r="N403" s="55">
        <v>101.82</v>
      </c>
      <c r="O403" s="55">
        <v>0.115332746022</v>
      </c>
      <c r="P403" s="56">
        <v>1.8E-3</v>
      </c>
      <c r="Q403" s="56">
        <v>0</v>
      </c>
    </row>
    <row r="404" spans="1:17">
      <c r="A404" t="s">
        <v>3296</v>
      </c>
      <c r="B404" t="s">
        <v>2049</v>
      </c>
      <c r="C404" t="s">
        <v>2474</v>
      </c>
      <c r="D404" s="105" t="s">
        <v>3310</v>
      </c>
      <c r="E404" t="s">
        <v>3222</v>
      </c>
      <c r="F404" t="s">
        <v>362</v>
      </c>
      <c r="G404" s="105" t="s">
        <v>3310</v>
      </c>
      <c r="H404" s="55">
        <v>1.38</v>
      </c>
      <c r="I404" t="s">
        <v>839</v>
      </c>
      <c r="J404" t="s">
        <v>100</v>
      </c>
      <c r="K404" s="56">
        <v>8.2000000000000003E-2</v>
      </c>
      <c r="L404" s="56">
        <v>7.9100000000000004E-2</v>
      </c>
      <c r="M404" s="55">
        <v>1.84</v>
      </c>
      <c r="N404" s="55">
        <v>100.97</v>
      </c>
      <c r="O404" s="55">
        <v>6.7384146959999997E-3</v>
      </c>
      <c r="P404" s="56">
        <v>1E-4</v>
      </c>
      <c r="Q404" s="56">
        <v>0</v>
      </c>
    </row>
    <row r="405" spans="1:17">
      <c r="A405" t="s">
        <v>3296</v>
      </c>
      <c r="B405" t="s">
        <v>2049</v>
      </c>
      <c r="C405" t="s">
        <v>2471</v>
      </c>
      <c r="D405" s="105" t="s">
        <v>3310</v>
      </c>
      <c r="E405" t="s">
        <v>3222</v>
      </c>
      <c r="F405" t="s">
        <v>2472</v>
      </c>
      <c r="G405" s="105" t="s">
        <v>3310</v>
      </c>
      <c r="H405" s="55">
        <v>3.37</v>
      </c>
      <c r="I405" t="s">
        <v>839</v>
      </c>
      <c r="J405" t="s">
        <v>100</v>
      </c>
      <c r="K405" s="56">
        <v>9.1999999999999998E-2</v>
      </c>
      <c r="L405" s="56">
        <v>0.1094</v>
      </c>
      <c r="M405" s="55">
        <v>121.72</v>
      </c>
      <c r="N405" s="55">
        <v>96.08</v>
      </c>
      <c r="O405" s="55">
        <v>0.42417248515200001</v>
      </c>
      <c r="P405" s="56">
        <v>6.6E-3</v>
      </c>
      <c r="Q405" s="56">
        <v>0</v>
      </c>
    </row>
    <row r="406" spans="1:17">
      <c r="A406" s="74" t="s">
        <v>2413</v>
      </c>
      <c r="B406" s="106" t="s">
        <v>3310</v>
      </c>
      <c r="C406" s="106" t="s">
        <v>3310</v>
      </c>
      <c r="D406" s="107" t="s">
        <v>3310</v>
      </c>
      <c r="E406" s="107" t="s">
        <v>3310</v>
      </c>
      <c r="F406" s="107" t="s">
        <v>3310</v>
      </c>
      <c r="G406" s="107" t="s">
        <v>3310</v>
      </c>
      <c r="H406" s="75">
        <v>0</v>
      </c>
      <c r="I406" s="107" t="s">
        <v>3310</v>
      </c>
      <c r="J406" s="107" t="s">
        <v>3310</v>
      </c>
      <c r="K406" s="107" t="s">
        <v>3310</v>
      </c>
      <c r="L406" s="76">
        <v>0</v>
      </c>
      <c r="M406" s="75">
        <v>0</v>
      </c>
      <c r="N406" s="107" t="s">
        <v>3310</v>
      </c>
      <c r="O406" s="75">
        <v>0</v>
      </c>
      <c r="P406" s="76">
        <v>0</v>
      </c>
      <c r="Q406" s="76">
        <v>0</v>
      </c>
    </row>
    <row r="407" spans="1:17">
      <c r="A407" t="s">
        <v>179</v>
      </c>
      <c r="B407" s="106" t="s">
        <v>3310</v>
      </c>
      <c r="C407" t="s">
        <v>179</v>
      </c>
      <c r="D407" s="107" t="s">
        <v>3310</v>
      </c>
      <c r="E407" t="s">
        <v>179</v>
      </c>
      <c r="F407" s="107" t="s">
        <v>3310</v>
      </c>
      <c r="G407" s="107" t="s">
        <v>3310</v>
      </c>
      <c r="H407" s="55">
        <v>0</v>
      </c>
      <c r="I407" t="s">
        <v>179</v>
      </c>
      <c r="J407" t="s">
        <v>179</v>
      </c>
      <c r="K407" s="56">
        <v>0</v>
      </c>
      <c r="L407" s="56">
        <v>0</v>
      </c>
      <c r="M407" s="55">
        <v>0</v>
      </c>
      <c r="N407" s="55">
        <v>0</v>
      </c>
      <c r="O407" s="55">
        <v>0</v>
      </c>
      <c r="P407" s="56">
        <v>0</v>
      </c>
      <c r="Q407" s="56">
        <v>0</v>
      </c>
    </row>
    <row r="408" spans="1:17">
      <c r="A408" t="s">
        <v>189</v>
      </c>
      <c r="B408" s="106" t="s">
        <v>3310</v>
      </c>
      <c r="C408" s="106" t="s">
        <v>3310</v>
      </c>
      <c r="D408" s="107" t="s">
        <v>3310</v>
      </c>
      <c r="E408" s="107" t="s">
        <v>3310</v>
      </c>
      <c r="F408" s="107" t="s">
        <v>3310</v>
      </c>
      <c r="G408" s="107" t="s">
        <v>3310</v>
      </c>
      <c r="H408" s="107" t="s">
        <v>3310</v>
      </c>
      <c r="I408" s="107" t="s">
        <v>3310</v>
      </c>
      <c r="J408" s="107" t="s">
        <v>3310</v>
      </c>
      <c r="K408" s="107" t="s">
        <v>3310</v>
      </c>
      <c r="L408" s="107" t="s">
        <v>3310</v>
      </c>
      <c r="M408" s="107" t="s">
        <v>3310</v>
      </c>
      <c r="N408" s="107" t="s">
        <v>3310</v>
      </c>
      <c r="O408" s="107" t="s">
        <v>3310</v>
      </c>
      <c r="P408" s="107" t="s">
        <v>3310</v>
      </c>
      <c r="Q408" s="107" t="s">
        <v>3310</v>
      </c>
    </row>
    <row r="409" spans="1:17">
      <c r="A409" t="s">
        <v>300</v>
      </c>
      <c r="B409" s="106" t="s">
        <v>3310</v>
      </c>
      <c r="C409" s="106" t="s">
        <v>3310</v>
      </c>
      <c r="D409" s="107" t="s">
        <v>3310</v>
      </c>
      <c r="E409" s="107" t="s">
        <v>3310</v>
      </c>
      <c r="F409" s="107" t="s">
        <v>3310</v>
      </c>
      <c r="G409" s="107" t="s">
        <v>3310</v>
      </c>
      <c r="H409" s="107" t="s">
        <v>3310</v>
      </c>
      <c r="I409" s="107" t="s">
        <v>3310</v>
      </c>
      <c r="J409" s="107" t="s">
        <v>3310</v>
      </c>
      <c r="K409" s="107" t="s">
        <v>3310</v>
      </c>
      <c r="L409" s="107" t="s">
        <v>3310</v>
      </c>
      <c r="M409" s="107" t="s">
        <v>3310</v>
      </c>
      <c r="N409" s="107" t="s">
        <v>3310</v>
      </c>
      <c r="O409" s="107" t="s">
        <v>3310</v>
      </c>
      <c r="P409" s="107" t="s">
        <v>3310</v>
      </c>
      <c r="Q409" s="107" t="s">
        <v>3310</v>
      </c>
    </row>
    <row r="410" spans="1:17">
      <c r="A410" t="s">
        <v>301</v>
      </c>
      <c r="B410" s="106" t="s">
        <v>3310</v>
      </c>
      <c r="C410" s="106" t="s">
        <v>3310</v>
      </c>
      <c r="D410" s="107" t="s">
        <v>3310</v>
      </c>
      <c r="E410" s="107" t="s">
        <v>3310</v>
      </c>
      <c r="F410" s="107" t="s">
        <v>3310</v>
      </c>
      <c r="G410" s="107" t="s">
        <v>3310</v>
      </c>
      <c r="H410" s="107" t="s">
        <v>3310</v>
      </c>
      <c r="I410" s="107" t="s">
        <v>3310</v>
      </c>
      <c r="J410" s="107" t="s">
        <v>3310</v>
      </c>
      <c r="K410" s="107" t="s">
        <v>3310</v>
      </c>
      <c r="L410" s="107" t="s">
        <v>3310</v>
      </c>
      <c r="M410" s="107" t="s">
        <v>3310</v>
      </c>
      <c r="N410" s="107" t="s">
        <v>3310</v>
      </c>
      <c r="O410" s="107" t="s">
        <v>3310</v>
      </c>
      <c r="P410" s="107" t="s">
        <v>3310</v>
      </c>
      <c r="Q410" s="107" t="s">
        <v>3310</v>
      </c>
    </row>
    <row r="411" spans="1:17">
      <c r="A411" t="s">
        <v>302</v>
      </c>
      <c r="B411" s="106" t="s">
        <v>3310</v>
      </c>
      <c r="C411" s="106" t="s">
        <v>3310</v>
      </c>
      <c r="D411" s="107" t="s">
        <v>3310</v>
      </c>
      <c r="E411" s="107" t="s">
        <v>3310</v>
      </c>
      <c r="F411" s="107" t="s">
        <v>3310</v>
      </c>
      <c r="G411" s="107" t="s">
        <v>3310</v>
      </c>
      <c r="H411" s="107" t="s">
        <v>3310</v>
      </c>
      <c r="I411" s="107" t="s">
        <v>3310</v>
      </c>
      <c r="J411" s="107" t="s">
        <v>3310</v>
      </c>
      <c r="K411" s="107" t="s">
        <v>3310</v>
      </c>
      <c r="L411" s="107" t="s">
        <v>3310</v>
      </c>
      <c r="M411" s="107" t="s">
        <v>3310</v>
      </c>
      <c r="N411" s="107" t="s">
        <v>3310</v>
      </c>
      <c r="O411" s="107" t="s">
        <v>3310</v>
      </c>
      <c r="P411" s="107" t="s">
        <v>3310</v>
      </c>
      <c r="Q411" s="107" t="s">
        <v>3310</v>
      </c>
    </row>
    <row r="10000" spans="52:52" hidden="1">
      <c r="AZ10000"/>
    </row>
  </sheetData>
  <dataValidations count="1">
    <dataValidation allowBlank="1" showInputMessage="1" showErrorMessage="1" sqref="B1:B4 A5:AY1048576 BA5:XFD1048576 AZ5:AZ9999 AZ10001:AZ1048576" xr:uid="{00000000-0002-0000-15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7.28515625" style="12" customWidth="1"/>
    <col min="2" max="2" width="12.42578125" style="12" customWidth="1"/>
    <col min="3" max="3" width="13.85546875" style="12" customWidth="1"/>
    <col min="4" max="4" width="10.7109375" style="13" customWidth="1"/>
    <col min="5" max="5" width="11.140625" style="13" customWidth="1"/>
    <col min="6" max="6" width="10.7109375" style="13" customWidth="1"/>
    <col min="7" max="7" width="11.5703125" style="13" customWidth="1"/>
    <col min="8" max="8" width="19" style="13" customWidth="1"/>
    <col min="9" max="9" width="15.5703125" style="13" customWidth="1"/>
    <col min="10" max="11" width="14.7109375" style="13" customWidth="1"/>
    <col min="12" max="12" width="10.7109375" style="13" customWidth="1"/>
    <col min="13" max="13" width="26.85546875" style="13" customWidth="1"/>
    <col min="14" max="14" width="25.42578125" style="13" customWidth="1"/>
    <col min="15" max="15" width="7.5703125" style="13" hidden="1"/>
    <col min="16" max="16" width="6.7109375" style="13" hidden="1"/>
    <col min="17" max="17" width="7.7109375" style="13" hidden="1"/>
    <col min="18" max="18" width="7.140625" style="13" hidden="1"/>
    <col min="19" max="19" width="6" style="13" hidden="1"/>
    <col min="20" max="20" width="7.85546875" style="13" hidden="1"/>
    <col min="21" max="21" width="8.140625" style="13" hidden="1"/>
    <col min="22" max="22" width="6.28515625" style="13" hidden="1"/>
    <col min="23" max="23" width="8" style="13" hidden="1"/>
    <col min="24" max="24" width="8.7109375" style="13" hidden="1"/>
    <col min="25" max="25" width="10" style="13" hidden="1"/>
    <col min="26" max="26" width="9.5703125" style="13" hidden="1"/>
    <col min="27" max="27" width="6.140625" style="13" hidden="1"/>
    <col min="28" max="29" width="5.7109375" style="13" hidden="1"/>
    <col min="30" max="30" width="6.85546875" style="13" hidden="1"/>
    <col min="31" max="31" width="6.42578125" style="13" hidden="1"/>
    <col min="32" max="32" width="6.7109375" style="13" hidden="1"/>
    <col min="33" max="33" width="7.28515625" style="13" hidden="1"/>
    <col min="34" max="34" width="5.7109375" style="13" hidden="1"/>
    <col min="35" max="46" width="9.140625" style="13" hidden="1"/>
    <col min="47" max="52" width="0" style="13" hidden="1"/>
    <col min="53" max="16384" width="9.140625" style="13" hidden="1"/>
  </cols>
  <sheetData>
    <row r="1" spans="1:20" s="1" customFormat="1">
      <c r="A1" s="2" t="s">
        <v>0</v>
      </c>
      <c r="B1" s="61" t="s">
        <v>3309</v>
      </c>
    </row>
    <row r="2" spans="1:20" s="1" customFormat="1">
      <c r="A2" s="2" t="s">
        <v>1</v>
      </c>
      <c r="B2" s="9" t="s">
        <v>2578</v>
      </c>
    </row>
    <row r="3" spans="1:20" s="1" customFormat="1">
      <c r="A3" s="2" t="s">
        <v>2</v>
      </c>
      <c r="B3" s="20" t="s">
        <v>2579</v>
      </c>
    </row>
    <row r="4" spans="1:20" s="1" customFormat="1">
      <c r="A4" s="2" t="s">
        <v>3</v>
      </c>
      <c r="B4" s="62">
        <v>1161</v>
      </c>
    </row>
    <row r="5" spans="1:20" s="15" customFormat="1">
      <c r="A5" s="32" t="s">
        <v>92</v>
      </c>
      <c r="B5" s="33" t="s">
        <v>46</v>
      </c>
      <c r="C5" s="33" t="s">
        <v>47</v>
      </c>
      <c r="D5" s="33" t="s">
        <v>48</v>
      </c>
      <c r="E5" s="33" t="s">
        <v>49</v>
      </c>
      <c r="F5" s="33" t="s">
        <v>68</v>
      </c>
      <c r="G5" s="33" t="s">
        <v>50</v>
      </c>
      <c r="H5" s="33" t="s">
        <v>129</v>
      </c>
      <c r="I5" s="33" t="s">
        <v>52</v>
      </c>
      <c r="J5" s="33" t="s">
        <v>155</v>
      </c>
      <c r="K5" s="33" t="s">
        <v>156</v>
      </c>
      <c r="L5" s="33" t="s">
        <v>5</v>
      </c>
      <c r="M5" s="33" t="s">
        <v>54</v>
      </c>
      <c r="N5" s="34" t="s">
        <v>151</v>
      </c>
      <c r="O5" s="13"/>
      <c r="P5" s="13"/>
      <c r="Q5" s="13"/>
      <c r="R5" s="13"/>
      <c r="S5" s="13"/>
      <c r="T5" s="13"/>
    </row>
    <row r="6" spans="1:20" s="15" customFormat="1">
      <c r="A6" s="99" t="s">
        <v>3310</v>
      </c>
      <c r="B6" s="100" t="s">
        <v>3310</v>
      </c>
      <c r="C6" s="100" t="s">
        <v>3310</v>
      </c>
      <c r="D6" s="100" t="s">
        <v>3310</v>
      </c>
      <c r="E6" s="100" t="s">
        <v>3310</v>
      </c>
      <c r="F6" s="21" t="s">
        <v>71</v>
      </c>
      <c r="G6" s="100" t="s">
        <v>3310</v>
      </c>
      <c r="H6" s="21" t="s">
        <v>7</v>
      </c>
      <c r="I6" s="21" t="s">
        <v>7</v>
      </c>
      <c r="J6" s="21" t="s">
        <v>152</v>
      </c>
      <c r="K6" s="100" t="s">
        <v>3310</v>
      </c>
      <c r="L6" s="21" t="s">
        <v>6</v>
      </c>
      <c r="M6" s="21" t="s">
        <v>7</v>
      </c>
      <c r="N6" s="29" t="s">
        <v>7</v>
      </c>
      <c r="O6" s="13"/>
      <c r="P6" s="13"/>
      <c r="Q6" s="13"/>
      <c r="R6" s="13"/>
      <c r="S6" s="13"/>
      <c r="T6" s="13"/>
    </row>
    <row r="7" spans="1:20" s="17" customFormat="1" ht="20.25">
      <c r="A7" s="101" t="s">
        <v>3310</v>
      </c>
      <c r="B7" s="5" t="s">
        <v>8</v>
      </c>
      <c r="C7" s="5" t="s">
        <v>9</v>
      </c>
      <c r="D7" s="5" t="s">
        <v>56</v>
      </c>
      <c r="E7" s="5" t="s">
        <v>57</v>
      </c>
      <c r="F7" s="5" t="s">
        <v>58</v>
      </c>
      <c r="G7" s="5" t="s">
        <v>59</v>
      </c>
      <c r="H7" s="5" t="s">
        <v>60</v>
      </c>
      <c r="I7" s="5" t="s">
        <v>61</v>
      </c>
      <c r="J7" s="5" t="s">
        <v>62</v>
      </c>
      <c r="K7" s="5" t="s">
        <v>63</v>
      </c>
      <c r="L7" s="5" t="s">
        <v>72</v>
      </c>
      <c r="M7" s="24" t="s">
        <v>73</v>
      </c>
      <c r="N7" s="24" t="s">
        <v>74</v>
      </c>
      <c r="O7" s="13"/>
      <c r="P7" s="13"/>
      <c r="Q7" s="13"/>
      <c r="R7" s="13"/>
      <c r="S7" s="13"/>
      <c r="T7" s="13"/>
    </row>
    <row r="8" spans="1:20" s="17" customFormat="1" ht="20.25">
      <c r="A8" s="18" t="s">
        <v>130</v>
      </c>
      <c r="B8" s="102" t="s">
        <v>3310</v>
      </c>
      <c r="C8" s="102" t="s">
        <v>3310</v>
      </c>
      <c r="D8" s="102" t="s">
        <v>3310</v>
      </c>
      <c r="E8" s="102" t="s">
        <v>3310</v>
      </c>
      <c r="F8" s="102" t="s">
        <v>3310</v>
      </c>
      <c r="G8" s="102" t="s">
        <v>3310</v>
      </c>
      <c r="H8" s="102" t="s">
        <v>3310</v>
      </c>
      <c r="I8" s="102" t="s">
        <v>3310</v>
      </c>
      <c r="J8" s="53">
        <v>0</v>
      </c>
      <c r="K8" s="102" t="s">
        <v>3310</v>
      </c>
      <c r="L8" s="53">
        <v>0</v>
      </c>
      <c r="M8" s="54">
        <v>0</v>
      </c>
      <c r="N8" s="54">
        <v>0</v>
      </c>
      <c r="O8" s="13"/>
      <c r="P8" s="13"/>
      <c r="Q8" s="13"/>
      <c r="R8" s="13"/>
      <c r="S8" s="13"/>
      <c r="T8" s="13"/>
    </row>
    <row r="9" spans="1:20">
      <c r="A9" s="57" t="s">
        <v>172</v>
      </c>
      <c r="B9" s="106" t="s">
        <v>3310</v>
      </c>
      <c r="C9" s="106" t="s">
        <v>3310</v>
      </c>
      <c r="D9" s="107" t="s">
        <v>3310</v>
      </c>
      <c r="E9" s="107" t="s">
        <v>3310</v>
      </c>
      <c r="F9" s="59">
        <v>0</v>
      </c>
      <c r="G9" s="107" t="s">
        <v>3310</v>
      </c>
      <c r="H9" s="107" t="s">
        <v>3310</v>
      </c>
      <c r="I9" s="58">
        <v>0</v>
      </c>
      <c r="J9" s="59">
        <v>0</v>
      </c>
      <c r="K9" s="107" t="s">
        <v>3310</v>
      </c>
      <c r="L9" s="59">
        <v>0</v>
      </c>
      <c r="M9" s="58">
        <v>0</v>
      </c>
      <c r="N9" s="58">
        <v>0</v>
      </c>
    </row>
    <row r="10" spans="1:20">
      <c r="A10" s="57" t="s">
        <v>1895</v>
      </c>
      <c r="B10" s="106" t="s">
        <v>3310</v>
      </c>
      <c r="C10" s="106" t="s">
        <v>3310</v>
      </c>
      <c r="D10" s="107" t="s">
        <v>3310</v>
      </c>
      <c r="E10" s="107" t="s">
        <v>3310</v>
      </c>
      <c r="F10" s="59">
        <v>0</v>
      </c>
      <c r="G10" s="107" t="s">
        <v>3310</v>
      </c>
      <c r="H10" s="107" t="s">
        <v>3310</v>
      </c>
      <c r="I10" s="58">
        <v>0</v>
      </c>
      <c r="J10" s="59">
        <v>0</v>
      </c>
      <c r="K10" s="107" t="s">
        <v>3310</v>
      </c>
      <c r="L10" s="59">
        <v>0</v>
      </c>
      <c r="M10" s="58">
        <v>0</v>
      </c>
      <c r="N10" s="58">
        <v>0</v>
      </c>
    </row>
    <row r="11" spans="1:20">
      <c r="A11" t="s">
        <v>179</v>
      </c>
      <c r="B11" t="s">
        <v>179</v>
      </c>
      <c r="C11" s="106" t="s">
        <v>3310</v>
      </c>
      <c r="D11" t="s">
        <v>179</v>
      </c>
      <c r="E11" s="107" t="s">
        <v>3310</v>
      </c>
      <c r="F11" s="55">
        <v>0</v>
      </c>
      <c r="G11" t="s">
        <v>179</v>
      </c>
      <c r="H11" s="56">
        <v>0</v>
      </c>
      <c r="I11" s="56">
        <v>0</v>
      </c>
      <c r="J11" s="55">
        <v>0</v>
      </c>
      <c r="K11" s="55">
        <v>0</v>
      </c>
      <c r="L11" s="55">
        <v>0</v>
      </c>
      <c r="M11" s="56">
        <v>0</v>
      </c>
      <c r="N11" s="56">
        <v>0</v>
      </c>
    </row>
    <row r="12" spans="1:20">
      <c r="A12" s="57" t="s">
        <v>1896</v>
      </c>
      <c r="B12" s="106" t="s">
        <v>3310</v>
      </c>
      <c r="C12" s="106" t="s">
        <v>3310</v>
      </c>
      <c r="D12" s="107" t="s">
        <v>3310</v>
      </c>
      <c r="E12" s="107" t="s">
        <v>3310</v>
      </c>
      <c r="F12" s="59">
        <v>0</v>
      </c>
      <c r="G12" s="107" t="s">
        <v>3310</v>
      </c>
      <c r="H12" s="107" t="s">
        <v>3310</v>
      </c>
      <c r="I12" s="58">
        <v>0</v>
      </c>
      <c r="J12" s="59">
        <v>0</v>
      </c>
      <c r="K12" s="107" t="s">
        <v>3310</v>
      </c>
      <c r="L12" s="59">
        <v>0</v>
      </c>
      <c r="M12" s="58">
        <v>0</v>
      </c>
      <c r="N12" s="58">
        <v>0</v>
      </c>
    </row>
    <row r="13" spans="1:20">
      <c r="A13" t="s">
        <v>179</v>
      </c>
      <c r="B13" t="s">
        <v>179</v>
      </c>
      <c r="C13" s="106" t="s">
        <v>3310</v>
      </c>
      <c r="D13" t="s">
        <v>179</v>
      </c>
      <c r="E13" s="107" t="s">
        <v>3310</v>
      </c>
      <c r="F13" s="55">
        <v>0</v>
      </c>
      <c r="G13" t="s">
        <v>179</v>
      </c>
      <c r="H13" s="56">
        <v>0</v>
      </c>
      <c r="I13" s="56">
        <v>0</v>
      </c>
      <c r="J13" s="55">
        <v>0</v>
      </c>
      <c r="K13" s="55">
        <v>0</v>
      </c>
      <c r="L13" s="55">
        <v>0</v>
      </c>
      <c r="M13" s="56">
        <v>0</v>
      </c>
      <c r="N13" s="56">
        <v>0</v>
      </c>
    </row>
    <row r="14" spans="1:20">
      <c r="A14" s="57" t="s">
        <v>2533</v>
      </c>
      <c r="B14" s="106" t="s">
        <v>3310</v>
      </c>
      <c r="C14" s="106" t="s">
        <v>3310</v>
      </c>
      <c r="D14" s="107" t="s">
        <v>3310</v>
      </c>
      <c r="E14" s="107" t="s">
        <v>3310</v>
      </c>
      <c r="F14" s="59">
        <v>0</v>
      </c>
      <c r="G14" s="107" t="s">
        <v>3310</v>
      </c>
      <c r="H14" s="107" t="s">
        <v>3310</v>
      </c>
      <c r="I14" s="58">
        <v>0</v>
      </c>
      <c r="J14" s="59">
        <v>0</v>
      </c>
      <c r="K14" s="107" t="s">
        <v>3310</v>
      </c>
      <c r="L14" s="59">
        <v>0</v>
      </c>
      <c r="M14" s="58">
        <v>0</v>
      </c>
      <c r="N14" s="58">
        <v>0</v>
      </c>
    </row>
    <row r="15" spans="1:20">
      <c r="A15" t="s">
        <v>179</v>
      </c>
      <c r="B15" t="s">
        <v>179</v>
      </c>
      <c r="C15" s="106" t="s">
        <v>3310</v>
      </c>
      <c r="D15" t="s">
        <v>179</v>
      </c>
      <c r="E15" s="107" t="s">
        <v>3310</v>
      </c>
      <c r="F15" s="55">
        <v>0</v>
      </c>
      <c r="G15" t="s">
        <v>179</v>
      </c>
      <c r="H15" s="56">
        <v>0</v>
      </c>
      <c r="I15" s="56">
        <v>0</v>
      </c>
      <c r="J15" s="55">
        <v>0</v>
      </c>
      <c r="K15" s="55">
        <v>0</v>
      </c>
      <c r="L15" s="55">
        <v>0</v>
      </c>
      <c r="M15" s="56">
        <v>0</v>
      </c>
      <c r="N15" s="56">
        <v>0</v>
      </c>
    </row>
    <row r="16" spans="1:20">
      <c r="A16" s="57" t="s">
        <v>2534</v>
      </c>
      <c r="B16" s="106" t="s">
        <v>3310</v>
      </c>
      <c r="C16" s="106" t="s">
        <v>3310</v>
      </c>
      <c r="D16" s="107" t="s">
        <v>3310</v>
      </c>
      <c r="E16" s="107" t="s">
        <v>3310</v>
      </c>
      <c r="F16" s="59">
        <v>0</v>
      </c>
      <c r="G16" s="107" t="s">
        <v>3310</v>
      </c>
      <c r="H16" s="107" t="s">
        <v>3310</v>
      </c>
      <c r="I16" s="58">
        <v>0</v>
      </c>
      <c r="J16" s="59">
        <v>0</v>
      </c>
      <c r="K16" s="107" t="s">
        <v>3310</v>
      </c>
      <c r="L16" s="59">
        <v>0</v>
      </c>
      <c r="M16" s="58">
        <v>0</v>
      </c>
      <c r="N16" s="58">
        <v>0</v>
      </c>
    </row>
    <row r="17" spans="1:14">
      <c r="A17" t="s">
        <v>179</v>
      </c>
      <c r="B17" t="s">
        <v>179</v>
      </c>
      <c r="C17" s="106" t="s">
        <v>3310</v>
      </c>
      <c r="D17" t="s">
        <v>179</v>
      </c>
      <c r="E17" s="107" t="s">
        <v>3310</v>
      </c>
      <c r="F17" s="55">
        <v>0</v>
      </c>
      <c r="G17" t="s">
        <v>179</v>
      </c>
      <c r="H17" s="56">
        <v>0</v>
      </c>
      <c r="I17" s="56">
        <v>0</v>
      </c>
      <c r="J17" s="55">
        <v>0</v>
      </c>
      <c r="K17" s="55">
        <v>0</v>
      </c>
      <c r="L17" s="55">
        <v>0</v>
      </c>
      <c r="M17" s="56">
        <v>0</v>
      </c>
      <c r="N17" s="56">
        <v>0</v>
      </c>
    </row>
    <row r="18" spans="1:14">
      <c r="A18" s="57" t="s">
        <v>816</v>
      </c>
      <c r="B18" s="106" t="s">
        <v>3310</v>
      </c>
      <c r="C18" s="106" t="s">
        <v>3310</v>
      </c>
      <c r="D18" s="107" t="s">
        <v>3310</v>
      </c>
      <c r="E18" s="107" t="s">
        <v>3310</v>
      </c>
      <c r="F18" s="59">
        <v>0</v>
      </c>
      <c r="G18" s="107" t="s">
        <v>3310</v>
      </c>
      <c r="H18" s="107" t="s">
        <v>3310</v>
      </c>
      <c r="I18" s="58">
        <v>0</v>
      </c>
      <c r="J18" s="59">
        <v>0</v>
      </c>
      <c r="K18" s="107" t="s">
        <v>3310</v>
      </c>
      <c r="L18" s="59">
        <v>0</v>
      </c>
      <c r="M18" s="58">
        <v>0</v>
      </c>
      <c r="N18" s="58">
        <v>0</v>
      </c>
    </row>
    <row r="19" spans="1:14">
      <c r="A19" t="s">
        <v>179</v>
      </c>
      <c r="B19" t="s">
        <v>179</v>
      </c>
      <c r="C19" s="106" t="s">
        <v>3310</v>
      </c>
      <c r="D19" t="s">
        <v>179</v>
      </c>
      <c r="E19" s="107" t="s">
        <v>3310</v>
      </c>
      <c r="F19" s="55">
        <v>0</v>
      </c>
      <c r="G19" t="s">
        <v>179</v>
      </c>
      <c r="H19" s="56">
        <v>0</v>
      </c>
      <c r="I19" s="56">
        <v>0</v>
      </c>
      <c r="J19" s="55">
        <v>0</v>
      </c>
      <c r="K19" s="55">
        <v>0</v>
      </c>
      <c r="L19" s="55">
        <v>0</v>
      </c>
      <c r="M19" s="56">
        <v>0</v>
      </c>
      <c r="N19" s="56">
        <v>0</v>
      </c>
    </row>
    <row r="20" spans="1:14">
      <c r="A20" s="57" t="s">
        <v>187</v>
      </c>
      <c r="B20" s="106" t="s">
        <v>3310</v>
      </c>
      <c r="C20" s="106" t="s">
        <v>3310</v>
      </c>
      <c r="D20" s="107" t="s">
        <v>3310</v>
      </c>
      <c r="E20" s="107" t="s">
        <v>3310</v>
      </c>
      <c r="F20" s="59">
        <v>0</v>
      </c>
      <c r="G20" s="107" t="s">
        <v>3310</v>
      </c>
      <c r="H20" s="107" t="s">
        <v>3310</v>
      </c>
      <c r="I20" s="58">
        <v>0</v>
      </c>
      <c r="J20" s="59">
        <v>0</v>
      </c>
      <c r="K20" s="107" t="s">
        <v>3310</v>
      </c>
      <c r="L20" s="59">
        <v>0</v>
      </c>
      <c r="M20" s="58">
        <v>0</v>
      </c>
      <c r="N20" s="58">
        <v>0</v>
      </c>
    </row>
    <row r="21" spans="1:14">
      <c r="A21" t="s">
        <v>179</v>
      </c>
      <c r="B21" t="s">
        <v>179</v>
      </c>
      <c r="C21" s="106" t="s">
        <v>3310</v>
      </c>
      <c r="D21" t="s">
        <v>179</v>
      </c>
      <c r="E21" s="107" t="s">
        <v>3310</v>
      </c>
      <c r="F21" s="55">
        <v>0</v>
      </c>
      <c r="G21" t="s">
        <v>179</v>
      </c>
      <c r="H21" s="56">
        <v>0</v>
      </c>
      <c r="I21" s="56">
        <v>0</v>
      </c>
      <c r="J21" s="55">
        <v>0</v>
      </c>
      <c r="K21" s="55">
        <v>0</v>
      </c>
      <c r="L21" s="55">
        <v>0</v>
      </c>
      <c r="M21" s="56">
        <v>0</v>
      </c>
      <c r="N21" s="56">
        <v>0</v>
      </c>
    </row>
    <row r="22" spans="1:14">
      <c r="A22" t="s">
        <v>189</v>
      </c>
      <c r="B22" s="106" t="s">
        <v>3310</v>
      </c>
      <c r="C22" s="106" t="s">
        <v>3310</v>
      </c>
      <c r="D22" s="107" t="s">
        <v>3310</v>
      </c>
      <c r="E22" s="107" t="s">
        <v>3310</v>
      </c>
      <c r="F22" s="107" t="s">
        <v>3310</v>
      </c>
      <c r="G22" s="107" t="s">
        <v>3310</v>
      </c>
      <c r="H22" s="107" t="s">
        <v>3310</v>
      </c>
      <c r="I22" s="107" t="s">
        <v>3310</v>
      </c>
      <c r="J22" s="107" t="s">
        <v>3310</v>
      </c>
      <c r="K22" s="107" t="s">
        <v>3310</v>
      </c>
      <c r="L22" s="107" t="s">
        <v>3310</v>
      </c>
      <c r="M22" s="107" t="s">
        <v>3310</v>
      </c>
      <c r="N22" s="107" t="s">
        <v>3310</v>
      </c>
    </row>
    <row r="23" spans="1:14">
      <c r="A23" t="s">
        <v>300</v>
      </c>
      <c r="B23" s="106" t="s">
        <v>3310</v>
      </c>
      <c r="C23" s="106" t="s">
        <v>3310</v>
      </c>
      <c r="D23" s="107" t="s">
        <v>3310</v>
      </c>
      <c r="E23" s="107" t="s">
        <v>3310</v>
      </c>
      <c r="F23" s="107" t="s">
        <v>3310</v>
      </c>
      <c r="G23" s="107" t="s">
        <v>3310</v>
      </c>
      <c r="H23" s="107" t="s">
        <v>3310</v>
      </c>
      <c r="I23" s="107" t="s">
        <v>3310</v>
      </c>
      <c r="J23" s="107" t="s">
        <v>3310</v>
      </c>
      <c r="K23" s="107" t="s">
        <v>3310</v>
      </c>
      <c r="L23" s="107" t="s">
        <v>3310</v>
      </c>
      <c r="M23" s="107" t="s">
        <v>3310</v>
      </c>
      <c r="N23" s="107" t="s">
        <v>3310</v>
      </c>
    </row>
    <row r="24" spans="1:14">
      <c r="A24" t="s">
        <v>301</v>
      </c>
      <c r="B24" s="106" t="s">
        <v>3310</v>
      </c>
      <c r="C24" s="106" t="s">
        <v>3310</v>
      </c>
      <c r="D24" s="107" t="s">
        <v>3310</v>
      </c>
      <c r="E24" s="107" t="s">
        <v>3310</v>
      </c>
      <c r="F24" s="107" t="s">
        <v>3310</v>
      </c>
      <c r="G24" s="107" t="s">
        <v>3310</v>
      </c>
      <c r="H24" s="107" t="s">
        <v>3310</v>
      </c>
      <c r="I24" s="107" t="s">
        <v>3310</v>
      </c>
      <c r="J24" s="107" t="s">
        <v>3310</v>
      </c>
      <c r="K24" s="107" t="s">
        <v>3310</v>
      </c>
      <c r="L24" s="107" t="s">
        <v>3310</v>
      </c>
      <c r="M24" s="107" t="s">
        <v>3310</v>
      </c>
      <c r="N24" s="107" t="s">
        <v>3310</v>
      </c>
    </row>
    <row r="25" spans="1:14">
      <c r="A25" t="s">
        <v>302</v>
      </c>
      <c r="B25" s="106" t="s">
        <v>3310</v>
      </c>
      <c r="C25" s="106" t="s">
        <v>3310</v>
      </c>
      <c r="D25" s="107" t="s">
        <v>3310</v>
      </c>
      <c r="E25" s="107" t="s">
        <v>3310</v>
      </c>
      <c r="F25" s="107" t="s">
        <v>3310</v>
      </c>
      <c r="G25" s="107" t="s">
        <v>3310</v>
      </c>
      <c r="H25" s="107" t="s">
        <v>3310</v>
      </c>
      <c r="I25" s="107" t="s">
        <v>3310</v>
      </c>
      <c r="J25" s="107" t="s">
        <v>3310</v>
      </c>
      <c r="K25" s="107" t="s">
        <v>3310</v>
      </c>
      <c r="L25" s="107" t="s">
        <v>3310</v>
      </c>
      <c r="M25" s="107" t="s">
        <v>3310</v>
      </c>
      <c r="N25" s="107" t="s">
        <v>3310</v>
      </c>
    </row>
    <row r="10000" spans="52:52" hidden="1">
      <c r="AZ10000"/>
    </row>
  </sheetData>
  <dataValidations count="1">
    <dataValidation allowBlank="1" showInputMessage="1" showErrorMessage="1" sqref="B1:B4 A5:AY1048576 BA5:XFD1048576 AZ5:AZ9999 AZ10001:AZ1048576" xr:uid="{00000000-0002-0000-16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7.28515625" style="12" customWidth="1"/>
    <col min="2" max="2" width="20.28515625" style="12" customWidth="1"/>
    <col min="3" max="3" width="12" style="13" customWidth="1"/>
    <col min="4" max="4" width="28" style="13" customWidth="1"/>
    <col min="5" max="5" width="11.5703125" style="13" customWidth="1"/>
    <col min="6" max="6" width="14" style="13" customWidth="1"/>
    <col min="7" max="7" width="26.85546875" style="13" customWidth="1"/>
    <col min="8" max="8" width="23.7109375" style="13" customWidth="1"/>
    <col min="9" max="9" width="29.140625" style="15" customWidth="1"/>
    <col min="10" max="10" width="6.7109375" style="15" hidden="1"/>
    <col min="11" max="11" width="7.7109375" style="15" hidden="1"/>
    <col min="12" max="12" width="7.140625" style="15" hidden="1"/>
    <col min="13" max="13" width="6" style="15" hidden="1"/>
    <col min="14" max="14" width="7.85546875" style="15" hidden="1"/>
    <col min="15" max="15" width="8.140625" style="15" hidden="1"/>
    <col min="16" max="16" width="6.28515625" style="15" hidden="1"/>
    <col min="17" max="17" width="8" style="15" hidden="1"/>
    <col min="18" max="18" width="8.7109375" style="15" hidden="1"/>
    <col min="19" max="19" width="10" style="15" hidden="1"/>
    <col min="20" max="20" width="9.5703125" style="15" hidden="1"/>
    <col min="21" max="21" width="6.140625" style="15" hidden="1"/>
    <col min="22" max="23" width="5.7109375" style="15" hidden="1"/>
    <col min="24" max="24" width="6.85546875" style="15" hidden="1"/>
    <col min="25" max="25" width="6.42578125" style="15" hidden="1"/>
    <col min="26" max="26" width="6.7109375" style="15" hidden="1"/>
    <col min="27" max="27" width="7.28515625" style="15" hidden="1"/>
    <col min="28" max="34" width="5.7109375" style="15" hidden="1"/>
    <col min="35" max="40" width="9.140625" style="13" hidden="1"/>
    <col min="41" max="52" width="0" style="13" hidden="1"/>
    <col min="53" max="16384" width="9.140625" style="13" hidden="1"/>
  </cols>
  <sheetData>
    <row r="1" spans="1:34" s="1" customFormat="1">
      <c r="A1" s="2" t="s">
        <v>0</v>
      </c>
      <c r="B1" s="61" t="s">
        <v>3309</v>
      </c>
    </row>
    <row r="2" spans="1:34" s="1" customFormat="1">
      <c r="A2" s="2" t="s">
        <v>1</v>
      </c>
      <c r="B2" s="9" t="s">
        <v>2578</v>
      </c>
    </row>
    <row r="3" spans="1:34" s="1" customFormat="1">
      <c r="A3" s="2" t="s">
        <v>2</v>
      </c>
      <c r="B3" s="20" t="s">
        <v>2579</v>
      </c>
    </row>
    <row r="4" spans="1:34" s="1" customFormat="1">
      <c r="A4" s="2" t="s">
        <v>3</v>
      </c>
      <c r="B4" s="62">
        <v>1161</v>
      </c>
    </row>
    <row r="5" spans="1:34" s="15" customFormat="1">
      <c r="A5" s="32" t="s">
        <v>92</v>
      </c>
      <c r="B5" s="35" t="s">
        <v>131</v>
      </c>
      <c r="C5" s="35" t="s">
        <v>132</v>
      </c>
      <c r="D5" s="35" t="s">
        <v>133</v>
      </c>
      <c r="E5" s="35" t="s">
        <v>50</v>
      </c>
      <c r="F5" s="35" t="s">
        <v>134</v>
      </c>
      <c r="G5" s="35" t="s">
        <v>54</v>
      </c>
      <c r="H5" s="36" t="s">
        <v>55</v>
      </c>
      <c r="I5" s="52" t="s">
        <v>149</v>
      </c>
    </row>
    <row r="6" spans="1:34" s="15" customFormat="1">
      <c r="A6" s="99" t="s">
        <v>3310</v>
      </c>
      <c r="B6" s="16" t="s">
        <v>70</v>
      </c>
      <c r="C6" s="100" t="s">
        <v>3310</v>
      </c>
      <c r="D6" s="16" t="s">
        <v>7</v>
      </c>
      <c r="E6" s="100" t="s">
        <v>3310</v>
      </c>
      <c r="F6" s="16" t="s">
        <v>150</v>
      </c>
      <c r="G6" s="21" t="s">
        <v>7</v>
      </c>
      <c r="H6" s="29" t="s">
        <v>7</v>
      </c>
      <c r="I6" s="123" t="s">
        <v>3310</v>
      </c>
    </row>
    <row r="7" spans="1:34" s="17" customFormat="1" ht="20.25">
      <c r="A7" s="101" t="s">
        <v>3310</v>
      </c>
      <c r="B7" s="5" t="s">
        <v>8</v>
      </c>
      <c r="C7" s="5" t="s">
        <v>9</v>
      </c>
      <c r="D7" s="5" t="s">
        <v>56</v>
      </c>
      <c r="E7" s="5" t="s">
        <v>57</v>
      </c>
      <c r="F7" s="5" t="s">
        <v>58</v>
      </c>
      <c r="G7" s="24" t="s">
        <v>59</v>
      </c>
      <c r="H7" s="24" t="s">
        <v>60</v>
      </c>
      <c r="I7" s="24" t="s">
        <v>61</v>
      </c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</row>
    <row r="8" spans="1:34" s="17" customFormat="1" ht="20.25">
      <c r="A8" s="18" t="s">
        <v>135</v>
      </c>
      <c r="B8" s="102" t="s">
        <v>3310</v>
      </c>
      <c r="C8" s="102" t="s">
        <v>3310</v>
      </c>
      <c r="D8" s="102" t="s">
        <v>3310</v>
      </c>
      <c r="E8" s="102" t="s">
        <v>3310</v>
      </c>
      <c r="F8" s="53">
        <v>0</v>
      </c>
      <c r="G8" s="54">
        <v>0</v>
      </c>
      <c r="H8" s="54">
        <v>0</v>
      </c>
      <c r="I8" s="124" t="s">
        <v>3310</v>
      </c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</row>
    <row r="9" spans="1:34">
      <c r="A9" s="57" t="s">
        <v>172</v>
      </c>
      <c r="B9" s="106" t="s">
        <v>3310</v>
      </c>
      <c r="C9" s="107" t="s">
        <v>3310</v>
      </c>
      <c r="D9" s="58">
        <v>0</v>
      </c>
      <c r="E9" s="118" t="s">
        <v>3310</v>
      </c>
      <c r="F9" s="59">
        <v>0</v>
      </c>
      <c r="G9" s="58">
        <v>0</v>
      </c>
      <c r="H9" s="58">
        <v>0</v>
      </c>
      <c r="I9" s="118" t="s">
        <v>3310</v>
      </c>
    </row>
    <row r="10" spans="1:34">
      <c r="A10" s="57" t="s">
        <v>2535</v>
      </c>
      <c r="B10" s="106" t="s">
        <v>3310</v>
      </c>
      <c r="C10" s="107" t="s">
        <v>3310</v>
      </c>
      <c r="D10" s="58">
        <v>0</v>
      </c>
      <c r="E10" s="118" t="s">
        <v>3310</v>
      </c>
      <c r="F10" s="59">
        <v>0</v>
      </c>
      <c r="G10" s="58">
        <v>0</v>
      </c>
      <c r="H10" s="58">
        <v>0</v>
      </c>
      <c r="I10" s="118" t="s">
        <v>3310</v>
      </c>
    </row>
    <row r="11" spans="1:34">
      <c r="A11" t="s">
        <v>179</v>
      </c>
      <c r="B11" s="106" t="s">
        <v>3310</v>
      </c>
      <c r="C11" s="107" t="s">
        <v>3310</v>
      </c>
      <c r="D11" s="56">
        <v>0</v>
      </c>
      <c r="E11" t="s">
        <v>179</v>
      </c>
      <c r="F11" s="55">
        <v>0</v>
      </c>
      <c r="G11" s="56">
        <v>0</v>
      </c>
      <c r="H11" s="56">
        <v>0</v>
      </c>
      <c r="I11" s="118" t="s">
        <v>3310</v>
      </c>
    </row>
    <row r="12" spans="1:34">
      <c r="A12" s="57" t="s">
        <v>2536</v>
      </c>
      <c r="B12" s="106" t="s">
        <v>3310</v>
      </c>
      <c r="C12" s="107" t="s">
        <v>3310</v>
      </c>
      <c r="D12" s="58">
        <v>0</v>
      </c>
      <c r="E12" s="118" t="s">
        <v>3310</v>
      </c>
      <c r="F12" s="59">
        <v>0</v>
      </c>
      <c r="G12" s="58">
        <v>0</v>
      </c>
      <c r="H12" s="58">
        <v>0</v>
      </c>
      <c r="I12" s="118" t="s">
        <v>3310</v>
      </c>
    </row>
    <row r="13" spans="1:34">
      <c r="A13" t="s">
        <v>179</v>
      </c>
      <c r="B13" s="106" t="s">
        <v>3310</v>
      </c>
      <c r="C13" s="107" t="s">
        <v>3310</v>
      </c>
      <c r="D13" s="56">
        <v>0</v>
      </c>
      <c r="E13" t="s">
        <v>179</v>
      </c>
      <c r="F13" s="55">
        <v>0</v>
      </c>
      <c r="G13" s="56">
        <v>0</v>
      </c>
      <c r="H13" s="56">
        <v>0</v>
      </c>
      <c r="I13" s="118" t="s">
        <v>3310</v>
      </c>
    </row>
    <row r="14" spans="1:34">
      <c r="A14" s="57" t="s">
        <v>187</v>
      </c>
      <c r="B14" s="106" t="s">
        <v>3310</v>
      </c>
      <c r="C14" s="107" t="s">
        <v>3310</v>
      </c>
      <c r="D14" s="58">
        <v>0</v>
      </c>
      <c r="E14" s="118" t="s">
        <v>3310</v>
      </c>
      <c r="F14" s="59">
        <v>0</v>
      </c>
      <c r="G14" s="58">
        <v>0</v>
      </c>
      <c r="H14" s="58">
        <v>0</v>
      </c>
      <c r="I14" s="118" t="s">
        <v>3310</v>
      </c>
    </row>
    <row r="15" spans="1:34">
      <c r="A15" s="57" t="s">
        <v>2535</v>
      </c>
      <c r="B15" s="106" t="s">
        <v>3310</v>
      </c>
      <c r="C15" s="107" t="s">
        <v>3310</v>
      </c>
      <c r="D15" s="58">
        <v>0</v>
      </c>
      <c r="E15" s="118" t="s">
        <v>3310</v>
      </c>
      <c r="F15" s="59">
        <v>0</v>
      </c>
      <c r="G15" s="58">
        <v>0</v>
      </c>
      <c r="H15" s="58">
        <v>0</v>
      </c>
      <c r="I15" s="118" t="s">
        <v>3310</v>
      </c>
    </row>
    <row r="16" spans="1:34">
      <c r="A16" t="s">
        <v>179</v>
      </c>
      <c r="B16" s="106" t="s">
        <v>3310</v>
      </c>
      <c r="C16" s="107" t="s">
        <v>3310</v>
      </c>
      <c r="D16" s="56">
        <v>0</v>
      </c>
      <c r="E16" t="s">
        <v>179</v>
      </c>
      <c r="F16" s="55">
        <v>0</v>
      </c>
      <c r="G16" s="56">
        <v>0</v>
      </c>
      <c r="H16" s="56">
        <v>0</v>
      </c>
      <c r="I16" s="118" t="s">
        <v>3310</v>
      </c>
    </row>
    <row r="17" spans="1:9">
      <c r="A17" s="57" t="s">
        <v>2536</v>
      </c>
      <c r="B17" s="106" t="s">
        <v>3310</v>
      </c>
      <c r="C17" s="107" t="s">
        <v>3310</v>
      </c>
      <c r="D17" s="58">
        <v>0</v>
      </c>
      <c r="E17" s="118" t="s">
        <v>3310</v>
      </c>
      <c r="F17" s="59">
        <v>0</v>
      </c>
      <c r="G17" s="58">
        <v>0</v>
      </c>
      <c r="H17" s="58">
        <v>0</v>
      </c>
      <c r="I17" s="118" t="s">
        <v>3310</v>
      </c>
    </row>
    <row r="18" spans="1:9">
      <c r="A18" t="s">
        <v>179</v>
      </c>
      <c r="B18" s="106" t="s">
        <v>3310</v>
      </c>
      <c r="C18" s="107" t="s">
        <v>3310</v>
      </c>
      <c r="D18" s="56">
        <v>0</v>
      </c>
      <c r="E18" t="s">
        <v>179</v>
      </c>
      <c r="F18" s="55">
        <v>0</v>
      </c>
      <c r="G18" s="56">
        <v>0</v>
      </c>
      <c r="H18" s="56">
        <v>0</v>
      </c>
      <c r="I18" s="118" t="s">
        <v>3310</v>
      </c>
    </row>
    <row r="19" spans="1:9" hidden="1">
      <c r="E19" s="15"/>
      <c r="F19" s="15"/>
      <c r="G19" s="15"/>
    </row>
    <row r="20" spans="1:9" hidden="1">
      <c r="E20" s="15"/>
      <c r="F20" s="15"/>
      <c r="G20" s="15"/>
    </row>
    <row r="21" spans="1:9" hidden="1">
      <c r="E21" s="15"/>
      <c r="F21" s="15"/>
      <c r="G21" s="15"/>
    </row>
    <row r="22" spans="1:9" hidden="1">
      <c r="E22" s="15"/>
      <c r="F22" s="15"/>
      <c r="G22" s="15"/>
    </row>
    <row r="23" spans="1:9" hidden="1">
      <c r="E23" s="15"/>
      <c r="F23" s="15"/>
      <c r="G23" s="15"/>
    </row>
    <row r="24" spans="1:9" hidden="1">
      <c r="E24" s="15"/>
      <c r="F24" s="15"/>
      <c r="G24" s="15"/>
    </row>
    <row r="25" spans="1:9" hidden="1">
      <c r="E25" s="15"/>
      <c r="F25" s="15"/>
      <c r="G25" s="15"/>
    </row>
    <row r="26" spans="1:9" hidden="1">
      <c r="E26" s="15"/>
      <c r="F26" s="15"/>
      <c r="G26" s="15"/>
    </row>
    <row r="27" spans="1:9" hidden="1">
      <c r="E27" s="15"/>
      <c r="F27" s="15"/>
      <c r="G27" s="15"/>
    </row>
    <row r="28" spans="1:9" hidden="1">
      <c r="E28" s="15"/>
      <c r="F28" s="15"/>
      <c r="G28" s="15"/>
    </row>
    <row r="29" spans="1:9" hidden="1">
      <c r="E29" s="15"/>
      <c r="F29" s="15"/>
      <c r="G29" s="15"/>
    </row>
    <row r="30" spans="1:9" hidden="1">
      <c r="E30" s="15"/>
      <c r="F30" s="15"/>
      <c r="G30" s="15"/>
    </row>
    <row r="31" spans="1:9" hidden="1">
      <c r="E31" s="15"/>
      <c r="F31" s="15"/>
      <c r="G31" s="15"/>
    </row>
    <row r="32" spans="1:9" hidden="1">
      <c r="E32" s="15"/>
      <c r="F32" s="15"/>
      <c r="G32" s="15"/>
    </row>
    <row r="33" spans="5:7" hidden="1">
      <c r="E33" s="15"/>
      <c r="F33" s="15"/>
      <c r="G33" s="15"/>
    </row>
    <row r="34" spans="5:7" hidden="1">
      <c r="E34" s="15"/>
      <c r="F34" s="15"/>
      <c r="G34" s="15"/>
    </row>
    <row r="35" spans="5:7" hidden="1">
      <c r="E35" s="15"/>
      <c r="F35" s="15"/>
      <c r="G35" s="15"/>
    </row>
    <row r="36" spans="5:7" hidden="1">
      <c r="E36" s="15"/>
      <c r="F36" s="15"/>
      <c r="G36" s="15"/>
    </row>
    <row r="37" spans="5:7" hidden="1">
      <c r="E37" s="15"/>
      <c r="F37" s="15"/>
      <c r="G37" s="15"/>
    </row>
    <row r="38" spans="5:7" hidden="1">
      <c r="E38" s="15"/>
      <c r="F38" s="15"/>
      <c r="G38" s="15"/>
    </row>
    <row r="39" spans="5:7" hidden="1">
      <c r="E39" s="15"/>
      <c r="F39" s="15"/>
      <c r="G39" s="15"/>
    </row>
    <row r="40" spans="5:7" hidden="1">
      <c r="E40" s="15"/>
      <c r="F40" s="15"/>
      <c r="G40" s="15"/>
    </row>
    <row r="41" spans="5:7" hidden="1">
      <c r="E41" s="15"/>
      <c r="F41" s="15"/>
      <c r="G41" s="15"/>
    </row>
    <row r="42" spans="5:7" hidden="1">
      <c r="E42" s="15"/>
      <c r="F42" s="15"/>
      <c r="G42" s="15"/>
    </row>
    <row r="43" spans="5:7" hidden="1">
      <c r="E43" s="15"/>
      <c r="F43" s="15"/>
      <c r="G43" s="15"/>
    </row>
    <row r="44" spans="5:7" hidden="1">
      <c r="E44" s="15"/>
      <c r="F44" s="15"/>
      <c r="G44" s="15"/>
    </row>
    <row r="45" spans="5:7" hidden="1">
      <c r="E45" s="15"/>
      <c r="F45" s="15"/>
      <c r="G45" s="15"/>
    </row>
    <row r="46" spans="5:7" hidden="1">
      <c r="E46" s="15"/>
      <c r="F46" s="15"/>
      <c r="G46" s="15"/>
    </row>
    <row r="47" spans="5:7" hidden="1">
      <c r="E47" s="15"/>
      <c r="F47" s="15"/>
      <c r="G47" s="15"/>
    </row>
    <row r="48" spans="5:7" hidden="1">
      <c r="E48" s="15"/>
      <c r="F48" s="15"/>
      <c r="G48" s="15"/>
    </row>
    <row r="49" spans="5:7" hidden="1">
      <c r="E49" s="15"/>
      <c r="F49" s="15"/>
      <c r="G49" s="15"/>
    </row>
    <row r="50" spans="5:7" hidden="1">
      <c r="E50" s="15"/>
      <c r="F50" s="15"/>
      <c r="G50" s="15"/>
    </row>
    <row r="51" spans="5:7" hidden="1">
      <c r="E51" s="15"/>
      <c r="F51" s="15"/>
      <c r="G51" s="15"/>
    </row>
    <row r="52" spans="5:7" hidden="1">
      <c r="E52" s="15"/>
      <c r="F52" s="15"/>
      <c r="G52" s="15"/>
    </row>
    <row r="53" spans="5:7" hidden="1">
      <c r="E53" s="15"/>
      <c r="F53" s="15"/>
      <c r="G53" s="15"/>
    </row>
    <row r="54" spans="5:7" hidden="1">
      <c r="E54" s="15"/>
      <c r="F54" s="15"/>
      <c r="G54" s="15"/>
    </row>
    <row r="55" spans="5:7" hidden="1">
      <c r="E55" s="15"/>
      <c r="F55" s="15"/>
      <c r="G55" s="15"/>
    </row>
    <row r="56" spans="5:7" hidden="1">
      <c r="E56" s="15"/>
      <c r="F56" s="15"/>
      <c r="G56" s="15"/>
    </row>
    <row r="57" spans="5:7" hidden="1">
      <c r="E57" s="15"/>
      <c r="F57" s="15"/>
      <c r="G57" s="15"/>
    </row>
    <row r="58" spans="5:7" hidden="1">
      <c r="E58" s="15"/>
      <c r="F58" s="15"/>
      <c r="G58" s="15"/>
    </row>
    <row r="59" spans="5:7" hidden="1">
      <c r="E59" s="15"/>
      <c r="F59" s="15"/>
      <c r="G59" s="15"/>
    </row>
    <row r="60" spans="5:7" hidden="1">
      <c r="E60" s="15"/>
      <c r="F60" s="15"/>
      <c r="G60" s="15"/>
    </row>
    <row r="61" spans="5:7" hidden="1">
      <c r="E61" s="15"/>
      <c r="F61" s="15"/>
      <c r="G61" s="15"/>
    </row>
    <row r="62" spans="5:7" hidden="1">
      <c r="E62" s="15"/>
      <c r="F62" s="15"/>
      <c r="G62" s="15"/>
    </row>
    <row r="63" spans="5:7" hidden="1">
      <c r="E63" s="15"/>
      <c r="F63" s="15"/>
      <c r="G63" s="15"/>
    </row>
    <row r="64" spans="5:7" hidden="1">
      <c r="E64" s="15"/>
      <c r="F64" s="15"/>
      <c r="G64" s="15"/>
    </row>
    <row r="65" spans="5:7" hidden="1">
      <c r="E65" s="15"/>
      <c r="F65" s="15"/>
      <c r="G65" s="15"/>
    </row>
    <row r="66" spans="5:7" hidden="1">
      <c r="E66" s="15"/>
      <c r="F66" s="15"/>
      <c r="G66" s="15"/>
    </row>
    <row r="67" spans="5:7" hidden="1">
      <c r="E67" s="15"/>
      <c r="F67" s="15"/>
      <c r="G67" s="15"/>
    </row>
    <row r="68" spans="5:7" hidden="1">
      <c r="E68" s="15"/>
      <c r="F68" s="15"/>
      <c r="G68" s="15"/>
    </row>
    <row r="69" spans="5:7" hidden="1">
      <c r="E69" s="15"/>
      <c r="F69" s="15"/>
      <c r="G69" s="15"/>
    </row>
    <row r="70" spans="5:7" hidden="1">
      <c r="E70" s="15"/>
      <c r="F70" s="15"/>
      <c r="G70" s="15"/>
    </row>
    <row r="71" spans="5:7" hidden="1">
      <c r="E71" s="15"/>
      <c r="F71" s="15"/>
      <c r="G71" s="15"/>
    </row>
    <row r="72" spans="5:7" hidden="1">
      <c r="E72" s="15"/>
      <c r="F72" s="15"/>
      <c r="G72" s="15"/>
    </row>
    <row r="73" spans="5:7" hidden="1">
      <c r="E73" s="15"/>
      <c r="F73" s="15"/>
      <c r="G73" s="15"/>
    </row>
    <row r="74" spans="5:7" hidden="1">
      <c r="E74" s="15"/>
      <c r="F74" s="15"/>
      <c r="G74" s="15"/>
    </row>
    <row r="75" spans="5:7" hidden="1">
      <c r="E75" s="15"/>
      <c r="F75" s="15"/>
      <c r="G75" s="15"/>
    </row>
    <row r="76" spans="5:7" hidden="1">
      <c r="E76" s="15"/>
      <c r="F76" s="15"/>
      <c r="G76" s="15"/>
    </row>
    <row r="77" spans="5:7" hidden="1">
      <c r="E77" s="15"/>
      <c r="F77" s="15"/>
      <c r="G77" s="15"/>
    </row>
    <row r="78" spans="5:7" hidden="1">
      <c r="E78" s="15"/>
      <c r="F78" s="15"/>
      <c r="G78" s="15"/>
    </row>
    <row r="79" spans="5:7" hidden="1">
      <c r="E79" s="15"/>
      <c r="F79" s="15"/>
      <c r="G79" s="15"/>
    </row>
    <row r="80" spans="5:7" hidden="1">
      <c r="E80" s="15"/>
      <c r="F80" s="15"/>
      <c r="G80" s="15"/>
    </row>
    <row r="81" spans="5:7" hidden="1">
      <c r="E81" s="15"/>
      <c r="F81" s="15"/>
      <c r="G81" s="15"/>
    </row>
    <row r="82" spans="5:7" hidden="1">
      <c r="E82" s="15"/>
      <c r="F82" s="15"/>
      <c r="G82" s="15"/>
    </row>
    <row r="83" spans="5:7" hidden="1">
      <c r="E83" s="15"/>
      <c r="F83" s="15"/>
      <c r="G83" s="15"/>
    </row>
    <row r="84" spans="5:7" hidden="1">
      <c r="E84" s="15"/>
      <c r="F84" s="15"/>
      <c r="G84" s="15"/>
    </row>
    <row r="85" spans="5:7" hidden="1">
      <c r="E85" s="15"/>
      <c r="F85" s="15"/>
      <c r="G85" s="15"/>
    </row>
    <row r="86" spans="5:7" hidden="1">
      <c r="E86" s="15"/>
      <c r="F86" s="15"/>
      <c r="G86" s="15"/>
    </row>
    <row r="87" spans="5:7" hidden="1">
      <c r="E87" s="15"/>
      <c r="F87" s="15"/>
      <c r="G87" s="15"/>
    </row>
    <row r="88" spans="5:7" hidden="1">
      <c r="E88" s="15"/>
      <c r="F88" s="15"/>
      <c r="G88" s="15"/>
    </row>
    <row r="89" spans="5:7" hidden="1">
      <c r="E89" s="15"/>
      <c r="F89" s="15"/>
      <c r="G89" s="15"/>
    </row>
    <row r="90" spans="5:7" hidden="1">
      <c r="E90" s="15"/>
      <c r="F90" s="15"/>
      <c r="G90" s="15"/>
    </row>
    <row r="91" spans="5:7" hidden="1">
      <c r="E91" s="15"/>
      <c r="F91" s="15"/>
      <c r="G91" s="15"/>
    </row>
    <row r="92" spans="5:7" hidden="1">
      <c r="E92" s="15"/>
      <c r="F92" s="15"/>
      <c r="G92" s="15"/>
    </row>
    <row r="93" spans="5:7" hidden="1">
      <c r="E93" s="15"/>
      <c r="F93" s="15"/>
      <c r="G93" s="15"/>
    </row>
    <row r="94" spans="5:7" hidden="1">
      <c r="E94" s="15"/>
      <c r="F94" s="15"/>
      <c r="G94" s="15"/>
    </row>
    <row r="95" spans="5:7" hidden="1">
      <c r="E95" s="15"/>
      <c r="F95" s="15"/>
      <c r="G95" s="15"/>
    </row>
    <row r="96" spans="5:7" hidden="1">
      <c r="E96" s="15"/>
      <c r="F96" s="15"/>
      <c r="G96" s="15"/>
    </row>
    <row r="97" spans="5:7" hidden="1">
      <c r="E97" s="15"/>
      <c r="F97" s="15"/>
      <c r="G97" s="15"/>
    </row>
    <row r="98" spans="5:7" hidden="1">
      <c r="E98" s="15"/>
      <c r="F98" s="15"/>
      <c r="G98" s="15"/>
    </row>
    <row r="99" spans="5:7" hidden="1">
      <c r="E99" s="15"/>
      <c r="F99" s="15"/>
      <c r="G99" s="15"/>
    </row>
    <row r="100" spans="5:7" hidden="1">
      <c r="E100" s="15"/>
      <c r="F100" s="15"/>
      <c r="G100" s="15"/>
    </row>
    <row r="101" spans="5:7" hidden="1">
      <c r="E101" s="15"/>
      <c r="F101" s="15"/>
      <c r="G101" s="15"/>
    </row>
    <row r="102" spans="5:7" hidden="1">
      <c r="E102" s="15"/>
      <c r="F102" s="15"/>
      <c r="G102" s="15"/>
    </row>
    <row r="103" spans="5:7" hidden="1">
      <c r="E103" s="15"/>
      <c r="F103" s="15"/>
      <c r="G103" s="15"/>
    </row>
    <row r="104" spans="5:7" hidden="1">
      <c r="E104" s="15"/>
      <c r="F104" s="15"/>
      <c r="G104" s="15"/>
    </row>
    <row r="105" spans="5:7" hidden="1">
      <c r="E105" s="15"/>
      <c r="F105" s="15"/>
      <c r="G105" s="15"/>
    </row>
    <row r="106" spans="5:7" hidden="1">
      <c r="E106" s="15"/>
      <c r="F106" s="15"/>
      <c r="G106" s="15"/>
    </row>
    <row r="107" spans="5:7" hidden="1">
      <c r="E107" s="15"/>
      <c r="F107" s="15"/>
      <c r="G107" s="15"/>
    </row>
    <row r="108" spans="5:7" hidden="1">
      <c r="E108" s="15"/>
      <c r="F108" s="15"/>
      <c r="G108" s="15"/>
    </row>
    <row r="109" spans="5:7" hidden="1">
      <c r="E109" s="15"/>
      <c r="F109" s="15"/>
      <c r="G109" s="15"/>
    </row>
    <row r="110" spans="5:7" hidden="1">
      <c r="E110" s="15"/>
      <c r="F110" s="15"/>
      <c r="G110" s="15"/>
    </row>
    <row r="111" spans="5:7" hidden="1">
      <c r="E111" s="15"/>
      <c r="F111" s="15"/>
      <c r="G111" s="15"/>
    </row>
    <row r="112" spans="5:7" hidden="1">
      <c r="E112" s="15"/>
      <c r="F112" s="15"/>
      <c r="G112" s="15"/>
    </row>
    <row r="113" spans="5:7" hidden="1">
      <c r="E113" s="15"/>
      <c r="F113" s="15"/>
      <c r="G113" s="15"/>
    </row>
    <row r="114" spans="5:7" hidden="1">
      <c r="E114" s="15"/>
      <c r="F114" s="15"/>
      <c r="G114" s="15"/>
    </row>
    <row r="115" spans="5:7" hidden="1">
      <c r="E115" s="15"/>
      <c r="F115" s="15"/>
      <c r="G115" s="15"/>
    </row>
    <row r="116" spans="5:7" hidden="1">
      <c r="E116" s="15"/>
      <c r="F116" s="15"/>
      <c r="G116" s="15"/>
    </row>
    <row r="117" spans="5:7" hidden="1">
      <c r="E117" s="15"/>
      <c r="F117" s="15"/>
      <c r="G117" s="15"/>
    </row>
    <row r="118" spans="5:7" hidden="1">
      <c r="E118" s="15"/>
      <c r="F118" s="15"/>
      <c r="G118" s="15"/>
    </row>
    <row r="119" spans="5:7" hidden="1">
      <c r="E119" s="15"/>
      <c r="F119" s="15"/>
      <c r="G119" s="15"/>
    </row>
    <row r="120" spans="5:7" hidden="1">
      <c r="E120" s="15"/>
      <c r="F120" s="15"/>
      <c r="G120" s="15"/>
    </row>
    <row r="121" spans="5:7" hidden="1">
      <c r="E121" s="15"/>
      <c r="F121" s="15"/>
      <c r="G121" s="15"/>
    </row>
    <row r="122" spans="5:7" hidden="1">
      <c r="E122" s="15"/>
      <c r="F122" s="15"/>
      <c r="G122" s="15"/>
    </row>
    <row r="123" spans="5:7" hidden="1">
      <c r="E123" s="15"/>
      <c r="F123" s="15"/>
      <c r="G123" s="15"/>
    </row>
    <row r="124" spans="5:7" hidden="1">
      <c r="E124" s="15"/>
      <c r="F124" s="15"/>
      <c r="G124" s="15"/>
    </row>
    <row r="125" spans="5:7" hidden="1">
      <c r="E125" s="15"/>
      <c r="F125" s="15"/>
      <c r="G125" s="15"/>
    </row>
    <row r="126" spans="5:7" hidden="1">
      <c r="E126" s="15"/>
      <c r="F126" s="15"/>
      <c r="G126" s="15"/>
    </row>
    <row r="127" spans="5:7" hidden="1">
      <c r="E127" s="15"/>
      <c r="F127" s="15"/>
      <c r="G127" s="15"/>
    </row>
    <row r="128" spans="5:7" hidden="1">
      <c r="E128" s="15"/>
      <c r="F128" s="15"/>
      <c r="G128" s="15"/>
    </row>
    <row r="129" spans="5:7" hidden="1">
      <c r="E129" s="15"/>
      <c r="F129" s="15"/>
      <c r="G129" s="15"/>
    </row>
    <row r="130" spans="5:7" hidden="1">
      <c r="E130" s="15"/>
      <c r="F130" s="15"/>
      <c r="G130" s="15"/>
    </row>
    <row r="131" spans="5:7" hidden="1">
      <c r="E131" s="15"/>
      <c r="F131" s="15"/>
      <c r="G131" s="15"/>
    </row>
    <row r="132" spans="5:7" hidden="1">
      <c r="E132" s="15"/>
      <c r="F132" s="15"/>
      <c r="G132" s="15"/>
    </row>
    <row r="133" spans="5:7" hidden="1">
      <c r="E133" s="15"/>
      <c r="F133" s="15"/>
      <c r="G133" s="15"/>
    </row>
    <row r="134" spans="5:7" hidden="1">
      <c r="E134" s="15"/>
      <c r="F134" s="15"/>
      <c r="G134" s="15"/>
    </row>
    <row r="135" spans="5:7" hidden="1">
      <c r="E135" s="15"/>
      <c r="F135" s="15"/>
      <c r="G135" s="15"/>
    </row>
    <row r="136" spans="5:7" hidden="1">
      <c r="E136" s="15"/>
      <c r="F136" s="15"/>
      <c r="G136" s="15"/>
    </row>
    <row r="137" spans="5:7" hidden="1">
      <c r="E137" s="15"/>
      <c r="F137" s="15"/>
      <c r="G137" s="15"/>
    </row>
    <row r="138" spans="5:7" hidden="1">
      <c r="E138" s="15"/>
      <c r="F138" s="15"/>
      <c r="G138" s="15"/>
    </row>
    <row r="139" spans="5:7" hidden="1">
      <c r="E139" s="15"/>
      <c r="F139" s="15"/>
      <c r="G139" s="15"/>
    </row>
    <row r="140" spans="5:7" hidden="1">
      <c r="E140" s="15"/>
      <c r="F140" s="15"/>
      <c r="G140" s="15"/>
    </row>
    <row r="141" spans="5:7" hidden="1">
      <c r="E141" s="15"/>
      <c r="F141" s="15"/>
      <c r="G141" s="15"/>
    </row>
    <row r="142" spans="5:7" hidden="1">
      <c r="E142" s="15"/>
      <c r="F142" s="15"/>
      <c r="G142" s="15"/>
    </row>
    <row r="143" spans="5:7" hidden="1">
      <c r="E143" s="15"/>
      <c r="F143" s="15"/>
      <c r="G143" s="15"/>
    </row>
    <row r="144" spans="5:7" hidden="1">
      <c r="E144" s="15"/>
      <c r="F144" s="15"/>
      <c r="G144" s="15"/>
    </row>
    <row r="145" spans="5:7" hidden="1">
      <c r="E145" s="15"/>
      <c r="F145" s="15"/>
      <c r="G145" s="15"/>
    </row>
    <row r="146" spans="5:7" hidden="1">
      <c r="E146" s="15"/>
      <c r="F146" s="15"/>
      <c r="G146" s="15"/>
    </row>
    <row r="147" spans="5:7" hidden="1">
      <c r="E147" s="15"/>
      <c r="F147" s="15"/>
      <c r="G147" s="15"/>
    </row>
    <row r="148" spans="5:7" hidden="1">
      <c r="E148" s="15"/>
      <c r="F148" s="15"/>
      <c r="G148" s="15"/>
    </row>
    <row r="149" spans="5:7" hidden="1">
      <c r="E149" s="15"/>
      <c r="F149" s="15"/>
      <c r="G149" s="15"/>
    </row>
    <row r="150" spans="5:7" hidden="1">
      <c r="E150" s="15"/>
      <c r="F150" s="15"/>
      <c r="G150" s="15"/>
    </row>
    <row r="151" spans="5:7" hidden="1">
      <c r="E151" s="15"/>
      <c r="F151" s="15"/>
      <c r="G151" s="15"/>
    </row>
    <row r="152" spans="5:7" hidden="1">
      <c r="E152" s="15"/>
      <c r="F152" s="15"/>
      <c r="G152" s="15"/>
    </row>
    <row r="153" spans="5:7" hidden="1">
      <c r="E153" s="15"/>
      <c r="F153" s="15"/>
      <c r="G153" s="15"/>
    </row>
    <row r="154" spans="5:7" hidden="1">
      <c r="E154" s="15"/>
      <c r="F154" s="15"/>
      <c r="G154" s="15"/>
    </row>
    <row r="155" spans="5:7" hidden="1">
      <c r="E155" s="15"/>
      <c r="F155" s="15"/>
      <c r="G155" s="15"/>
    </row>
    <row r="156" spans="5:7" hidden="1">
      <c r="E156" s="15"/>
      <c r="F156" s="15"/>
      <c r="G156" s="15"/>
    </row>
    <row r="157" spans="5:7" hidden="1">
      <c r="E157" s="15"/>
      <c r="F157" s="15"/>
      <c r="G157" s="15"/>
    </row>
    <row r="158" spans="5:7" hidden="1">
      <c r="E158" s="15"/>
      <c r="F158" s="15"/>
      <c r="G158" s="15"/>
    </row>
    <row r="159" spans="5:7" hidden="1">
      <c r="E159" s="15"/>
      <c r="F159" s="15"/>
      <c r="G159" s="15"/>
    </row>
    <row r="160" spans="5:7" hidden="1">
      <c r="E160" s="15"/>
      <c r="F160" s="15"/>
      <c r="G160" s="15"/>
    </row>
    <row r="161" spans="5:7" hidden="1">
      <c r="E161" s="15"/>
      <c r="F161" s="15"/>
      <c r="G161" s="15"/>
    </row>
    <row r="162" spans="5:7" hidden="1">
      <c r="E162" s="15"/>
      <c r="F162" s="15"/>
      <c r="G162" s="15"/>
    </row>
    <row r="163" spans="5:7" hidden="1">
      <c r="E163" s="15"/>
      <c r="F163" s="15"/>
      <c r="G163" s="15"/>
    </row>
    <row r="164" spans="5:7" hidden="1">
      <c r="E164" s="15"/>
      <c r="F164" s="15"/>
      <c r="G164" s="15"/>
    </row>
    <row r="165" spans="5:7" hidden="1">
      <c r="E165" s="15"/>
      <c r="F165" s="15"/>
      <c r="G165" s="15"/>
    </row>
    <row r="166" spans="5:7" hidden="1">
      <c r="E166" s="15"/>
      <c r="F166" s="15"/>
      <c r="G166" s="15"/>
    </row>
    <row r="167" spans="5:7" hidden="1">
      <c r="E167" s="15"/>
      <c r="F167" s="15"/>
      <c r="G167" s="15"/>
    </row>
    <row r="168" spans="5:7" hidden="1">
      <c r="E168" s="15"/>
      <c r="F168" s="15"/>
      <c r="G168" s="15"/>
    </row>
    <row r="169" spans="5:7" hidden="1">
      <c r="E169" s="15"/>
      <c r="F169" s="15"/>
      <c r="G169" s="15"/>
    </row>
    <row r="170" spans="5:7" hidden="1">
      <c r="E170" s="15"/>
      <c r="F170" s="15"/>
      <c r="G170" s="15"/>
    </row>
    <row r="171" spans="5:7" hidden="1">
      <c r="E171" s="15"/>
      <c r="F171" s="15"/>
      <c r="G171" s="15"/>
    </row>
    <row r="172" spans="5:7" hidden="1">
      <c r="E172" s="15"/>
      <c r="F172" s="15"/>
      <c r="G172" s="15"/>
    </row>
    <row r="173" spans="5:7" hidden="1">
      <c r="E173" s="15"/>
      <c r="F173" s="15"/>
      <c r="G173" s="15"/>
    </row>
    <row r="174" spans="5:7" hidden="1">
      <c r="E174" s="15"/>
      <c r="F174" s="15"/>
      <c r="G174" s="15"/>
    </row>
    <row r="175" spans="5:7" hidden="1">
      <c r="E175" s="15"/>
      <c r="F175" s="15"/>
      <c r="G175" s="15"/>
    </row>
    <row r="176" spans="5:7" hidden="1">
      <c r="E176" s="15"/>
      <c r="F176" s="15"/>
      <c r="G176" s="15"/>
    </row>
    <row r="177" spans="5:7" hidden="1">
      <c r="E177" s="15"/>
      <c r="F177" s="15"/>
      <c r="G177" s="15"/>
    </row>
    <row r="178" spans="5:7" hidden="1">
      <c r="E178" s="15"/>
      <c r="F178" s="15"/>
      <c r="G178" s="15"/>
    </row>
    <row r="179" spans="5:7" hidden="1">
      <c r="E179" s="15"/>
      <c r="F179" s="15"/>
      <c r="G179" s="15"/>
    </row>
    <row r="180" spans="5:7" hidden="1">
      <c r="E180" s="15"/>
      <c r="F180" s="15"/>
      <c r="G180" s="15"/>
    </row>
    <row r="181" spans="5:7" hidden="1">
      <c r="E181" s="15"/>
      <c r="F181" s="15"/>
      <c r="G181" s="15"/>
    </row>
    <row r="182" spans="5:7" hidden="1">
      <c r="E182" s="15"/>
      <c r="F182" s="15"/>
      <c r="G182" s="15"/>
    </row>
    <row r="183" spans="5:7" hidden="1">
      <c r="E183" s="15"/>
      <c r="F183" s="15"/>
      <c r="G183" s="15"/>
    </row>
    <row r="184" spans="5:7" hidden="1">
      <c r="E184" s="15"/>
      <c r="F184" s="15"/>
      <c r="G184" s="15"/>
    </row>
    <row r="185" spans="5:7" hidden="1">
      <c r="E185" s="15"/>
      <c r="F185" s="15"/>
      <c r="G185" s="15"/>
    </row>
    <row r="186" spans="5:7" hidden="1">
      <c r="E186" s="15"/>
      <c r="F186" s="15"/>
      <c r="G186" s="15"/>
    </row>
    <row r="187" spans="5:7" hidden="1">
      <c r="E187" s="15"/>
      <c r="F187" s="15"/>
      <c r="G187" s="15"/>
    </row>
    <row r="188" spans="5:7" hidden="1">
      <c r="E188" s="15"/>
      <c r="F188" s="15"/>
      <c r="G188" s="15"/>
    </row>
    <row r="189" spans="5:7" hidden="1">
      <c r="E189" s="15"/>
      <c r="F189" s="15"/>
      <c r="G189" s="15"/>
    </row>
    <row r="190" spans="5:7" hidden="1">
      <c r="E190" s="15"/>
      <c r="F190" s="15"/>
      <c r="G190" s="15"/>
    </row>
    <row r="191" spans="5:7" hidden="1">
      <c r="E191" s="15"/>
      <c r="F191" s="15"/>
      <c r="G191" s="15"/>
    </row>
    <row r="192" spans="5:7" hidden="1">
      <c r="E192" s="15"/>
      <c r="F192" s="15"/>
      <c r="G192" s="15"/>
    </row>
    <row r="193" spans="5:7" hidden="1">
      <c r="E193" s="15"/>
      <c r="F193" s="15"/>
      <c r="G193" s="15"/>
    </row>
    <row r="194" spans="5:7" hidden="1">
      <c r="E194" s="15"/>
      <c r="F194" s="15"/>
      <c r="G194" s="15"/>
    </row>
    <row r="195" spans="5:7" hidden="1">
      <c r="E195" s="15"/>
      <c r="F195" s="15"/>
      <c r="G195" s="15"/>
    </row>
    <row r="196" spans="5:7" hidden="1">
      <c r="E196" s="15"/>
      <c r="F196" s="15"/>
      <c r="G196" s="15"/>
    </row>
    <row r="197" spans="5:7" hidden="1">
      <c r="E197" s="15"/>
      <c r="F197" s="15"/>
      <c r="G197" s="15"/>
    </row>
    <row r="198" spans="5:7" hidden="1">
      <c r="E198" s="15"/>
      <c r="F198" s="15"/>
      <c r="G198" s="15"/>
    </row>
    <row r="199" spans="5:7" hidden="1">
      <c r="E199" s="15"/>
      <c r="F199" s="15"/>
      <c r="G199" s="15"/>
    </row>
    <row r="200" spans="5:7" hidden="1">
      <c r="E200" s="15"/>
      <c r="F200" s="15"/>
      <c r="G200" s="15"/>
    </row>
    <row r="201" spans="5:7" hidden="1">
      <c r="E201" s="15"/>
      <c r="F201" s="15"/>
      <c r="G201" s="15"/>
    </row>
    <row r="202" spans="5:7" hidden="1">
      <c r="E202" s="15"/>
      <c r="F202" s="15"/>
      <c r="G202" s="15"/>
    </row>
    <row r="203" spans="5:7" hidden="1">
      <c r="E203" s="15"/>
      <c r="F203" s="15"/>
      <c r="G203" s="15"/>
    </row>
    <row r="204" spans="5:7" hidden="1">
      <c r="E204" s="15"/>
      <c r="F204" s="15"/>
      <c r="G204" s="15"/>
    </row>
    <row r="205" spans="5:7" hidden="1">
      <c r="E205" s="15"/>
      <c r="F205" s="15"/>
      <c r="G205" s="15"/>
    </row>
    <row r="206" spans="5:7" hidden="1">
      <c r="E206" s="15"/>
      <c r="F206" s="15"/>
      <c r="G206" s="15"/>
    </row>
    <row r="207" spans="5:7" hidden="1">
      <c r="E207" s="15"/>
      <c r="F207" s="15"/>
      <c r="G207" s="15"/>
    </row>
    <row r="208" spans="5:7" hidden="1">
      <c r="E208" s="15"/>
      <c r="F208" s="15"/>
      <c r="G208" s="15"/>
    </row>
    <row r="209" spans="5:7" hidden="1">
      <c r="E209" s="15"/>
      <c r="F209" s="15"/>
      <c r="G209" s="15"/>
    </row>
    <row r="210" spans="5:7" hidden="1">
      <c r="E210" s="15"/>
      <c r="F210" s="15"/>
      <c r="G210" s="15"/>
    </row>
    <row r="211" spans="5:7" hidden="1">
      <c r="E211" s="15"/>
      <c r="F211" s="15"/>
      <c r="G211" s="15"/>
    </row>
    <row r="212" spans="5:7" hidden="1">
      <c r="E212" s="15"/>
      <c r="F212" s="15"/>
      <c r="G212" s="15"/>
    </row>
    <row r="213" spans="5:7" hidden="1">
      <c r="E213" s="15"/>
      <c r="F213" s="15"/>
      <c r="G213" s="15"/>
    </row>
    <row r="214" spans="5:7" hidden="1">
      <c r="E214" s="15"/>
      <c r="F214" s="15"/>
      <c r="G214" s="15"/>
    </row>
    <row r="215" spans="5:7" hidden="1">
      <c r="E215" s="15"/>
      <c r="F215" s="15"/>
      <c r="G215" s="15"/>
    </row>
    <row r="216" spans="5:7" hidden="1">
      <c r="E216" s="15"/>
      <c r="F216" s="15"/>
      <c r="G216" s="15"/>
    </row>
    <row r="217" spans="5:7" hidden="1">
      <c r="E217" s="15"/>
      <c r="F217" s="15"/>
      <c r="G217" s="15"/>
    </row>
    <row r="218" spans="5:7" hidden="1">
      <c r="E218" s="15"/>
      <c r="F218" s="15"/>
      <c r="G218" s="15"/>
    </row>
    <row r="219" spans="5:7" hidden="1">
      <c r="E219" s="15"/>
      <c r="F219" s="15"/>
      <c r="G219" s="15"/>
    </row>
    <row r="220" spans="5:7" hidden="1">
      <c r="E220" s="15"/>
      <c r="F220" s="15"/>
      <c r="G220" s="15"/>
    </row>
    <row r="221" spans="5:7" hidden="1">
      <c r="E221" s="15"/>
      <c r="F221" s="15"/>
      <c r="G221" s="15"/>
    </row>
    <row r="222" spans="5:7" hidden="1">
      <c r="E222" s="15"/>
      <c r="F222" s="15"/>
      <c r="G222" s="15"/>
    </row>
    <row r="223" spans="5:7" hidden="1">
      <c r="E223" s="15"/>
      <c r="F223" s="15"/>
      <c r="G223" s="15"/>
    </row>
    <row r="224" spans="5:7" hidden="1">
      <c r="E224" s="15"/>
      <c r="F224" s="15"/>
      <c r="G224" s="15"/>
    </row>
    <row r="225" spans="5:7" hidden="1">
      <c r="E225" s="15"/>
      <c r="F225" s="15"/>
      <c r="G225" s="15"/>
    </row>
    <row r="226" spans="5:7" hidden="1">
      <c r="E226" s="15"/>
      <c r="F226" s="15"/>
      <c r="G226" s="15"/>
    </row>
    <row r="227" spans="5:7" hidden="1">
      <c r="E227" s="15"/>
      <c r="F227" s="15"/>
      <c r="G227" s="15"/>
    </row>
    <row r="228" spans="5:7" hidden="1">
      <c r="E228" s="15"/>
      <c r="F228" s="15"/>
      <c r="G228" s="15"/>
    </row>
    <row r="229" spans="5:7" hidden="1">
      <c r="E229" s="15"/>
      <c r="F229" s="15"/>
      <c r="G229" s="15"/>
    </row>
    <row r="230" spans="5:7" hidden="1">
      <c r="E230" s="15"/>
      <c r="F230" s="15"/>
      <c r="G230" s="15"/>
    </row>
    <row r="231" spans="5:7" hidden="1">
      <c r="E231" s="15"/>
      <c r="F231" s="15"/>
      <c r="G231" s="15"/>
    </row>
    <row r="232" spans="5:7" hidden="1">
      <c r="E232" s="15"/>
      <c r="F232" s="15"/>
      <c r="G232" s="15"/>
    </row>
    <row r="233" spans="5:7" hidden="1">
      <c r="E233" s="15"/>
      <c r="F233" s="15"/>
      <c r="G233" s="15"/>
    </row>
    <row r="234" spans="5:7" hidden="1">
      <c r="E234" s="15"/>
      <c r="F234" s="15"/>
      <c r="G234" s="15"/>
    </row>
    <row r="235" spans="5:7" hidden="1">
      <c r="E235" s="15"/>
      <c r="F235" s="15"/>
      <c r="G235" s="15"/>
    </row>
    <row r="236" spans="5:7" hidden="1">
      <c r="E236" s="15"/>
      <c r="F236" s="15"/>
      <c r="G236" s="15"/>
    </row>
    <row r="237" spans="5:7" hidden="1">
      <c r="E237" s="15"/>
      <c r="F237" s="15"/>
      <c r="G237" s="15"/>
    </row>
    <row r="238" spans="5:7" hidden="1">
      <c r="E238" s="15"/>
      <c r="F238" s="15"/>
      <c r="G238" s="15"/>
    </row>
    <row r="239" spans="5:7" hidden="1">
      <c r="E239" s="15"/>
      <c r="F239" s="15"/>
      <c r="G239" s="15"/>
    </row>
    <row r="240" spans="5:7" hidden="1">
      <c r="E240" s="15"/>
      <c r="F240" s="15"/>
      <c r="G240" s="15"/>
    </row>
    <row r="241" spans="5:7" hidden="1">
      <c r="E241" s="15"/>
      <c r="F241" s="15"/>
      <c r="G241" s="15"/>
    </row>
    <row r="242" spans="5:7" hidden="1">
      <c r="E242" s="15"/>
      <c r="F242" s="15"/>
      <c r="G242" s="15"/>
    </row>
    <row r="243" spans="5:7" hidden="1">
      <c r="E243" s="15"/>
      <c r="F243" s="15"/>
      <c r="G243" s="15"/>
    </row>
    <row r="244" spans="5:7" hidden="1">
      <c r="E244" s="15"/>
      <c r="F244" s="15"/>
      <c r="G244" s="15"/>
    </row>
    <row r="245" spans="5:7" hidden="1">
      <c r="E245" s="15"/>
      <c r="F245" s="15"/>
      <c r="G245" s="15"/>
    </row>
    <row r="246" spans="5:7" hidden="1">
      <c r="E246" s="15"/>
      <c r="F246" s="15"/>
      <c r="G246" s="15"/>
    </row>
    <row r="247" spans="5:7" hidden="1">
      <c r="E247" s="15"/>
      <c r="F247" s="15"/>
      <c r="G247" s="15"/>
    </row>
    <row r="248" spans="5:7" hidden="1">
      <c r="E248" s="15"/>
      <c r="F248" s="15"/>
      <c r="G248" s="15"/>
    </row>
    <row r="249" spans="5:7" hidden="1">
      <c r="E249" s="15"/>
      <c r="F249" s="15"/>
      <c r="G249" s="15"/>
    </row>
    <row r="250" spans="5:7" hidden="1">
      <c r="E250" s="15"/>
      <c r="F250" s="15"/>
      <c r="G250" s="15"/>
    </row>
    <row r="251" spans="5:7" hidden="1">
      <c r="E251" s="15"/>
      <c r="F251" s="15"/>
      <c r="G251" s="15"/>
    </row>
    <row r="252" spans="5:7" hidden="1">
      <c r="E252" s="15"/>
      <c r="F252" s="15"/>
      <c r="G252" s="15"/>
    </row>
    <row r="253" spans="5:7" hidden="1">
      <c r="E253" s="15"/>
      <c r="F253" s="15"/>
      <c r="G253" s="15"/>
    </row>
    <row r="254" spans="5:7" hidden="1">
      <c r="E254" s="15"/>
      <c r="F254" s="15"/>
      <c r="G254" s="15"/>
    </row>
    <row r="255" spans="5:7" hidden="1">
      <c r="E255" s="15"/>
      <c r="F255" s="15"/>
      <c r="G255" s="15"/>
    </row>
    <row r="256" spans="5:7" hidden="1">
      <c r="E256" s="15"/>
      <c r="F256" s="15"/>
      <c r="G256" s="15"/>
    </row>
    <row r="257" spans="5:7" hidden="1">
      <c r="E257" s="15"/>
      <c r="F257" s="15"/>
      <c r="G257" s="15"/>
    </row>
    <row r="258" spans="5:7" hidden="1">
      <c r="E258" s="15"/>
      <c r="F258" s="15"/>
      <c r="G258" s="15"/>
    </row>
    <row r="259" spans="5:7" hidden="1">
      <c r="E259" s="15"/>
      <c r="F259" s="15"/>
      <c r="G259" s="15"/>
    </row>
    <row r="260" spans="5:7" hidden="1">
      <c r="E260" s="15"/>
      <c r="F260" s="15"/>
      <c r="G260" s="15"/>
    </row>
    <row r="261" spans="5:7" hidden="1">
      <c r="E261" s="15"/>
      <c r="F261" s="15"/>
      <c r="G261" s="15"/>
    </row>
    <row r="262" spans="5:7" hidden="1">
      <c r="E262" s="15"/>
      <c r="F262" s="15"/>
      <c r="G262" s="15"/>
    </row>
    <row r="263" spans="5:7" hidden="1">
      <c r="E263" s="15"/>
      <c r="F263" s="15"/>
      <c r="G263" s="15"/>
    </row>
    <row r="264" spans="5:7" hidden="1">
      <c r="E264" s="15"/>
      <c r="F264" s="15"/>
      <c r="G264" s="15"/>
    </row>
    <row r="265" spans="5:7" hidden="1">
      <c r="E265" s="15"/>
      <c r="F265" s="15"/>
      <c r="G265" s="15"/>
    </row>
    <row r="266" spans="5:7" hidden="1">
      <c r="E266" s="15"/>
      <c r="F266" s="15"/>
      <c r="G266" s="15"/>
    </row>
    <row r="267" spans="5:7" hidden="1">
      <c r="E267" s="15"/>
      <c r="F267" s="15"/>
      <c r="G267" s="15"/>
    </row>
    <row r="268" spans="5:7" hidden="1">
      <c r="E268" s="15"/>
      <c r="F268" s="15"/>
      <c r="G268" s="15"/>
    </row>
    <row r="269" spans="5:7" hidden="1">
      <c r="E269" s="15"/>
      <c r="F269" s="15"/>
      <c r="G269" s="15"/>
    </row>
    <row r="270" spans="5:7" hidden="1">
      <c r="E270" s="15"/>
      <c r="F270" s="15"/>
      <c r="G270" s="15"/>
    </row>
    <row r="271" spans="5:7" hidden="1">
      <c r="E271" s="15"/>
      <c r="F271" s="15"/>
      <c r="G271" s="15"/>
    </row>
    <row r="272" spans="5:7" hidden="1">
      <c r="E272" s="15"/>
      <c r="F272" s="15"/>
      <c r="G272" s="15"/>
    </row>
    <row r="273" spans="5:7" hidden="1">
      <c r="E273" s="15"/>
      <c r="F273" s="15"/>
      <c r="G273" s="15"/>
    </row>
    <row r="274" spans="5:7" hidden="1">
      <c r="E274" s="15"/>
      <c r="F274" s="15"/>
      <c r="G274" s="15"/>
    </row>
    <row r="275" spans="5:7" hidden="1">
      <c r="E275" s="15"/>
      <c r="F275" s="15"/>
      <c r="G275" s="15"/>
    </row>
    <row r="276" spans="5:7" hidden="1">
      <c r="E276" s="15"/>
      <c r="F276" s="15"/>
      <c r="G276" s="15"/>
    </row>
    <row r="277" spans="5:7" hidden="1">
      <c r="E277" s="15"/>
      <c r="F277" s="15"/>
      <c r="G277" s="15"/>
    </row>
    <row r="278" spans="5:7" hidden="1">
      <c r="E278" s="15"/>
      <c r="F278" s="15"/>
      <c r="G278" s="15"/>
    </row>
    <row r="279" spans="5:7" hidden="1">
      <c r="E279" s="15"/>
      <c r="F279" s="15"/>
      <c r="G279" s="15"/>
    </row>
    <row r="280" spans="5:7" hidden="1">
      <c r="E280" s="15"/>
      <c r="F280" s="15"/>
      <c r="G280" s="15"/>
    </row>
    <row r="281" spans="5:7" hidden="1">
      <c r="E281" s="15"/>
      <c r="F281" s="15"/>
      <c r="G281" s="15"/>
    </row>
    <row r="282" spans="5:7" hidden="1">
      <c r="E282" s="15"/>
      <c r="F282" s="15"/>
      <c r="G282" s="15"/>
    </row>
    <row r="283" spans="5:7" hidden="1">
      <c r="E283" s="15"/>
      <c r="F283" s="15"/>
      <c r="G283" s="15"/>
    </row>
    <row r="284" spans="5:7" hidden="1">
      <c r="E284" s="15"/>
      <c r="F284" s="15"/>
      <c r="G284" s="15"/>
    </row>
    <row r="285" spans="5:7" hidden="1">
      <c r="E285" s="15"/>
      <c r="F285" s="15"/>
      <c r="G285" s="15"/>
    </row>
    <row r="286" spans="5:7" hidden="1">
      <c r="E286" s="15"/>
      <c r="F286" s="15"/>
      <c r="G286" s="15"/>
    </row>
    <row r="287" spans="5:7" hidden="1">
      <c r="E287" s="15"/>
      <c r="F287" s="15"/>
      <c r="G287" s="15"/>
    </row>
    <row r="288" spans="5:7" hidden="1">
      <c r="E288" s="15"/>
      <c r="F288" s="15"/>
      <c r="G288" s="15"/>
    </row>
    <row r="289" spans="5:7" hidden="1">
      <c r="E289" s="15"/>
      <c r="F289" s="15"/>
      <c r="G289" s="15"/>
    </row>
    <row r="290" spans="5:7" hidden="1">
      <c r="E290" s="15"/>
      <c r="F290" s="15"/>
      <c r="G290" s="15"/>
    </row>
    <row r="291" spans="5:7" hidden="1">
      <c r="E291" s="15"/>
      <c r="F291" s="15"/>
      <c r="G291" s="15"/>
    </row>
    <row r="292" spans="5:7" hidden="1">
      <c r="E292" s="15"/>
      <c r="F292" s="15"/>
      <c r="G292" s="15"/>
    </row>
    <row r="293" spans="5:7" hidden="1">
      <c r="E293" s="15"/>
      <c r="F293" s="15"/>
      <c r="G293" s="15"/>
    </row>
    <row r="294" spans="5:7" hidden="1">
      <c r="E294" s="15"/>
      <c r="F294" s="15"/>
      <c r="G294" s="15"/>
    </row>
    <row r="295" spans="5:7" hidden="1">
      <c r="E295" s="15"/>
      <c r="F295" s="15"/>
      <c r="G295" s="15"/>
    </row>
    <row r="296" spans="5:7" hidden="1">
      <c r="E296" s="15"/>
      <c r="F296" s="15"/>
      <c r="G296" s="15"/>
    </row>
    <row r="297" spans="5:7" hidden="1">
      <c r="E297" s="15"/>
      <c r="F297" s="15"/>
      <c r="G297" s="15"/>
    </row>
    <row r="298" spans="5:7" hidden="1">
      <c r="E298" s="15"/>
      <c r="F298" s="15"/>
      <c r="G298" s="15"/>
    </row>
    <row r="299" spans="5:7" hidden="1">
      <c r="E299" s="15"/>
      <c r="F299" s="15"/>
      <c r="G299" s="15"/>
    </row>
    <row r="300" spans="5:7" hidden="1">
      <c r="E300" s="15"/>
      <c r="F300" s="15"/>
      <c r="G300" s="15"/>
    </row>
    <row r="301" spans="5:7" hidden="1">
      <c r="E301" s="15"/>
      <c r="F301" s="15"/>
      <c r="G301" s="15"/>
    </row>
    <row r="302" spans="5:7" hidden="1">
      <c r="E302" s="15"/>
      <c r="F302" s="15"/>
      <c r="G302" s="15"/>
    </row>
    <row r="303" spans="5:7" hidden="1">
      <c r="E303" s="15"/>
      <c r="F303" s="15"/>
      <c r="G303" s="15"/>
    </row>
    <row r="304" spans="5:7" hidden="1">
      <c r="E304" s="15"/>
      <c r="F304" s="15"/>
      <c r="G304" s="15"/>
    </row>
    <row r="305" spans="5:7" hidden="1">
      <c r="E305" s="15"/>
      <c r="F305" s="15"/>
      <c r="G305" s="15"/>
    </row>
    <row r="306" spans="5:7" hidden="1">
      <c r="E306" s="15"/>
      <c r="F306" s="15"/>
      <c r="G306" s="15"/>
    </row>
    <row r="307" spans="5:7" hidden="1">
      <c r="E307" s="15"/>
      <c r="F307" s="15"/>
      <c r="G307" s="15"/>
    </row>
    <row r="308" spans="5:7" hidden="1">
      <c r="E308" s="15"/>
      <c r="F308" s="15"/>
      <c r="G308" s="15"/>
    </row>
    <row r="309" spans="5:7" hidden="1">
      <c r="E309" s="15"/>
      <c r="F309" s="15"/>
      <c r="G309" s="15"/>
    </row>
    <row r="310" spans="5:7" hidden="1">
      <c r="E310" s="15"/>
      <c r="F310" s="15"/>
      <c r="G310" s="15"/>
    </row>
    <row r="311" spans="5:7" hidden="1">
      <c r="E311" s="15"/>
      <c r="F311" s="15"/>
      <c r="G311" s="15"/>
    </row>
    <row r="312" spans="5:7" hidden="1">
      <c r="E312" s="15"/>
      <c r="F312" s="15"/>
      <c r="G312" s="15"/>
    </row>
    <row r="313" spans="5:7" hidden="1">
      <c r="E313" s="15"/>
      <c r="F313" s="15"/>
      <c r="G313" s="15"/>
    </row>
    <row r="314" spans="5:7" hidden="1">
      <c r="E314" s="15"/>
      <c r="F314" s="15"/>
      <c r="G314" s="15"/>
    </row>
    <row r="315" spans="5:7" hidden="1">
      <c r="E315" s="15"/>
      <c r="F315" s="15"/>
      <c r="G315" s="15"/>
    </row>
    <row r="316" spans="5:7" hidden="1">
      <c r="E316" s="15"/>
      <c r="F316" s="15"/>
      <c r="G316" s="15"/>
    </row>
    <row r="317" spans="5:7" hidden="1">
      <c r="E317" s="15"/>
      <c r="F317" s="15"/>
      <c r="G317" s="15"/>
    </row>
    <row r="318" spans="5:7" hidden="1">
      <c r="E318" s="15"/>
      <c r="F318" s="15"/>
      <c r="G318" s="15"/>
    </row>
    <row r="319" spans="5:7" hidden="1">
      <c r="E319" s="15"/>
      <c r="F319" s="15"/>
      <c r="G319" s="15"/>
    </row>
    <row r="320" spans="5:7" hidden="1">
      <c r="E320" s="15"/>
      <c r="F320" s="15"/>
      <c r="G320" s="15"/>
    </row>
    <row r="321" spans="5:7" hidden="1">
      <c r="E321" s="15"/>
      <c r="F321" s="15"/>
      <c r="G321" s="15"/>
    </row>
    <row r="322" spans="5:7" hidden="1">
      <c r="E322" s="15"/>
      <c r="F322" s="15"/>
      <c r="G322" s="15"/>
    </row>
    <row r="323" spans="5:7" hidden="1">
      <c r="E323" s="15"/>
      <c r="F323" s="15"/>
      <c r="G323" s="15"/>
    </row>
    <row r="324" spans="5:7" hidden="1">
      <c r="E324" s="15"/>
      <c r="F324" s="15"/>
      <c r="G324" s="15"/>
    </row>
    <row r="325" spans="5:7" hidden="1">
      <c r="E325" s="15"/>
      <c r="F325" s="15"/>
      <c r="G325" s="15"/>
    </row>
    <row r="326" spans="5:7" hidden="1">
      <c r="E326" s="15"/>
      <c r="F326" s="15"/>
      <c r="G326" s="15"/>
    </row>
    <row r="327" spans="5:7" hidden="1">
      <c r="E327" s="15"/>
      <c r="F327" s="15"/>
      <c r="G327" s="15"/>
    </row>
    <row r="328" spans="5:7" hidden="1">
      <c r="E328" s="15"/>
      <c r="F328" s="15"/>
      <c r="G328" s="15"/>
    </row>
    <row r="329" spans="5:7" hidden="1">
      <c r="E329" s="15"/>
      <c r="F329" s="15"/>
      <c r="G329" s="15"/>
    </row>
    <row r="330" spans="5:7" hidden="1">
      <c r="E330" s="15"/>
      <c r="F330" s="15"/>
      <c r="G330" s="15"/>
    </row>
    <row r="331" spans="5:7" hidden="1">
      <c r="E331" s="15"/>
      <c r="F331" s="15"/>
      <c r="G331" s="15"/>
    </row>
    <row r="332" spans="5:7" hidden="1">
      <c r="E332" s="15"/>
      <c r="F332" s="15"/>
      <c r="G332" s="15"/>
    </row>
    <row r="333" spans="5:7" hidden="1">
      <c r="E333" s="15"/>
      <c r="F333" s="15"/>
      <c r="G333" s="15"/>
    </row>
    <row r="334" spans="5:7" hidden="1">
      <c r="E334" s="15"/>
      <c r="F334" s="15"/>
      <c r="G334" s="15"/>
    </row>
    <row r="335" spans="5:7" hidden="1">
      <c r="E335" s="15"/>
      <c r="F335" s="15"/>
      <c r="G335" s="15"/>
    </row>
    <row r="336" spans="5:7" hidden="1">
      <c r="E336" s="15"/>
      <c r="F336" s="15"/>
      <c r="G336" s="15"/>
    </row>
    <row r="337" spans="5:7" hidden="1">
      <c r="E337" s="15"/>
      <c r="F337" s="15"/>
      <c r="G337" s="15"/>
    </row>
    <row r="338" spans="5:7" hidden="1">
      <c r="E338" s="15"/>
      <c r="F338" s="15"/>
      <c r="G338" s="15"/>
    </row>
    <row r="339" spans="5:7" hidden="1">
      <c r="E339" s="15"/>
      <c r="F339" s="15"/>
      <c r="G339" s="15"/>
    </row>
    <row r="340" spans="5:7" hidden="1">
      <c r="E340" s="15"/>
      <c r="F340" s="15"/>
      <c r="G340" s="15"/>
    </row>
    <row r="341" spans="5:7" hidden="1">
      <c r="E341" s="15"/>
      <c r="F341" s="15"/>
      <c r="G341" s="15"/>
    </row>
    <row r="342" spans="5:7" hidden="1">
      <c r="E342" s="15"/>
      <c r="F342" s="15"/>
      <c r="G342" s="15"/>
    </row>
    <row r="343" spans="5:7" hidden="1">
      <c r="E343" s="15"/>
      <c r="F343" s="15"/>
      <c r="G343" s="15"/>
    </row>
    <row r="344" spans="5:7" hidden="1">
      <c r="E344" s="15"/>
      <c r="F344" s="15"/>
      <c r="G344" s="15"/>
    </row>
    <row r="345" spans="5:7" hidden="1">
      <c r="E345" s="15"/>
      <c r="F345" s="15"/>
      <c r="G345" s="15"/>
    </row>
    <row r="346" spans="5:7" hidden="1">
      <c r="E346" s="15"/>
      <c r="F346" s="15"/>
      <c r="G346" s="15"/>
    </row>
    <row r="347" spans="5:7" hidden="1">
      <c r="E347" s="15"/>
      <c r="F347" s="15"/>
      <c r="G347" s="15"/>
    </row>
    <row r="348" spans="5:7" hidden="1">
      <c r="E348" s="15"/>
      <c r="F348" s="15"/>
      <c r="G348" s="15"/>
    </row>
    <row r="349" spans="5:7" hidden="1">
      <c r="E349" s="15"/>
      <c r="F349" s="15"/>
      <c r="G349" s="15"/>
    </row>
    <row r="350" spans="5:7" hidden="1">
      <c r="E350" s="15"/>
      <c r="F350" s="15"/>
      <c r="G350" s="15"/>
    </row>
    <row r="351" spans="5:7" hidden="1">
      <c r="E351" s="15"/>
      <c r="F351" s="15"/>
      <c r="G351" s="15"/>
    </row>
    <row r="352" spans="5:7" hidden="1">
      <c r="E352" s="15"/>
      <c r="F352" s="15"/>
      <c r="G352" s="15"/>
    </row>
    <row r="353" spans="5:7" hidden="1">
      <c r="E353" s="15"/>
      <c r="F353" s="15"/>
      <c r="G353" s="15"/>
    </row>
    <row r="354" spans="5:7" hidden="1">
      <c r="E354" s="15"/>
      <c r="F354" s="15"/>
      <c r="G354" s="15"/>
    </row>
    <row r="355" spans="5:7" hidden="1">
      <c r="E355" s="15"/>
      <c r="F355" s="15"/>
      <c r="G355" s="15"/>
    </row>
    <row r="356" spans="5:7" hidden="1">
      <c r="E356" s="15"/>
      <c r="F356" s="15"/>
      <c r="G356" s="15"/>
    </row>
    <row r="357" spans="5:7" hidden="1">
      <c r="E357" s="15"/>
      <c r="F357" s="15"/>
      <c r="G357" s="15"/>
    </row>
    <row r="358" spans="5:7" hidden="1">
      <c r="E358" s="15"/>
      <c r="F358" s="15"/>
      <c r="G358" s="15"/>
    </row>
    <row r="359" spans="5:7" hidden="1">
      <c r="E359" s="15"/>
      <c r="F359" s="15"/>
      <c r="G359" s="15"/>
    </row>
    <row r="360" spans="5:7" hidden="1">
      <c r="E360" s="15"/>
      <c r="F360" s="15"/>
      <c r="G360" s="15"/>
    </row>
    <row r="361" spans="5:7" hidden="1">
      <c r="E361" s="15"/>
      <c r="F361" s="15"/>
      <c r="G361" s="15"/>
    </row>
    <row r="362" spans="5:7" hidden="1">
      <c r="E362" s="15"/>
      <c r="F362" s="15"/>
      <c r="G362" s="15"/>
    </row>
    <row r="363" spans="5:7" hidden="1">
      <c r="E363" s="15"/>
      <c r="F363" s="15"/>
      <c r="G363" s="15"/>
    </row>
    <row r="364" spans="5:7" hidden="1">
      <c r="E364" s="15"/>
      <c r="F364" s="15"/>
      <c r="G364" s="15"/>
    </row>
    <row r="365" spans="5:7" hidden="1">
      <c r="E365" s="15"/>
      <c r="F365" s="15"/>
      <c r="G365" s="15"/>
    </row>
    <row r="366" spans="5:7" hidden="1">
      <c r="E366" s="15"/>
      <c r="F366" s="15"/>
      <c r="G366" s="15"/>
    </row>
    <row r="367" spans="5:7" hidden="1">
      <c r="E367" s="15"/>
      <c r="F367" s="15"/>
      <c r="G367" s="15"/>
    </row>
    <row r="368" spans="5:7" hidden="1">
      <c r="E368" s="15"/>
      <c r="F368" s="15"/>
      <c r="G368" s="15"/>
    </row>
    <row r="369" spans="5:7" hidden="1">
      <c r="E369" s="15"/>
      <c r="F369" s="15"/>
      <c r="G369" s="15"/>
    </row>
    <row r="370" spans="5:7" hidden="1">
      <c r="E370" s="15"/>
      <c r="F370" s="15"/>
      <c r="G370" s="15"/>
    </row>
    <row r="371" spans="5:7" hidden="1">
      <c r="E371" s="15"/>
      <c r="F371" s="15"/>
      <c r="G371" s="15"/>
    </row>
    <row r="372" spans="5:7" hidden="1">
      <c r="E372" s="15"/>
      <c r="F372" s="15"/>
      <c r="G372" s="15"/>
    </row>
    <row r="373" spans="5:7" hidden="1">
      <c r="E373" s="15"/>
      <c r="F373" s="15"/>
      <c r="G373" s="15"/>
    </row>
    <row r="374" spans="5:7" hidden="1">
      <c r="E374" s="15"/>
      <c r="F374" s="15"/>
      <c r="G374" s="15"/>
    </row>
    <row r="375" spans="5:7" hidden="1">
      <c r="E375" s="15"/>
      <c r="F375" s="15"/>
      <c r="G375" s="15"/>
    </row>
    <row r="376" spans="5:7" hidden="1">
      <c r="E376" s="15"/>
      <c r="F376" s="15"/>
      <c r="G376" s="15"/>
    </row>
    <row r="377" spans="5:7" hidden="1">
      <c r="E377" s="15"/>
      <c r="F377" s="15"/>
      <c r="G377" s="15"/>
    </row>
    <row r="378" spans="5:7" hidden="1">
      <c r="E378" s="15"/>
      <c r="F378" s="15"/>
      <c r="G378" s="15"/>
    </row>
    <row r="379" spans="5:7" hidden="1">
      <c r="E379" s="15"/>
      <c r="F379" s="15"/>
      <c r="G379" s="15"/>
    </row>
    <row r="380" spans="5:7" hidden="1">
      <c r="E380" s="15"/>
      <c r="F380" s="15"/>
      <c r="G380" s="15"/>
    </row>
    <row r="381" spans="5:7" hidden="1">
      <c r="E381" s="15"/>
      <c r="F381" s="15"/>
      <c r="G381" s="15"/>
    </row>
    <row r="382" spans="5:7" hidden="1">
      <c r="E382" s="15"/>
      <c r="F382" s="15"/>
      <c r="G382" s="15"/>
    </row>
    <row r="383" spans="5:7" hidden="1">
      <c r="E383" s="15"/>
      <c r="F383" s="15"/>
      <c r="G383" s="15"/>
    </row>
    <row r="384" spans="5:7" hidden="1">
      <c r="E384" s="15"/>
      <c r="F384" s="15"/>
      <c r="G384" s="15"/>
    </row>
    <row r="385" spans="5:7" hidden="1">
      <c r="E385" s="15"/>
      <c r="F385" s="15"/>
      <c r="G385" s="15"/>
    </row>
    <row r="386" spans="5:7" hidden="1">
      <c r="E386" s="15"/>
      <c r="F386" s="15"/>
      <c r="G386" s="15"/>
    </row>
    <row r="387" spans="5:7" hidden="1">
      <c r="E387" s="15"/>
      <c r="F387" s="15"/>
      <c r="G387" s="15"/>
    </row>
    <row r="388" spans="5:7" hidden="1">
      <c r="E388" s="15"/>
      <c r="F388" s="15"/>
      <c r="G388" s="15"/>
    </row>
    <row r="389" spans="5:7" hidden="1">
      <c r="E389" s="15"/>
      <c r="F389" s="15"/>
      <c r="G389" s="15"/>
    </row>
    <row r="390" spans="5:7" hidden="1">
      <c r="E390" s="15"/>
      <c r="F390" s="15"/>
      <c r="G390" s="15"/>
    </row>
    <row r="391" spans="5:7" hidden="1">
      <c r="E391" s="15"/>
      <c r="F391" s="15"/>
      <c r="G391" s="15"/>
    </row>
    <row r="392" spans="5:7" hidden="1">
      <c r="E392" s="15"/>
      <c r="F392" s="15"/>
      <c r="G392" s="15"/>
    </row>
    <row r="393" spans="5:7" hidden="1">
      <c r="E393" s="15"/>
      <c r="F393" s="15"/>
      <c r="G393" s="15"/>
    </row>
    <row r="394" spans="5:7" hidden="1">
      <c r="E394" s="15"/>
      <c r="F394" s="15"/>
      <c r="G394" s="15"/>
    </row>
    <row r="395" spans="5:7" hidden="1">
      <c r="E395" s="15"/>
      <c r="F395" s="15"/>
      <c r="G395" s="15"/>
    </row>
    <row r="396" spans="5:7" hidden="1">
      <c r="E396" s="15"/>
      <c r="F396" s="15"/>
      <c r="G396" s="15"/>
    </row>
    <row r="397" spans="5:7" hidden="1">
      <c r="E397" s="15"/>
      <c r="F397" s="15"/>
      <c r="G397" s="15"/>
    </row>
    <row r="398" spans="5:7" hidden="1">
      <c r="E398" s="15"/>
      <c r="F398" s="15"/>
      <c r="G398" s="15"/>
    </row>
    <row r="399" spans="5:7" hidden="1">
      <c r="E399" s="15"/>
      <c r="F399" s="15"/>
      <c r="G399" s="15"/>
    </row>
    <row r="400" spans="5:7" hidden="1">
      <c r="E400" s="15"/>
      <c r="F400" s="15"/>
      <c r="G400" s="15"/>
    </row>
    <row r="401" spans="5:7" hidden="1">
      <c r="E401" s="15"/>
      <c r="F401" s="15"/>
      <c r="G401" s="15"/>
    </row>
    <row r="402" spans="5:7" hidden="1">
      <c r="E402" s="15"/>
      <c r="F402" s="15"/>
      <c r="G402" s="15"/>
    </row>
    <row r="403" spans="5:7" hidden="1">
      <c r="E403" s="15"/>
      <c r="F403" s="15"/>
      <c r="G403" s="15"/>
    </row>
    <row r="404" spans="5:7" hidden="1">
      <c r="E404" s="15"/>
      <c r="F404" s="15"/>
      <c r="G404" s="15"/>
    </row>
    <row r="405" spans="5:7" hidden="1">
      <c r="E405" s="15"/>
      <c r="F405" s="15"/>
      <c r="G405" s="15"/>
    </row>
    <row r="406" spans="5:7" hidden="1">
      <c r="E406" s="15"/>
      <c r="F406" s="15"/>
      <c r="G406" s="15"/>
    </row>
    <row r="407" spans="5:7" hidden="1">
      <c r="E407" s="15"/>
      <c r="F407" s="15"/>
      <c r="G407" s="15"/>
    </row>
    <row r="408" spans="5:7" hidden="1">
      <c r="E408" s="15"/>
      <c r="F408" s="15"/>
      <c r="G408" s="15"/>
    </row>
    <row r="409" spans="5:7" hidden="1">
      <c r="E409" s="15"/>
      <c r="F409" s="15"/>
      <c r="G409" s="15"/>
    </row>
    <row r="410" spans="5:7" hidden="1">
      <c r="E410" s="15"/>
      <c r="F410" s="15"/>
      <c r="G410" s="15"/>
    </row>
    <row r="411" spans="5:7" hidden="1">
      <c r="E411" s="15"/>
      <c r="F411" s="15"/>
      <c r="G411" s="15"/>
    </row>
    <row r="412" spans="5:7" hidden="1">
      <c r="E412" s="15"/>
      <c r="F412" s="15"/>
      <c r="G412" s="15"/>
    </row>
    <row r="413" spans="5:7" hidden="1">
      <c r="E413" s="15"/>
      <c r="F413" s="15"/>
      <c r="G413" s="15"/>
    </row>
    <row r="414" spans="5:7" hidden="1">
      <c r="E414" s="15"/>
      <c r="F414" s="15"/>
      <c r="G414" s="15"/>
    </row>
    <row r="415" spans="5:7" hidden="1">
      <c r="E415" s="15"/>
      <c r="F415" s="15"/>
      <c r="G415" s="15"/>
    </row>
    <row r="416" spans="5:7" hidden="1">
      <c r="E416" s="15"/>
      <c r="F416" s="15"/>
      <c r="G416" s="15"/>
    </row>
    <row r="417" spans="5:7" hidden="1">
      <c r="E417" s="15"/>
      <c r="F417" s="15"/>
      <c r="G417" s="15"/>
    </row>
    <row r="418" spans="5:7" hidden="1">
      <c r="E418" s="15"/>
      <c r="F418" s="15"/>
      <c r="G418" s="15"/>
    </row>
    <row r="419" spans="5:7" hidden="1">
      <c r="E419" s="15"/>
      <c r="F419" s="15"/>
      <c r="G419" s="15"/>
    </row>
    <row r="420" spans="5:7" hidden="1">
      <c r="E420" s="15"/>
      <c r="F420" s="15"/>
      <c r="G420" s="15"/>
    </row>
    <row r="421" spans="5:7" hidden="1">
      <c r="E421" s="15"/>
      <c r="F421" s="15"/>
      <c r="G421" s="15"/>
    </row>
    <row r="422" spans="5:7" hidden="1">
      <c r="E422" s="15"/>
      <c r="F422" s="15"/>
      <c r="G422" s="15"/>
    </row>
    <row r="423" spans="5:7" hidden="1">
      <c r="E423" s="15"/>
      <c r="F423" s="15"/>
      <c r="G423" s="15"/>
    </row>
    <row r="424" spans="5:7" hidden="1">
      <c r="E424" s="15"/>
      <c r="F424" s="15"/>
      <c r="G424" s="15"/>
    </row>
    <row r="425" spans="5:7" hidden="1">
      <c r="E425" s="15"/>
      <c r="F425" s="15"/>
      <c r="G425" s="15"/>
    </row>
    <row r="426" spans="5:7" hidden="1">
      <c r="E426" s="15"/>
      <c r="F426" s="15"/>
      <c r="G426" s="15"/>
    </row>
    <row r="427" spans="5:7" hidden="1">
      <c r="E427" s="15"/>
      <c r="F427" s="15"/>
      <c r="G427" s="15"/>
    </row>
    <row r="428" spans="5:7" hidden="1">
      <c r="E428" s="15"/>
      <c r="F428" s="15"/>
      <c r="G428" s="15"/>
    </row>
    <row r="429" spans="5:7" hidden="1">
      <c r="E429" s="15"/>
      <c r="F429" s="15"/>
      <c r="G429" s="15"/>
    </row>
    <row r="430" spans="5:7" hidden="1">
      <c r="E430" s="15"/>
      <c r="F430" s="15"/>
      <c r="G430" s="15"/>
    </row>
    <row r="431" spans="5:7" hidden="1">
      <c r="E431" s="15"/>
      <c r="F431" s="15"/>
      <c r="G431" s="15"/>
    </row>
    <row r="432" spans="5:7" hidden="1">
      <c r="E432" s="15"/>
      <c r="F432" s="15"/>
      <c r="G432" s="15"/>
    </row>
    <row r="433" spans="5:7" hidden="1">
      <c r="E433" s="15"/>
      <c r="F433" s="15"/>
      <c r="G433" s="15"/>
    </row>
    <row r="434" spans="5:7" hidden="1">
      <c r="E434" s="15"/>
      <c r="F434" s="15"/>
      <c r="G434" s="15"/>
    </row>
    <row r="435" spans="5:7" hidden="1">
      <c r="E435" s="15"/>
      <c r="F435" s="15"/>
      <c r="G435" s="15"/>
    </row>
    <row r="436" spans="5:7" hidden="1">
      <c r="E436" s="15"/>
      <c r="F436" s="15"/>
      <c r="G436" s="15"/>
    </row>
    <row r="437" spans="5:7" hidden="1">
      <c r="E437" s="15"/>
      <c r="F437" s="15"/>
      <c r="G437" s="15"/>
    </row>
    <row r="438" spans="5:7" hidden="1">
      <c r="E438" s="15"/>
      <c r="F438" s="15"/>
      <c r="G438" s="15"/>
    </row>
    <row r="439" spans="5:7" hidden="1">
      <c r="E439" s="15"/>
      <c r="F439" s="15"/>
      <c r="G439" s="15"/>
    </row>
    <row r="440" spans="5:7" hidden="1">
      <c r="E440" s="15"/>
      <c r="F440" s="15"/>
      <c r="G440" s="15"/>
    </row>
    <row r="441" spans="5:7" hidden="1">
      <c r="E441" s="15"/>
      <c r="F441" s="15"/>
      <c r="G441" s="15"/>
    </row>
    <row r="442" spans="5:7" hidden="1">
      <c r="E442" s="15"/>
      <c r="F442" s="15"/>
      <c r="G442" s="15"/>
    </row>
    <row r="443" spans="5:7" hidden="1">
      <c r="E443" s="15"/>
      <c r="F443" s="15"/>
      <c r="G443" s="15"/>
    </row>
    <row r="444" spans="5:7" hidden="1">
      <c r="E444" s="15"/>
      <c r="F444" s="15"/>
      <c r="G444" s="15"/>
    </row>
    <row r="445" spans="5:7" hidden="1">
      <c r="E445" s="15"/>
      <c r="F445" s="15"/>
      <c r="G445" s="15"/>
    </row>
    <row r="446" spans="5:7" hidden="1">
      <c r="E446" s="15"/>
      <c r="F446" s="15"/>
      <c r="G446" s="15"/>
    </row>
    <row r="447" spans="5:7" hidden="1">
      <c r="E447" s="15"/>
      <c r="F447" s="15"/>
      <c r="G447" s="15"/>
    </row>
    <row r="448" spans="5:7" hidden="1">
      <c r="E448" s="15"/>
      <c r="F448" s="15"/>
      <c r="G448" s="15"/>
    </row>
    <row r="449" spans="5:7" hidden="1">
      <c r="E449" s="15"/>
      <c r="F449" s="15"/>
      <c r="G449" s="15"/>
    </row>
    <row r="450" spans="5:7" hidden="1">
      <c r="E450" s="15"/>
      <c r="F450" s="15"/>
      <c r="G450" s="15"/>
    </row>
    <row r="451" spans="5:7" hidden="1">
      <c r="E451" s="15"/>
      <c r="F451" s="15"/>
      <c r="G451" s="15"/>
    </row>
    <row r="452" spans="5:7" hidden="1">
      <c r="E452" s="15"/>
      <c r="F452" s="15"/>
      <c r="G452" s="15"/>
    </row>
    <row r="453" spans="5:7" hidden="1">
      <c r="E453" s="15"/>
      <c r="F453" s="15"/>
      <c r="G453" s="15"/>
    </row>
    <row r="454" spans="5:7" hidden="1">
      <c r="E454" s="15"/>
      <c r="F454" s="15"/>
      <c r="G454" s="15"/>
    </row>
    <row r="455" spans="5:7" hidden="1">
      <c r="E455" s="15"/>
      <c r="F455" s="15"/>
      <c r="G455" s="15"/>
    </row>
    <row r="456" spans="5:7" hidden="1">
      <c r="E456" s="15"/>
      <c r="F456" s="15"/>
      <c r="G456" s="15"/>
    </row>
    <row r="457" spans="5:7" hidden="1">
      <c r="E457" s="15"/>
      <c r="F457" s="15"/>
      <c r="G457" s="15"/>
    </row>
    <row r="458" spans="5:7" hidden="1">
      <c r="E458" s="15"/>
      <c r="F458" s="15"/>
      <c r="G458" s="15"/>
    </row>
    <row r="459" spans="5:7" hidden="1">
      <c r="E459" s="15"/>
      <c r="F459" s="15"/>
      <c r="G459" s="15"/>
    </row>
    <row r="460" spans="5:7" hidden="1">
      <c r="E460" s="15"/>
      <c r="F460" s="15"/>
      <c r="G460" s="15"/>
    </row>
    <row r="461" spans="5:7" hidden="1">
      <c r="E461" s="15"/>
      <c r="F461" s="15"/>
      <c r="G461" s="15"/>
    </row>
    <row r="462" spans="5:7" hidden="1">
      <c r="E462" s="15"/>
      <c r="F462" s="15"/>
      <c r="G462" s="15"/>
    </row>
    <row r="463" spans="5:7" hidden="1">
      <c r="E463" s="15"/>
      <c r="F463" s="15"/>
      <c r="G463" s="15"/>
    </row>
    <row r="464" spans="5:7" hidden="1">
      <c r="E464" s="15"/>
      <c r="F464" s="15"/>
      <c r="G464" s="15"/>
    </row>
    <row r="465" spans="5:7" hidden="1">
      <c r="E465" s="15"/>
      <c r="F465" s="15"/>
      <c r="G465" s="15"/>
    </row>
    <row r="466" spans="5:7" hidden="1">
      <c r="E466" s="15"/>
      <c r="F466" s="15"/>
      <c r="G466" s="15"/>
    </row>
    <row r="467" spans="5:7" hidden="1">
      <c r="E467" s="15"/>
      <c r="F467" s="15"/>
      <c r="G467" s="15"/>
    </row>
    <row r="468" spans="5:7" hidden="1">
      <c r="E468" s="15"/>
      <c r="F468" s="15"/>
      <c r="G468" s="15"/>
    </row>
    <row r="469" spans="5:7" hidden="1">
      <c r="E469" s="15"/>
      <c r="F469" s="15"/>
      <c r="G469" s="15"/>
    </row>
    <row r="470" spans="5:7" hidden="1">
      <c r="E470" s="15"/>
      <c r="F470" s="15"/>
      <c r="G470" s="15"/>
    </row>
    <row r="471" spans="5:7" hidden="1">
      <c r="E471" s="15"/>
      <c r="F471" s="15"/>
      <c r="G471" s="15"/>
    </row>
    <row r="472" spans="5:7" hidden="1">
      <c r="E472" s="15"/>
      <c r="F472" s="15"/>
      <c r="G472" s="15"/>
    </row>
    <row r="473" spans="5:7" hidden="1">
      <c r="E473" s="15"/>
      <c r="F473" s="15"/>
      <c r="G473" s="15"/>
    </row>
    <row r="474" spans="5:7" hidden="1">
      <c r="E474" s="15"/>
      <c r="F474" s="15"/>
      <c r="G474" s="15"/>
    </row>
    <row r="475" spans="5:7" hidden="1">
      <c r="E475" s="15"/>
      <c r="F475" s="15"/>
      <c r="G475" s="15"/>
    </row>
    <row r="476" spans="5:7" hidden="1">
      <c r="E476" s="15"/>
      <c r="F476" s="15"/>
      <c r="G476" s="15"/>
    </row>
    <row r="477" spans="5:7" hidden="1">
      <c r="E477" s="15"/>
      <c r="F477" s="15"/>
      <c r="G477" s="15"/>
    </row>
    <row r="478" spans="5:7" hidden="1">
      <c r="E478" s="15"/>
      <c r="F478" s="15"/>
      <c r="G478" s="15"/>
    </row>
    <row r="479" spans="5:7" hidden="1">
      <c r="E479" s="15"/>
      <c r="F479" s="15"/>
      <c r="G479" s="15"/>
    </row>
    <row r="480" spans="5:7" hidden="1">
      <c r="E480" s="15"/>
      <c r="F480" s="15"/>
      <c r="G480" s="15"/>
    </row>
    <row r="481" spans="5:7" hidden="1">
      <c r="E481" s="15"/>
      <c r="F481" s="15"/>
      <c r="G481" s="15"/>
    </row>
    <row r="482" spans="5:7" hidden="1">
      <c r="E482" s="15"/>
      <c r="F482" s="15"/>
      <c r="G482" s="15"/>
    </row>
    <row r="483" spans="5:7" hidden="1">
      <c r="E483" s="15"/>
      <c r="F483" s="15"/>
      <c r="G483" s="15"/>
    </row>
    <row r="484" spans="5:7" hidden="1">
      <c r="E484" s="15"/>
      <c r="F484" s="15"/>
      <c r="G484" s="15"/>
    </row>
    <row r="485" spans="5:7" hidden="1">
      <c r="E485" s="15"/>
      <c r="F485" s="15"/>
      <c r="G485" s="15"/>
    </row>
    <row r="486" spans="5:7" hidden="1">
      <c r="E486" s="15"/>
      <c r="F486" s="15"/>
      <c r="G486" s="15"/>
    </row>
    <row r="487" spans="5:7" hidden="1">
      <c r="E487" s="15"/>
      <c r="F487" s="15"/>
      <c r="G487" s="15"/>
    </row>
    <row r="488" spans="5:7" hidden="1">
      <c r="E488" s="15"/>
      <c r="F488" s="15"/>
      <c r="G488" s="15"/>
    </row>
    <row r="489" spans="5:7" hidden="1">
      <c r="E489" s="15"/>
      <c r="F489" s="15"/>
      <c r="G489" s="15"/>
    </row>
    <row r="490" spans="5:7" hidden="1">
      <c r="E490" s="15"/>
      <c r="F490" s="15"/>
      <c r="G490" s="15"/>
    </row>
    <row r="491" spans="5:7" hidden="1">
      <c r="E491" s="15"/>
      <c r="F491" s="15"/>
      <c r="G491" s="15"/>
    </row>
    <row r="492" spans="5:7" hidden="1">
      <c r="E492" s="15"/>
      <c r="F492" s="15"/>
      <c r="G492" s="15"/>
    </row>
    <row r="493" spans="5:7" hidden="1">
      <c r="E493" s="15"/>
      <c r="F493" s="15"/>
      <c r="G493" s="15"/>
    </row>
    <row r="494" spans="5:7" hidden="1">
      <c r="E494" s="15"/>
      <c r="F494" s="15"/>
      <c r="G494" s="15"/>
    </row>
    <row r="495" spans="5:7" hidden="1">
      <c r="E495" s="15"/>
      <c r="F495" s="15"/>
      <c r="G495" s="15"/>
    </row>
    <row r="496" spans="5:7" hidden="1">
      <c r="E496" s="15"/>
      <c r="F496" s="15"/>
      <c r="G496" s="15"/>
    </row>
    <row r="497" spans="5:7" hidden="1">
      <c r="E497" s="15"/>
      <c r="F497" s="15"/>
      <c r="G497" s="15"/>
    </row>
    <row r="498" spans="5:7" hidden="1">
      <c r="E498" s="15"/>
      <c r="F498" s="15"/>
      <c r="G498" s="15"/>
    </row>
    <row r="499" spans="5:7" hidden="1">
      <c r="E499" s="15"/>
      <c r="F499" s="15"/>
      <c r="G499" s="15"/>
    </row>
    <row r="500" spans="5:7" hidden="1">
      <c r="E500" s="15"/>
      <c r="F500" s="15"/>
      <c r="G500" s="15"/>
    </row>
    <row r="501" spans="5:7" hidden="1">
      <c r="E501" s="15"/>
      <c r="F501" s="15"/>
      <c r="G501" s="15"/>
    </row>
    <row r="502" spans="5:7" hidden="1">
      <c r="E502" s="15"/>
      <c r="F502" s="15"/>
      <c r="G502" s="15"/>
    </row>
    <row r="503" spans="5:7" hidden="1">
      <c r="E503" s="15"/>
      <c r="F503" s="15"/>
      <c r="G503" s="15"/>
    </row>
    <row r="504" spans="5:7" hidden="1">
      <c r="E504" s="15"/>
      <c r="F504" s="15"/>
      <c r="G504" s="15"/>
    </row>
    <row r="505" spans="5:7" hidden="1">
      <c r="E505" s="15"/>
      <c r="F505" s="15"/>
      <c r="G505" s="15"/>
    </row>
    <row r="506" spans="5:7" hidden="1">
      <c r="E506" s="15"/>
      <c r="F506" s="15"/>
      <c r="G506" s="15"/>
    </row>
    <row r="507" spans="5:7" hidden="1">
      <c r="E507" s="15"/>
      <c r="F507" s="15"/>
      <c r="G507" s="15"/>
    </row>
    <row r="508" spans="5:7" hidden="1">
      <c r="E508" s="15"/>
      <c r="F508" s="15"/>
      <c r="G508" s="15"/>
    </row>
    <row r="509" spans="5:7" hidden="1">
      <c r="E509" s="15"/>
      <c r="F509" s="15"/>
      <c r="G509" s="15"/>
    </row>
    <row r="510" spans="5:7" hidden="1">
      <c r="E510" s="15"/>
      <c r="F510" s="15"/>
      <c r="G510" s="15"/>
    </row>
    <row r="511" spans="5:7" hidden="1">
      <c r="E511" s="15"/>
      <c r="F511" s="15"/>
      <c r="G511" s="15"/>
    </row>
    <row r="512" spans="5:7" hidden="1">
      <c r="E512" s="15"/>
      <c r="F512" s="15"/>
      <c r="G512" s="15"/>
    </row>
    <row r="513" spans="5:7" hidden="1">
      <c r="E513" s="15"/>
      <c r="F513" s="15"/>
      <c r="G513" s="15"/>
    </row>
    <row r="514" spans="5:7" hidden="1">
      <c r="E514" s="15"/>
      <c r="F514" s="15"/>
      <c r="G514" s="15"/>
    </row>
    <row r="515" spans="5:7" hidden="1">
      <c r="E515" s="15"/>
      <c r="F515" s="15"/>
      <c r="G515" s="15"/>
    </row>
    <row r="516" spans="5:7" hidden="1">
      <c r="E516" s="15"/>
      <c r="F516" s="15"/>
      <c r="G516" s="15"/>
    </row>
    <row r="517" spans="5:7" hidden="1">
      <c r="E517" s="15"/>
      <c r="F517" s="15"/>
      <c r="G517" s="15"/>
    </row>
    <row r="518" spans="5:7" hidden="1">
      <c r="E518" s="15"/>
      <c r="F518" s="15"/>
      <c r="G518" s="15"/>
    </row>
    <row r="519" spans="5:7" hidden="1">
      <c r="E519" s="15"/>
      <c r="F519" s="15"/>
      <c r="G519" s="15"/>
    </row>
    <row r="520" spans="5:7" hidden="1">
      <c r="E520" s="15"/>
      <c r="F520" s="15"/>
      <c r="G520" s="15"/>
    </row>
    <row r="521" spans="5:7" hidden="1">
      <c r="E521" s="15"/>
      <c r="F521" s="15"/>
      <c r="G521" s="15"/>
    </row>
    <row r="522" spans="5:7" hidden="1">
      <c r="E522" s="15"/>
      <c r="F522" s="15"/>
      <c r="G522" s="15"/>
    </row>
    <row r="523" spans="5:7" hidden="1">
      <c r="E523" s="15"/>
      <c r="F523" s="15"/>
      <c r="G523" s="15"/>
    </row>
    <row r="524" spans="5:7" hidden="1">
      <c r="E524" s="15"/>
      <c r="F524" s="15"/>
      <c r="G524" s="15"/>
    </row>
    <row r="525" spans="5:7" hidden="1">
      <c r="E525" s="15"/>
      <c r="F525" s="15"/>
      <c r="G525" s="15"/>
    </row>
    <row r="526" spans="5:7" hidden="1">
      <c r="E526" s="15"/>
      <c r="F526" s="15"/>
      <c r="G526" s="15"/>
    </row>
    <row r="527" spans="5:7" hidden="1">
      <c r="E527" s="15"/>
      <c r="F527" s="15"/>
      <c r="G527" s="15"/>
    </row>
    <row r="528" spans="5:7" hidden="1">
      <c r="E528" s="15"/>
      <c r="F528" s="15"/>
      <c r="G528" s="15"/>
    </row>
    <row r="529" spans="5:7" hidden="1">
      <c r="E529" s="15"/>
      <c r="F529" s="15"/>
      <c r="G529" s="15"/>
    </row>
    <row r="530" spans="5:7" hidden="1">
      <c r="E530" s="15"/>
      <c r="F530" s="15"/>
      <c r="G530" s="15"/>
    </row>
    <row r="531" spans="5:7" hidden="1">
      <c r="E531" s="15"/>
      <c r="F531" s="15"/>
      <c r="G531" s="15"/>
    </row>
    <row r="532" spans="5:7" hidden="1">
      <c r="E532" s="15"/>
      <c r="F532" s="15"/>
      <c r="G532" s="15"/>
    </row>
    <row r="533" spans="5:7" hidden="1">
      <c r="E533" s="15"/>
      <c r="F533" s="15"/>
      <c r="G533" s="15"/>
    </row>
    <row r="534" spans="5:7" hidden="1">
      <c r="E534" s="15"/>
      <c r="F534" s="15"/>
      <c r="G534" s="15"/>
    </row>
    <row r="535" spans="5:7" hidden="1">
      <c r="E535" s="15"/>
      <c r="F535" s="15"/>
      <c r="G535" s="15"/>
    </row>
    <row r="536" spans="5:7" hidden="1">
      <c r="E536" s="15"/>
      <c r="F536" s="15"/>
      <c r="G536" s="15"/>
    </row>
    <row r="537" spans="5:7" hidden="1">
      <c r="E537" s="15"/>
      <c r="F537" s="15"/>
      <c r="G537" s="15"/>
    </row>
    <row r="538" spans="5:7" hidden="1">
      <c r="E538" s="15"/>
      <c r="F538" s="15"/>
      <c r="G538" s="15"/>
    </row>
    <row r="539" spans="5:7" hidden="1">
      <c r="E539" s="15"/>
      <c r="F539" s="15"/>
      <c r="G539" s="15"/>
    </row>
    <row r="540" spans="5:7" hidden="1">
      <c r="E540" s="15"/>
      <c r="F540" s="15"/>
      <c r="G540" s="15"/>
    </row>
    <row r="541" spans="5:7" hidden="1">
      <c r="E541" s="15"/>
      <c r="F541" s="15"/>
      <c r="G541" s="15"/>
    </row>
    <row r="542" spans="5:7" hidden="1">
      <c r="E542" s="15"/>
      <c r="F542" s="15"/>
      <c r="G542" s="15"/>
    </row>
    <row r="543" spans="5:7" hidden="1">
      <c r="E543" s="15"/>
      <c r="F543" s="15"/>
      <c r="G543" s="15"/>
    </row>
    <row r="544" spans="5:7" hidden="1">
      <c r="E544" s="15"/>
      <c r="F544" s="15"/>
      <c r="G544" s="15"/>
    </row>
    <row r="545" spans="5:7" hidden="1">
      <c r="E545" s="15"/>
      <c r="F545" s="15"/>
      <c r="G545" s="15"/>
    </row>
    <row r="546" spans="5:7" hidden="1">
      <c r="E546" s="15"/>
      <c r="F546" s="15"/>
      <c r="G546" s="15"/>
    </row>
    <row r="547" spans="5:7" hidden="1">
      <c r="E547" s="15"/>
      <c r="F547" s="15"/>
      <c r="G547" s="15"/>
    </row>
    <row r="548" spans="5:7" hidden="1">
      <c r="E548" s="15"/>
      <c r="F548" s="15"/>
      <c r="G548" s="15"/>
    </row>
    <row r="549" spans="5:7" hidden="1">
      <c r="E549" s="15"/>
      <c r="F549" s="15"/>
      <c r="G549" s="15"/>
    </row>
    <row r="550" spans="5:7" hidden="1">
      <c r="E550" s="15"/>
      <c r="F550" s="15"/>
      <c r="G550" s="15"/>
    </row>
    <row r="551" spans="5:7" hidden="1">
      <c r="E551" s="15"/>
      <c r="F551" s="15"/>
      <c r="G551" s="15"/>
    </row>
    <row r="552" spans="5:7" hidden="1">
      <c r="E552" s="15"/>
      <c r="F552" s="15"/>
      <c r="G552" s="15"/>
    </row>
    <row r="553" spans="5:7" hidden="1">
      <c r="E553" s="15"/>
      <c r="F553" s="15"/>
      <c r="G553" s="15"/>
    </row>
    <row r="554" spans="5:7" hidden="1">
      <c r="E554" s="15"/>
      <c r="F554" s="15"/>
      <c r="G554" s="15"/>
    </row>
    <row r="555" spans="5:7" hidden="1">
      <c r="E555" s="15"/>
      <c r="F555" s="15"/>
      <c r="G555" s="15"/>
    </row>
    <row r="556" spans="5:7" hidden="1">
      <c r="E556" s="15"/>
      <c r="F556" s="15"/>
      <c r="G556" s="15"/>
    </row>
    <row r="557" spans="5:7" hidden="1">
      <c r="E557" s="15"/>
      <c r="F557" s="15"/>
      <c r="G557" s="15"/>
    </row>
    <row r="558" spans="5:7" hidden="1">
      <c r="E558" s="15"/>
      <c r="F558" s="15"/>
      <c r="G558" s="15"/>
    </row>
    <row r="559" spans="5:7" hidden="1">
      <c r="E559" s="15"/>
      <c r="F559" s="15"/>
      <c r="G559" s="15"/>
    </row>
    <row r="560" spans="5:7" hidden="1">
      <c r="E560" s="15"/>
      <c r="F560" s="15"/>
      <c r="G560" s="15"/>
    </row>
    <row r="561" spans="5:7" hidden="1">
      <c r="E561" s="15"/>
      <c r="F561" s="15"/>
      <c r="G561" s="15"/>
    </row>
    <row r="562" spans="5:7" hidden="1">
      <c r="E562" s="15"/>
      <c r="F562" s="15"/>
      <c r="G562" s="15"/>
    </row>
    <row r="563" spans="5:7" hidden="1">
      <c r="E563" s="15"/>
      <c r="F563" s="15"/>
      <c r="G563" s="15"/>
    </row>
    <row r="564" spans="5:7" hidden="1">
      <c r="E564" s="15"/>
      <c r="F564" s="15"/>
      <c r="G564" s="15"/>
    </row>
    <row r="565" spans="5:7" hidden="1">
      <c r="E565" s="15"/>
      <c r="F565" s="15"/>
      <c r="G565" s="15"/>
    </row>
    <row r="566" spans="5:7" hidden="1">
      <c r="E566" s="15"/>
      <c r="F566" s="15"/>
      <c r="G566" s="15"/>
    </row>
    <row r="567" spans="5:7" hidden="1">
      <c r="E567" s="15"/>
      <c r="F567" s="15"/>
      <c r="G567" s="15"/>
    </row>
    <row r="568" spans="5:7" hidden="1">
      <c r="E568" s="15"/>
      <c r="F568" s="15"/>
      <c r="G568" s="15"/>
    </row>
    <row r="569" spans="5:7" hidden="1">
      <c r="E569" s="15"/>
      <c r="F569" s="15"/>
      <c r="G569" s="15"/>
    </row>
    <row r="570" spans="5:7" hidden="1">
      <c r="E570" s="15"/>
      <c r="F570" s="15"/>
      <c r="G570" s="15"/>
    </row>
    <row r="571" spans="5:7" hidden="1">
      <c r="E571" s="15"/>
      <c r="F571" s="15"/>
      <c r="G571" s="15"/>
    </row>
    <row r="572" spans="5:7" hidden="1">
      <c r="E572" s="15"/>
      <c r="F572" s="15"/>
      <c r="G572" s="15"/>
    </row>
    <row r="573" spans="5:7" hidden="1">
      <c r="E573" s="15"/>
      <c r="F573" s="15"/>
      <c r="G573" s="15"/>
    </row>
    <row r="574" spans="5:7" hidden="1">
      <c r="E574" s="15"/>
      <c r="F574" s="15"/>
      <c r="G574" s="15"/>
    </row>
    <row r="575" spans="5:7" hidden="1">
      <c r="E575" s="15"/>
      <c r="F575" s="15"/>
      <c r="G575" s="15"/>
    </row>
    <row r="576" spans="5:7" hidden="1">
      <c r="E576" s="15"/>
      <c r="F576" s="15"/>
      <c r="G576" s="15"/>
    </row>
    <row r="577" spans="5:7" hidden="1">
      <c r="E577" s="15"/>
      <c r="F577" s="15"/>
      <c r="G577" s="15"/>
    </row>
    <row r="578" spans="5:7" hidden="1">
      <c r="E578" s="15"/>
      <c r="F578" s="15"/>
      <c r="G578" s="15"/>
    </row>
    <row r="579" spans="5:7" hidden="1">
      <c r="E579" s="15"/>
      <c r="F579" s="15"/>
      <c r="G579" s="15"/>
    </row>
    <row r="580" spans="5:7" hidden="1">
      <c r="E580" s="15"/>
      <c r="F580" s="15"/>
      <c r="G580" s="15"/>
    </row>
    <row r="581" spans="5:7" hidden="1">
      <c r="E581" s="15"/>
      <c r="F581" s="15"/>
      <c r="G581" s="15"/>
    </row>
    <row r="582" spans="5:7" hidden="1">
      <c r="E582" s="15"/>
      <c r="F582" s="15"/>
      <c r="G582" s="15"/>
    </row>
    <row r="583" spans="5:7" hidden="1">
      <c r="E583" s="15"/>
      <c r="F583" s="15"/>
      <c r="G583" s="15"/>
    </row>
    <row r="584" spans="5:7" hidden="1">
      <c r="E584" s="15"/>
      <c r="F584" s="15"/>
      <c r="G584" s="15"/>
    </row>
    <row r="585" spans="5:7" hidden="1">
      <c r="E585" s="15"/>
      <c r="F585" s="15"/>
      <c r="G585" s="15"/>
    </row>
    <row r="586" spans="5:7" hidden="1">
      <c r="E586" s="15"/>
      <c r="F586" s="15"/>
      <c r="G586" s="15"/>
    </row>
    <row r="587" spans="5:7" hidden="1">
      <c r="E587" s="15"/>
      <c r="F587" s="15"/>
      <c r="G587" s="15"/>
    </row>
    <row r="588" spans="5:7" hidden="1">
      <c r="E588" s="15"/>
      <c r="F588" s="15"/>
      <c r="G588" s="15"/>
    </row>
    <row r="589" spans="5:7" hidden="1">
      <c r="E589" s="15"/>
      <c r="F589" s="15"/>
      <c r="G589" s="15"/>
    </row>
    <row r="590" spans="5:7" hidden="1">
      <c r="E590" s="15"/>
      <c r="F590" s="15"/>
      <c r="G590" s="15"/>
    </row>
    <row r="591" spans="5:7" hidden="1">
      <c r="E591" s="15"/>
      <c r="F591" s="15"/>
      <c r="G591" s="15"/>
    </row>
    <row r="592" spans="5:7" hidden="1">
      <c r="E592" s="15"/>
      <c r="F592" s="15"/>
      <c r="G592" s="15"/>
    </row>
    <row r="593" spans="5:7" hidden="1">
      <c r="E593" s="15"/>
      <c r="F593" s="15"/>
      <c r="G593" s="15"/>
    </row>
    <row r="594" spans="5:7" hidden="1">
      <c r="E594" s="15"/>
      <c r="F594" s="15"/>
      <c r="G594" s="15"/>
    </row>
    <row r="595" spans="5:7" hidden="1">
      <c r="E595" s="15"/>
      <c r="F595" s="15"/>
      <c r="G595" s="15"/>
    </row>
    <row r="596" spans="5:7" hidden="1">
      <c r="E596" s="15"/>
      <c r="F596" s="15"/>
      <c r="G596" s="15"/>
    </row>
    <row r="597" spans="5:7" hidden="1">
      <c r="E597" s="15"/>
      <c r="F597" s="15"/>
      <c r="G597" s="15"/>
    </row>
    <row r="598" spans="5:7" hidden="1">
      <c r="E598" s="15"/>
      <c r="F598" s="15"/>
      <c r="G598" s="15"/>
    </row>
    <row r="599" spans="5:7" hidden="1">
      <c r="E599" s="15"/>
      <c r="F599" s="15"/>
      <c r="G599" s="15"/>
    </row>
    <row r="600" spans="5:7" hidden="1">
      <c r="E600" s="15"/>
      <c r="F600" s="15"/>
      <c r="G600" s="15"/>
    </row>
    <row r="601" spans="5:7" hidden="1">
      <c r="E601" s="15"/>
      <c r="F601" s="15"/>
      <c r="G601" s="15"/>
    </row>
    <row r="602" spans="5:7" hidden="1">
      <c r="E602" s="15"/>
      <c r="F602" s="15"/>
      <c r="G602" s="15"/>
    </row>
    <row r="603" spans="5:7" hidden="1">
      <c r="E603" s="15"/>
      <c r="F603" s="15"/>
      <c r="G603" s="15"/>
    </row>
    <row r="604" spans="5:7" hidden="1">
      <c r="E604" s="15"/>
      <c r="F604" s="15"/>
      <c r="G604" s="15"/>
    </row>
    <row r="605" spans="5:7" hidden="1">
      <c r="E605" s="15"/>
      <c r="F605" s="15"/>
      <c r="G605" s="15"/>
    </row>
    <row r="606" spans="5:7" hidden="1">
      <c r="E606" s="15"/>
      <c r="F606" s="15"/>
      <c r="G606" s="15"/>
    </row>
    <row r="607" spans="5:7" hidden="1">
      <c r="E607" s="15"/>
      <c r="F607" s="15"/>
      <c r="G607" s="15"/>
    </row>
    <row r="608" spans="5:7" hidden="1">
      <c r="E608" s="15"/>
      <c r="F608" s="15"/>
      <c r="G608" s="15"/>
    </row>
    <row r="609" spans="5:7" hidden="1">
      <c r="E609" s="15"/>
      <c r="F609" s="15"/>
      <c r="G609" s="15"/>
    </row>
    <row r="610" spans="5:7" hidden="1">
      <c r="E610" s="15"/>
      <c r="F610" s="15"/>
      <c r="G610" s="15"/>
    </row>
    <row r="611" spans="5:7" hidden="1">
      <c r="E611" s="15"/>
      <c r="F611" s="15"/>
      <c r="G611" s="15"/>
    </row>
    <row r="612" spans="5:7" hidden="1">
      <c r="E612" s="15"/>
      <c r="F612" s="15"/>
      <c r="G612" s="15"/>
    </row>
    <row r="613" spans="5:7" hidden="1">
      <c r="E613" s="15"/>
      <c r="F613" s="15"/>
      <c r="G613" s="15"/>
    </row>
    <row r="614" spans="5:7" hidden="1">
      <c r="E614" s="15"/>
      <c r="F614" s="15"/>
      <c r="G614" s="15"/>
    </row>
    <row r="615" spans="5:7" hidden="1">
      <c r="E615" s="15"/>
      <c r="F615" s="15"/>
      <c r="G615" s="15"/>
    </row>
    <row r="616" spans="5:7" hidden="1">
      <c r="E616" s="15"/>
      <c r="F616" s="15"/>
      <c r="G616" s="15"/>
    </row>
    <row r="617" spans="5:7" hidden="1">
      <c r="E617" s="15"/>
      <c r="F617" s="15"/>
      <c r="G617" s="15"/>
    </row>
    <row r="618" spans="5:7" hidden="1">
      <c r="E618" s="15"/>
      <c r="F618" s="15"/>
      <c r="G618" s="15"/>
    </row>
    <row r="619" spans="5:7" hidden="1">
      <c r="E619" s="15"/>
      <c r="F619" s="15"/>
      <c r="G619" s="15"/>
    </row>
    <row r="620" spans="5:7" hidden="1">
      <c r="E620" s="15"/>
      <c r="F620" s="15"/>
      <c r="G620" s="15"/>
    </row>
    <row r="621" spans="5:7" hidden="1">
      <c r="E621" s="15"/>
      <c r="F621" s="15"/>
      <c r="G621" s="15"/>
    </row>
    <row r="622" spans="5:7" hidden="1">
      <c r="E622" s="15"/>
      <c r="F622" s="15"/>
      <c r="G622" s="15"/>
    </row>
    <row r="623" spans="5:7" hidden="1">
      <c r="E623" s="15"/>
      <c r="F623" s="15"/>
      <c r="G623" s="15"/>
    </row>
    <row r="624" spans="5:7" hidden="1">
      <c r="E624" s="15"/>
      <c r="F624" s="15"/>
      <c r="G624" s="15"/>
    </row>
    <row r="625" spans="5:7" hidden="1">
      <c r="E625" s="15"/>
      <c r="F625" s="15"/>
      <c r="G625" s="15"/>
    </row>
    <row r="626" spans="5:7" hidden="1">
      <c r="E626" s="15"/>
      <c r="F626" s="15"/>
      <c r="G626" s="15"/>
    </row>
    <row r="627" spans="5:7" hidden="1">
      <c r="E627" s="15"/>
      <c r="F627" s="15"/>
      <c r="G627" s="15"/>
    </row>
    <row r="628" spans="5:7" hidden="1">
      <c r="E628" s="15"/>
      <c r="F628" s="15"/>
      <c r="G628" s="15"/>
    </row>
    <row r="629" spans="5:7" hidden="1">
      <c r="E629" s="15"/>
      <c r="F629" s="15"/>
      <c r="G629" s="15"/>
    </row>
    <row r="630" spans="5:7" hidden="1">
      <c r="E630" s="15"/>
      <c r="F630" s="15"/>
      <c r="G630" s="15"/>
    </row>
    <row r="631" spans="5:7" hidden="1">
      <c r="E631" s="15"/>
      <c r="F631" s="15"/>
      <c r="G631" s="15"/>
    </row>
    <row r="632" spans="5:7" hidden="1">
      <c r="E632" s="15"/>
      <c r="F632" s="15"/>
      <c r="G632" s="15"/>
    </row>
    <row r="633" spans="5:7" hidden="1">
      <c r="E633" s="15"/>
      <c r="F633" s="15"/>
      <c r="G633" s="15"/>
    </row>
    <row r="634" spans="5:7" hidden="1">
      <c r="E634" s="15"/>
      <c r="F634" s="15"/>
      <c r="G634" s="15"/>
    </row>
    <row r="635" spans="5:7" hidden="1">
      <c r="E635" s="15"/>
      <c r="F635" s="15"/>
      <c r="G635" s="15"/>
    </row>
    <row r="636" spans="5:7" hidden="1">
      <c r="E636" s="15"/>
      <c r="F636" s="15"/>
      <c r="G636" s="15"/>
    </row>
    <row r="637" spans="5:7" hidden="1">
      <c r="E637" s="15"/>
      <c r="F637" s="15"/>
      <c r="G637" s="15"/>
    </row>
    <row r="638" spans="5:7" hidden="1">
      <c r="E638" s="15"/>
      <c r="F638" s="15"/>
      <c r="G638" s="15"/>
    </row>
    <row r="639" spans="5:7" hidden="1">
      <c r="E639" s="15"/>
      <c r="F639" s="15"/>
      <c r="G639" s="15"/>
    </row>
    <row r="640" spans="5:7" hidden="1">
      <c r="E640" s="15"/>
      <c r="F640" s="15"/>
      <c r="G640" s="15"/>
    </row>
    <row r="641" spans="5:7" hidden="1">
      <c r="E641" s="15"/>
      <c r="F641" s="15"/>
      <c r="G641" s="15"/>
    </row>
    <row r="642" spans="5:7" hidden="1">
      <c r="E642" s="15"/>
      <c r="F642" s="15"/>
      <c r="G642" s="15"/>
    </row>
    <row r="643" spans="5:7" hidden="1">
      <c r="E643" s="15"/>
      <c r="F643" s="15"/>
      <c r="G643" s="15"/>
    </row>
    <row r="644" spans="5:7" hidden="1">
      <c r="E644" s="15"/>
      <c r="F644" s="15"/>
      <c r="G644" s="15"/>
    </row>
    <row r="645" spans="5:7" hidden="1">
      <c r="E645" s="15"/>
      <c r="F645" s="15"/>
      <c r="G645" s="15"/>
    </row>
    <row r="646" spans="5:7" hidden="1">
      <c r="E646" s="15"/>
      <c r="F646" s="15"/>
      <c r="G646" s="15"/>
    </row>
    <row r="647" spans="5:7" hidden="1">
      <c r="E647" s="15"/>
      <c r="F647" s="15"/>
      <c r="G647" s="15"/>
    </row>
    <row r="648" spans="5:7" hidden="1">
      <c r="E648" s="15"/>
      <c r="F648" s="15"/>
      <c r="G648" s="15"/>
    </row>
    <row r="649" spans="5:7" hidden="1">
      <c r="E649" s="15"/>
      <c r="F649" s="15"/>
      <c r="G649" s="15"/>
    </row>
    <row r="650" spans="5:7" hidden="1">
      <c r="E650" s="15"/>
      <c r="F650" s="15"/>
      <c r="G650" s="15"/>
    </row>
    <row r="651" spans="5:7" hidden="1">
      <c r="E651" s="15"/>
      <c r="F651" s="15"/>
      <c r="G651" s="15"/>
    </row>
    <row r="652" spans="5:7" hidden="1">
      <c r="E652" s="15"/>
      <c r="F652" s="15"/>
      <c r="G652" s="15"/>
    </row>
    <row r="653" spans="5:7" hidden="1">
      <c r="E653" s="15"/>
      <c r="F653" s="15"/>
      <c r="G653" s="15"/>
    </row>
    <row r="654" spans="5:7" hidden="1">
      <c r="E654" s="15"/>
      <c r="F654" s="15"/>
      <c r="G654" s="15"/>
    </row>
    <row r="655" spans="5:7" hidden="1">
      <c r="E655" s="15"/>
      <c r="F655" s="15"/>
      <c r="G655" s="15"/>
    </row>
    <row r="656" spans="5:7" hidden="1">
      <c r="E656" s="15"/>
      <c r="F656" s="15"/>
      <c r="G656" s="15"/>
    </row>
    <row r="657" spans="5:7" hidden="1">
      <c r="E657" s="15"/>
      <c r="F657" s="15"/>
      <c r="G657" s="15"/>
    </row>
    <row r="658" spans="5:7" hidden="1">
      <c r="E658" s="15"/>
      <c r="F658" s="15"/>
      <c r="G658" s="15"/>
    </row>
    <row r="659" spans="5:7" hidden="1">
      <c r="E659" s="15"/>
      <c r="F659" s="15"/>
      <c r="G659" s="15"/>
    </row>
    <row r="660" spans="5:7" hidden="1">
      <c r="E660" s="15"/>
      <c r="F660" s="15"/>
      <c r="G660" s="15"/>
    </row>
    <row r="661" spans="5:7" hidden="1">
      <c r="E661" s="15"/>
      <c r="F661" s="15"/>
      <c r="G661" s="15"/>
    </row>
    <row r="662" spans="5:7" hidden="1">
      <c r="E662" s="15"/>
      <c r="F662" s="15"/>
      <c r="G662" s="15"/>
    </row>
    <row r="663" spans="5:7" hidden="1">
      <c r="E663" s="15"/>
      <c r="F663" s="15"/>
      <c r="G663" s="15"/>
    </row>
    <row r="664" spans="5:7" hidden="1">
      <c r="E664" s="15"/>
      <c r="F664" s="15"/>
      <c r="G664" s="15"/>
    </row>
    <row r="665" spans="5:7" hidden="1">
      <c r="E665" s="15"/>
      <c r="F665" s="15"/>
      <c r="G665" s="15"/>
    </row>
    <row r="666" spans="5:7" hidden="1">
      <c r="E666" s="15"/>
      <c r="F666" s="15"/>
      <c r="G666" s="15"/>
    </row>
    <row r="667" spans="5:7" hidden="1">
      <c r="E667" s="15"/>
      <c r="F667" s="15"/>
      <c r="G667" s="15"/>
    </row>
    <row r="668" spans="5:7" hidden="1">
      <c r="E668" s="15"/>
      <c r="F668" s="15"/>
      <c r="G668" s="15"/>
    </row>
    <row r="669" spans="5:7" hidden="1">
      <c r="E669" s="15"/>
      <c r="F669" s="15"/>
      <c r="G669" s="15"/>
    </row>
    <row r="670" spans="5:7" hidden="1">
      <c r="E670" s="15"/>
      <c r="F670" s="15"/>
      <c r="G670" s="15"/>
    </row>
    <row r="671" spans="5:7" hidden="1">
      <c r="E671" s="15"/>
      <c r="F671" s="15"/>
      <c r="G671" s="15"/>
    </row>
    <row r="672" spans="5:7" hidden="1">
      <c r="E672" s="15"/>
      <c r="F672" s="15"/>
      <c r="G672" s="15"/>
    </row>
    <row r="673" spans="5:7" hidden="1">
      <c r="E673" s="15"/>
      <c r="F673" s="15"/>
      <c r="G673" s="15"/>
    </row>
    <row r="674" spans="5:7" hidden="1">
      <c r="E674" s="15"/>
      <c r="F674" s="15"/>
      <c r="G674" s="15"/>
    </row>
    <row r="675" spans="5:7" hidden="1">
      <c r="E675" s="15"/>
      <c r="F675" s="15"/>
      <c r="G675" s="15"/>
    </row>
    <row r="676" spans="5:7" hidden="1">
      <c r="E676" s="15"/>
      <c r="F676" s="15"/>
      <c r="G676" s="15"/>
    </row>
    <row r="677" spans="5:7" hidden="1">
      <c r="E677" s="15"/>
      <c r="F677" s="15"/>
      <c r="G677" s="15"/>
    </row>
    <row r="678" spans="5:7" hidden="1">
      <c r="E678" s="15"/>
      <c r="F678" s="15"/>
      <c r="G678" s="15"/>
    </row>
    <row r="679" spans="5:7" hidden="1">
      <c r="E679" s="15"/>
      <c r="F679" s="15"/>
      <c r="G679" s="15"/>
    </row>
    <row r="680" spans="5:7" hidden="1">
      <c r="E680" s="15"/>
      <c r="F680" s="15"/>
      <c r="G680" s="15"/>
    </row>
    <row r="681" spans="5:7" hidden="1">
      <c r="E681" s="15"/>
      <c r="F681" s="15"/>
      <c r="G681" s="15"/>
    </row>
    <row r="682" spans="5:7" hidden="1">
      <c r="E682" s="15"/>
      <c r="F682" s="15"/>
      <c r="G682" s="15"/>
    </row>
    <row r="683" spans="5:7" hidden="1">
      <c r="E683" s="15"/>
      <c r="F683" s="15"/>
      <c r="G683" s="15"/>
    </row>
    <row r="684" spans="5:7" hidden="1">
      <c r="E684" s="15"/>
      <c r="F684" s="15"/>
      <c r="G684" s="15"/>
    </row>
    <row r="685" spans="5:7" hidden="1">
      <c r="E685" s="15"/>
      <c r="F685" s="15"/>
      <c r="G685" s="15"/>
    </row>
    <row r="686" spans="5:7" hidden="1">
      <c r="E686" s="15"/>
      <c r="F686" s="15"/>
      <c r="G686" s="15"/>
    </row>
    <row r="687" spans="5:7" hidden="1">
      <c r="E687" s="15"/>
      <c r="F687" s="15"/>
      <c r="G687" s="15"/>
    </row>
    <row r="688" spans="5:7" hidden="1">
      <c r="E688" s="15"/>
      <c r="F688" s="15"/>
      <c r="G688" s="15"/>
    </row>
    <row r="689" spans="5:7" hidden="1">
      <c r="E689" s="15"/>
      <c r="F689" s="15"/>
      <c r="G689" s="15"/>
    </row>
    <row r="690" spans="5:7" hidden="1">
      <c r="E690" s="15"/>
      <c r="F690" s="15"/>
      <c r="G690" s="15"/>
    </row>
    <row r="691" spans="5:7" hidden="1">
      <c r="E691" s="15"/>
      <c r="F691" s="15"/>
      <c r="G691" s="15"/>
    </row>
    <row r="692" spans="5:7" hidden="1">
      <c r="E692" s="15"/>
      <c r="F692" s="15"/>
      <c r="G692" s="15"/>
    </row>
    <row r="693" spans="5:7" hidden="1">
      <c r="E693" s="15"/>
      <c r="F693" s="15"/>
      <c r="G693" s="15"/>
    </row>
    <row r="694" spans="5:7" hidden="1">
      <c r="E694" s="15"/>
      <c r="F694" s="15"/>
      <c r="G694" s="15"/>
    </row>
    <row r="695" spans="5:7" hidden="1">
      <c r="E695" s="15"/>
      <c r="F695" s="15"/>
      <c r="G695" s="15"/>
    </row>
    <row r="696" spans="5:7" hidden="1">
      <c r="E696" s="15"/>
      <c r="F696" s="15"/>
      <c r="G696" s="15"/>
    </row>
    <row r="697" spans="5:7" hidden="1">
      <c r="E697" s="15"/>
      <c r="F697" s="15"/>
      <c r="G697" s="15"/>
    </row>
    <row r="698" spans="5:7" hidden="1">
      <c r="E698" s="15"/>
      <c r="F698" s="15"/>
      <c r="G698" s="15"/>
    </row>
    <row r="699" spans="5:7" hidden="1">
      <c r="E699" s="15"/>
      <c r="F699" s="15"/>
      <c r="G699" s="15"/>
    </row>
    <row r="700" spans="5:7" hidden="1">
      <c r="E700" s="15"/>
      <c r="F700" s="15"/>
      <c r="G700" s="15"/>
    </row>
    <row r="701" spans="5:7" hidden="1">
      <c r="E701" s="15"/>
      <c r="F701" s="15"/>
      <c r="G701" s="15"/>
    </row>
    <row r="702" spans="5:7" hidden="1">
      <c r="E702" s="15"/>
      <c r="F702" s="15"/>
      <c r="G702" s="15"/>
    </row>
    <row r="703" spans="5:7" hidden="1">
      <c r="E703" s="15"/>
      <c r="F703" s="15"/>
      <c r="G703" s="15"/>
    </row>
    <row r="704" spans="5:7" hidden="1">
      <c r="E704" s="15"/>
      <c r="F704" s="15"/>
      <c r="G704" s="15"/>
    </row>
    <row r="705" spans="5:7" hidden="1">
      <c r="E705" s="15"/>
      <c r="F705" s="15"/>
      <c r="G705" s="15"/>
    </row>
    <row r="706" spans="5:7" hidden="1">
      <c r="E706" s="15"/>
      <c r="F706" s="15"/>
      <c r="G706" s="15"/>
    </row>
    <row r="707" spans="5:7" hidden="1">
      <c r="E707" s="15"/>
      <c r="F707" s="15"/>
      <c r="G707" s="15"/>
    </row>
    <row r="708" spans="5:7" hidden="1">
      <c r="E708" s="15"/>
      <c r="F708" s="15"/>
      <c r="G708" s="15"/>
    </row>
    <row r="709" spans="5:7" hidden="1">
      <c r="E709" s="15"/>
      <c r="F709" s="15"/>
      <c r="G709" s="15"/>
    </row>
    <row r="710" spans="5:7" hidden="1">
      <c r="E710" s="15"/>
      <c r="F710" s="15"/>
      <c r="G710" s="15"/>
    </row>
    <row r="711" spans="5:7" hidden="1">
      <c r="E711" s="15"/>
      <c r="F711" s="15"/>
      <c r="G711" s="15"/>
    </row>
    <row r="712" spans="5:7" hidden="1">
      <c r="E712" s="15"/>
      <c r="F712" s="15"/>
      <c r="G712" s="15"/>
    </row>
    <row r="713" spans="5:7" hidden="1">
      <c r="E713" s="15"/>
      <c r="F713" s="15"/>
      <c r="G713" s="15"/>
    </row>
    <row r="714" spans="5:7" hidden="1">
      <c r="E714" s="15"/>
      <c r="F714" s="15"/>
      <c r="G714" s="15"/>
    </row>
    <row r="715" spans="5:7" hidden="1">
      <c r="E715" s="15"/>
      <c r="F715" s="15"/>
      <c r="G715" s="15"/>
    </row>
    <row r="716" spans="5:7" hidden="1">
      <c r="E716" s="15"/>
      <c r="F716" s="15"/>
      <c r="G716" s="15"/>
    </row>
    <row r="717" spans="5:7" hidden="1">
      <c r="E717" s="15"/>
      <c r="F717" s="15"/>
      <c r="G717" s="15"/>
    </row>
    <row r="718" spans="5:7" hidden="1">
      <c r="E718" s="15"/>
      <c r="F718" s="15"/>
      <c r="G718" s="15"/>
    </row>
    <row r="719" spans="5:7" hidden="1">
      <c r="E719" s="15"/>
      <c r="F719" s="15"/>
      <c r="G719" s="15"/>
    </row>
    <row r="720" spans="5:7" hidden="1">
      <c r="E720" s="15"/>
      <c r="F720" s="15"/>
      <c r="G720" s="15"/>
    </row>
    <row r="721" spans="5:7" hidden="1">
      <c r="E721" s="15"/>
      <c r="F721" s="15"/>
      <c r="G721" s="15"/>
    </row>
    <row r="722" spans="5:7" hidden="1">
      <c r="E722" s="15"/>
      <c r="F722" s="15"/>
      <c r="G722" s="15"/>
    </row>
    <row r="723" spans="5:7" hidden="1">
      <c r="E723" s="15"/>
      <c r="F723" s="15"/>
      <c r="G723" s="15"/>
    </row>
    <row r="724" spans="5:7" hidden="1">
      <c r="E724" s="15"/>
      <c r="F724" s="15"/>
      <c r="G724" s="15"/>
    </row>
    <row r="725" spans="5:7" hidden="1">
      <c r="E725" s="15"/>
      <c r="F725" s="15"/>
      <c r="G725" s="15"/>
    </row>
    <row r="726" spans="5:7" hidden="1">
      <c r="E726" s="15"/>
      <c r="F726" s="15"/>
      <c r="G726" s="15"/>
    </row>
    <row r="727" spans="5:7" hidden="1">
      <c r="E727" s="15"/>
      <c r="F727" s="15"/>
      <c r="G727" s="15"/>
    </row>
    <row r="728" spans="5:7" hidden="1">
      <c r="E728" s="15"/>
      <c r="F728" s="15"/>
      <c r="G728" s="15"/>
    </row>
    <row r="729" spans="5:7" hidden="1">
      <c r="E729" s="15"/>
      <c r="F729" s="15"/>
      <c r="G729" s="15"/>
    </row>
    <row r="730" spans="5:7" hidden="1">
      <c r="E730" s="15"/>
      <c r="F730" s="15"/>
      <c r="G730" s="15"/>
    </row>
    <row r="731" spans="5:7" hidden="1">
      <c r="E731" s="15"/>
      <c r="F731" s="15"/>
      <c r="G731" s="15"/>
    </row>
    <row r="732" spans="5:7" hidden="1">
      <c r="E732" s="15"/>
      <c r="F732" s="15"/>
      <c r="G732" s="15"/>
    </row>
    <row r="733" spans="5:7" hidden="1">
      <c r="E733" s="15"/>
      <c r="F733" s="15"/>
      <c r="G733" s="15"/>
    </row>
    <row r="734" spans="5:7" hidden="1">
      <c r="E734" s="15"/>
      <c r="F734" s="15"/>
      <c r="G734" s="15"/>
    </row>
    <row r="735" spans="5:7" hidden="1">
      <c r="E735" s="15"/>
      <c r="F735" s="15"/>
      <c r="G735" s="15"/>
    </row>
    <row r="736" spans="5:7" hidden="1">
      <c r="E736" s="15"/>
      <c r="F736" s="15"/>
      <c r="G736" s="15"/>
    </row>
    <row r="737" spans="5:7" hidden="1">
      <c r="E737" s="15"/>
      <c r="F737" s="15"/>
      <c r="G737" s="15"/>
    </row>
    <row r="738" spans="5:7" hidden="1">
      <c r="E738" s="15"/>
      <c r="F738" s="15"/>
      <c r="G738" s="15"/>
    </row>
    <row r="739" spans="5:7" hidden="1">
      <c r="E739" s="15"/>
      <c r="F739" s="15"/>
      <c r="G739" s="15"/>
    </row>
    <row r="740" spans="5:7" hidden="1">
      <c r="E740" s="15"/>
      <c r="F740" s="15"/>
      <c r="G740" s="15"/>
    </row>
    <row r="741" spans="5:7" hidden="1">
      <c r="E741" s="15"/>
      <c r="F741" s="15"/>
      <c r="G741" s="15"/>
    </row>
    <row r="742" spans="5:7" hidden="1">
      <c r="E742" s="15"/>
      <c r="F742" s="15"/>
      <c r="G742" s="15"/>
    </row>
    <row r="743" spans="5:7" hidden="1">
      <c r="E743" s="15"/>
      <c r="F743" s="15"/>
      <c r="G743" s="15"/>
    </row>
    <row r="744" spans="5:7" hidden="1">
      <c r="E744" s="15"/>
      <c r="F744" s="15"/>
      <c r="G744" s="15"/>
    </row>
    <row r="745" spans="5:7" hidden="1">
      <c r="E745" s="15"/>
      <c r="F745" s="15"/>
      <c r="G745" s="15"/>
    </row>
    <row r="746" spans="5:7" hidden="1">
      <c r="E746" s="15"/>
      <c r="F746" s="15"/>
      <c r="G746" s="15"/>
    </row>
    <row r="747" spans="5:7" hidden="1">
      <c r="E747" s="15"/>
      <c r="F747" s="15"/>
      <c r="G747" s="15"/>
    </row>
    <row r="748" spans="5:7" hidden="1">
      <c r="E748" s="15"/>
      <c r="F748" s="15"/>
      <c r="G748" s="15"/>
    </row>
    <row r="749" spans="5:7" hidden="1">
      <c r="E749" s="15"/>
      <c r="F749" s="15"/>
      <c r="G749" s="15"/>
    </row>
    <row r="750" spans="5:7" hidden="1">
      <c r="E750" s="15"/>
      <c r="F750" s="15"/>
      <c r="G750" s="15"/>
    </row>
    <row r="751" spans="5:7" hidden="1">
      <c r="E751" s="15"/>
      <c r="F751" s="15"/>
      <c r="G751" s="15"/>
    </row>
    <row r="752" spans="5:7" hidden="1">
      <c r="E752" s="15"/>
      <c r="F752" s="15"/>
      <c r="G752" s="15"/>
    </row>
    <row r="753" spans="5:7" hidden="1">
      <c r="E753" s="15"/>
      <c r="F753" s="15"/>
      <c r="G753" s="15"/>
    </row>
    <row r="754" spans="5:7" hidden="1">
      <c r="E754" s="15"/>
      <c r="F754" s="15"/>
      <c r="G754" s="15"/>
    </row>
    <row r="755" spans="5:7" hidden="1">
      <c r="E755" s="15"/>
      <c r="F755" s="15"/>
      <c r="G755" s="15"/>
    </row>
    <row r="756" spans="5:7" hidden="1">
      <c r="E756" s="15"/>
      <c r="F756" s="15"/>
      <c r="G756" s="15"/>
    </row>
    <row r="757" spans="5:7" hidden="1">
      <c r="E757" s="15"/>
      <c r="F757" s="15"/>
      <c r="G757" s="15"/>
    </row>
    <row r="758" spans="5:7" hidden="1">
      <c r="E758" s="15"/>
      <c r="F758" s="15"/>
      <c r="G758" s="15"/>
    </row>
    <row r="759" spans="5:7" hidden="1">
      <c r="E759" s="15"/>
      <c r="F759" s="15"/>
      <c r="G759" s="15"/>
    </row>
    <row r="760" spans="5:7" hidden="1">
      <c r="E760" s="15"/>
      <c r="F760" s="15"/>
      <c r="G760" s="15"/>
    </row>
    <row r="761" spans="5:7" hidden="1">
      <c r="E761" s="15"/>
      <c r="F761" s="15"/>
      <c r="G761" s="15"/>
    </row>
    <row r="762" spans="5:7" hidden="1">
      <c r="E762" s="15"/>
      <c r="F762" s="15"/>
      <c r="G762" s="15"/>
    </row>
    <row r="763" spans="5:7" hidden="1">
      <c r="E763" s="15"/>
      <c r="F763" s="15"/>
      <c r="G763" s="15"/>
    </row>
    <row r="764" spans="5:7" hidden="1">
      <c r="E764" s="15"/>
      <c r="F764" s="15"/>
      <c r="G764" s="15"/>
    </row>
    <row r="765" spans="5:7" hidden="1">
      <c r="E765" s="15"/>
      <c r="F765" s="15"/>
      <c r="G765" s="15"/>
    </row>
    <row r="766" spans="5:7" hidden="1">
      <c r="E766" s="15"/>
      <c r="F766" s="15"/>
      <c r="G766" s="15"/>
    </row>
    <row r="767" spans="5:7" hidden="1">
      <c r="E767" s="15"/>
      <c r="F767" s="15"/>
      <c r="G767" s="15"/>
    </row>
    <row r="768" spans="5:7" hidden="1">
      <c r="E768" s="15"/>
      <c r="F768" s="15"/>
      <c r="G768" s="15"/>
    </row>
    <row r="769" spans="5:7" hidden="1">
      <c r="E769" s="15"/>
      <c r="F769" s="15"/>
      <c r="G769" s="15"/>
    </row>
    <row r="770" spans="5:7" hidden="1">
      <c r="E770" s="15"/>
      <c r="F770" s="15"/>
      <c r="G770" s="15"/>
    </row>
    <row r="771" spans="5:7" hidden="1">
      <c r="E771" s="15"/>
      <c r="F771" s="15"/>
      <c r="G771" s="15"/>
    </row>
    <row r="772" spans="5:7" hidden="1">
      <c r="E772" s="15"/>
      <c r="F772" s="15"/>
      <c r="G772" s="15"/>
    </row>
    <row r="773" spans="5:7" hidden="1">
      <c r="E773" s="15"/>
      <c r="F773" s="15"/>
      <c r="G773" s="15"/>
    </row>
    <row r="774" spans="5:7" hidden="1">
      <c r="E774" s="15"/>
      <c r="F774" s="15"/>
      <c r="G774" s="15"/>
    </row>
    <row r="775" spans="5:7" hidden="1">
      <c r="E775" s="15"/>
      <c r="F775" s="15"/>
      <c r="G775" s="15"/>
    </row>
    <row r="776" spans="5:7" hidden="1">
      <c r="E776" s="15"/>
      <c r="F776" s="15"/>
      <c r="G776" s="15"/>
    </row>
    <row r="777" spans="5:7" hidden="1">
      <c r="E777" s="15"/>
      <c r="F777" s="15"/>
      <c r="G777" s="15"/>
    </row>
    <row r="778" spans="5:7" hidden="1">
      <c r="E778" s="15"/>
      <c r="F778" s="15"/>
      <c r="G778" s="15"/>
    </row>
    <row r="779" spans="5:7" hidden="1">
      <c r="E779" s="15"/>
      <c r="F779" s="15"/>
      <c r="G779" s="15"/>
    </row>
    <row r="780" spans="5:7" hidden="1">
      <c r="E780" s="15"/>
      <c r="F780" s="15"/>
      <c r="G780" s="15"/>
    </row>
    <row r="781" spans="5:7" hidden="1">
      <c r="E781" s="15"/>
      <c r="F781" s="15"/>
      <c r="G781" s="15"/>
    </row>
    <row r="782" spans="5:7" hidden="1">
      <c r="E782" s="15"/>
      <c r="F782" s="15"/>
      <c r="G782" s="15"/>
    </row>
    <row r="783" spans="5:7" hidden="1">
      <c r="E783" s="15"/>
      <c r="F783" s="15"/>
      <c r="G783" s="15"/>
    </row>
    <row r="784" spans="5:7" hidden="1">
      <c r="E784" s="15"/>
      <c r="F784" s="15"/>
      <c r="G784" s="15"/>
    </row>
    <row r="785" spans="5:7" hidden="1">
      <c r="E785" s="15"/>
      <c r="F785" s="15"/>
      <c r="G785" s="15"/>
    </row>
    <row r="786" spans="5:7" hidden="1">
      <c r="E786" s="15"/>
      <c r="F786" s="15"/>
      <c r="G786" s="15"/>
    </row>
    <row r="787" spans="5:7" hidden="1">
      <c r="E787" s="15"/>
      <c r="F787" s="15"/>
      <c r="G787" s="15"/>
    </row>
    <row r="788" spans="5:7" hidden="1">
      <c r="E788" s="15"/>
      <c r="F788" s="15"/>
      <c r="G788" s="15"/>
    </row>
    <row r="789" spans="5:7" hidden="1">
      <c r="E789" s="15"/>
      <c r="F789" s="15"/>
      <c r="G789" s="15"/>
    </row>
    <row r="790" spans="5:7" hidden="1">
      <c r="E790" s="15"/>
      <c r="F790" s="15"/>
      <c r="G790" s="15"/>
    </row>
    <row r="791" spans="5:7" hidden="1">
      <c r="E791" s="15"/>
      <c r="F791" s="15"/>
      <c r="G791" s="15"/>
    </row>
    <row r="792" spans="5:7" hidden="1">
      <c r="E792" s="15"/>
      <c r="F792" s="15"/>
      <c r="G792" s="15"/>
    </row>
    <row r="793" spans="5:7" hidden="1">
      <c r="E793" s="15"/>
      <c r="F793" s="15"/>
      <c r="G793" s="15"/>
    </row>
    <row r="794" spans="5:7" hidden="1">
      <c r="E794" s="15"/>
      <c r="F794" s="15"/>
      <c r="G794" s="15"/>
    </row>
    <row r="795" spans="5:7" hidden="1">
      <c r="E795" s="15"/>
      <c r="F795" s="15"/>
      <c r="G795" s="15"/>
    </row>
    <row r="796" spans="5:7" hidden="1">
      <c r="E796" s="15"/>
      <c r="F796" s="15"/>
      <c r="G796" s="15"/>
    </row>
    <row r="797" spans="5:7" hidden="1">
      <c r="E797" s="15"/>
      <c r="F797" s="15"/>
      <c r="G797" s="15"/>
    </row>
    <row r="798" spans="5:7" hidden="1">
      <c r="E798" s="15"/>
      <c r="F798" s="15"/>
      <c r="G798" s="15"/>
    </row>
    <row r="799" spans="5:7" hidden="1">
      <c r="E799" s="15"/>
      <c r="F799" s="15"/>
      <c r="G799" s="15"/>
    </row>
    <row r="800" spans="5:7" hidden="1">
      <c r="E800" s="15"/>
      <c r="F800" s="15"/>
      <c r="G800" s="15"/>
    </row>
    <row r="801" spans="5:7" hidden="1">
      <c r="E801" s="15"/>
      <c r="F801" s="15"/>
      <c r="G801" s="15"/>
    </row>
    <row r="802" spans="5:7" hidden="1">
      <c r="E802" s="15"/>
      <c r="F802" s="15"/>
      <c r="G802" s="15"/>
    </row>
    <row r="803" spans="5:7" hidden="1">
      <c r="E803" s="15"/>
      <c r="F803" s="15"/>
      <c r="G803" s="15"/>
    </row>
    <row r="804" spans="5:7" hidden="1">
      <c r="E804" s="15"/>
      <c r="F804" s="15"/>
      <c r="G804" s="15"/>
    </row>
    <row r="805" spans="5:7" hidden="1">
      <c r="E805" s="15"/>
      <c r="F805" s="15"/>
      <c r="G805" s="15"/>
    </row>
    <row r="806" spans="5:7" hidden="1">
      <c r="E806" s="15"/>
      <c r="F806" s="15"/>
      <c r="G806" s="15"/>
    </row>
    <row r="807" spans="5:7" hidden="1">
      <c r="E807" s="15"/>
      <c r="F807" s="15"/>
      <c r="G807" s="15"/>
    </row>
    <row r="808" spans="5:7" hidden="1">
      <c r="E808" s="15"/>
      <c r="F808" s="15"/>
      <c r="G808" s="15"/>
    </row>
    <row r="809" spans="5:7" hidden="1">
      <c r="E809" s="15"/>
      <c r="F809" s="15"/>
      <c r="G809" s="15"/>
    </row>
    <row r="810" spans="5:7" hidden="1">
      <c r="E810" s="15"/>
      <c r="F810" s="15"/>
      <c r="G810" s="15"/>
    </row>
    <row r="811" spans="5:7" hidden="1">
      <c r="E811" s="15"/>
      <c r="F811" s="15"/>
      <c r="G811" s="15"/>
    </row>
    <row r="812" spans="5:7" hidden="1">
      <c r="E812" s="15"/>
      <c r="F812" s="15"/>
      <c r="G812" s="15"/>
    </row>
    <row r="813" spans="5:7" hidden="1">
      <c r="E813" s="15"/>
      <c r="F813" s="15"/>
      <c r="G813" s="15"/>
    </row>
    <row r="814" spans="5:7" hidden="1">
      <c r="E814" s="15"/>
      <c r="F814" s="15"/>
      <c r="G814" s="15"/>
    </row>
    <row r="815" spans="5:7" hidden="1">
      <c r="E815" s="15"/>
      <c r="F815" s="15"/>
      <c r="G815" s="15"/>
    </row>
    <row r="816" spans="5:7" hidden="1">
      <c r="E816" s="15"/>
      <c r="F816" s="15"/>
      <c r="G816" s="15"/>
    </row>
    <row r="817" spans="5:7" hidden="1">
      <c r="E817" s="15"/>
      <c r="F817" s="15"/>
      <c r="G817" s="15"/>
    </row>
    <row r="818" spans="5:7" hidden="1">
      <c r="E818" s="15"/>
      <c r="F818" s="15"/>
      <c r="G818" s="15"/>
    </row>
    <row r="819" spans="5:7" hidden="1">
      <c r="E819" s="15"/>
      <c r="F819" s="15"/>
      <c r="G819" s="15"/>
    </row>
    <row r="820" spans="5:7" hidden="1">
      <c r="E820" s="15"/>
      <c r="F820" s="15"/>
      <c r="G820" s="15"/>
    </row>
    <row r="821" spans="5:7" hidden="1">
      <c r="E821" s="15"/>
      <c r="F821" s="15"/>
      <c r="G821" s="15"/>
    </row>
    <row r="822" spans="5:7" hidden="1">
      <c r="E822" s="15"/>
      <c r="F822" s="15"/>
      <c r="G822" s="15"/>
    </row>
    <row r="823" spans="5:7" hidden="1">
      <c r="E823" s="15"/>
      <c r="F823" s="15"/>
      <c r="G823" s="15"/>
    </row>
    <row r="824" spans="5:7" hidden="1">
      <c r="E824" s="15"/>
      <c r="F824" s="15"/>
      <c r="G824" s="15"/>
    </row>
    <row r="825" spans="5:7" hidden="1">
      <c r="E825" s="15"/>
      <c r="F825" s="15"/>
      <c r="G825" s="15"/>
    </row>
    <row r="826" spans="5:7" hidden="1">
      <c r="E826" s="15"/>
      <c r="F826" s="15"/>
      <c r="G826" s="15"/>
    </row>
    <row r="827" spans="5:7" hidden="1">
      <c r="E827" s="15"/>
      <c r="F827" s="15"/>
      <c r="G827" s="15"/>
    </row>
    <row r="828" spans="5:7" hidden="1">
      <c r="E828" s="15"/>
      <c r="F828" s="15"/>
      <c r="G828" s="15"/>
    </row>
    <row r="829" spans="5:7" hidden="1">
      <c r="E829" s="15"/>
      <c r="F829" s="15"/>
      <c r="G829" s="15"/>
    </row>
    <row r="830" spans="5:7" hidden="1">
      <c r="E830" s="15"/>
      <c r="F830" s="15"/>
      <c r="G830" s="15"/>
    </row>
    <row r="831" spans="5:7" hidden="1">
      <c r="E831" s="15"/>
      <c r="F831" s="15"/>
      <c r="G831" s="15"/>
    </row>
    <row r="832" spans="5:7" hidden="1">
      <c r="E832" s="15"/>
      <c r="F832" s="15"/>
      <c r="G832" s="15"/>
    </row>
    <row r="833" spans="5:7" hidden="1">
      <c r="E833" s="15"/>
      <c r="F833" s="15"/>
      <c r="G833" s="15"/>
    </row>
    <row r="834" spans="5:7" hidden="1">
      <c r="E834" s="15"/>
      <c r="F834" s="15"/>
      <c r="G834" s="15"/>
    </row>
    <row r="835" spans="5:7" hidden="1">
      <c r="E835" s="15"/>
      <c r="F835" s="15"/>
      <c r="G835" s="15"/>
    </row>
    <row r="836" spans="5:7" hidden="1">
      <c r="E836" s="15"/>
      <c r="F836" s="15"/>
      <c r="G836" s="15"/>
    </row>
    <row r="837" spans="5:7" hidden="1">
      <c r="E837" s="15"/>
      <c r="F837" s="15"/>
      <c r="G837" s="15"/>
    </row>
    <row r="838" spans="5:7" hidden="1">
      <c r="E838" s="15"/>
      <c r="F838" s="15"/>
      <c r="G838" s="15"/>
    </row>
    <row r="839" spans="5:7" hidden="1">
      <c r="E839" s="15"/>
      <c r="F839" s="15"/>
      <c r="G839" s="15"/>
    </row>
    <row r="840" spans="5:7" hidden="1">
      <c r="E840" s="15"/>
      <c r="F840" s="15"/>
      <c r="G840" s="15"/>
    </row>
    <row r="841" spans="5:7" hidden="1">
      <c r="E841" s="15"/>
      <c r="F841" s="15"/>
      <c r="G841" s="15"/>
    </row>
    <row r="842" spans="5:7" hidden="1">
      <c r="E842" s="15"/>
      <c r="F842" s="15"/>
      <c r="G842" s="15"/>
    </row>
    <row r="843" spans="5:7" hidden="1">
      <c r="E843" s="15"/>
      <c r="F843" s="15"/>
      <c r="G843" s="15"/>
    </row>
    <row r="10000" spans="52:52" hidden="1">
      <c r="AZ10000"/>
    </row>
  </sheetData>
  <dataValidations count="1">
    <dataValidation allowBlank="1" showInputMessage="1" showErrorMessage="1" sqref="B1:B4 A5:AY1048576 BA5:XFD1048576 AZ5:AZ9999 AZ10001:AZ1048576" xr:uid="{00000000-0002-0000-17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7.28515625" style="12" customWidth="1"/>
    <col min="2" max="2" width="14.5703125" style="12" customWidth="1"/>
    <col min="3" max="3" width="10.7109375" style="13" customWidth="1"/>
    <col min="4" max="4" width="12.85546875" style="13" customWidth="1"/>
    <col min="5" max="5" width="15.28515625" style="13" customWidth="1"/>
    <col min="6" max="6" width="11.85546875" style="13" customWidth="1"/>
    <col min="7" max="7" width="16" style="13" customWidth="1"/>
    <col min="8" max="8" width="12.7109375" style="13" customWidth="1"/>
    <col min="9" max="9" width="28.5703125" style="13" customWidth="1"/>
    <col min="10" max="10" width="25" style="13" customWidth="1"/>
    <col min="11" max="11" width="6.7109375" style="15" hidden="1"/>
    <col min="12" max="12" width="7.7109375" style="15" hidden="1"/>
    <col min="13" max="13" width="7.140625" style="15" hidden="1"/>
    <col min="14" max="14" width="6" style="15" hidden="1"/>
    <col min="15" max="15" width="7.85546875" style="15" hidden="1"/>
    <col min="16" max="16" width="8.140625" style="15" hidden="1"/>
    <col min="17" max="17" width="6.28515625" style="15" hidden="1"/>
    <col min="18" max="18" width="8" style="15" hidden="1"/>
    <col min="19" max="19" width="8.7109375" style="15" hidden="1"/>
    <col min="20" max="20" width="10" style="15" hidden="1"/>
    <col min="21" max="21" width="9.5703125" style="15" hidden="1"/>
    <col min="22" max="22" width="6.140625" style="15" hidden="1"/>
    <col min="23" max="24" width="5.7109375" style="15" hidden="1"/>
    <col min="25" max="25" width="6.85546875" style="15" hidden="1"/>
    <col min="26" max="26" width="6.42578125" style="13" hidden="1"/>
    <col min="27" max="27" width="6.7109375" style="13" hidden="1"/>
    <col min="28" max="28" width="7.28515625" style="13" hidden="1"/>
    <col min="29" max="34" width="5.7109375" style="13" hidden="1"/>
    <col min="35" max="41" width="9.140625" style="13" hidden="1"/>
    <col min="42" max="52" width="0" style="13" hidden="1"/>
    <col min="53" max="16384" width="9.140625" style="13" hidden="1"/>
  </cols>
  <sheetData>
    <row r="1" spans="1:25" s="1" customFormat="1">
      <c r="A1" s="2" t="s">
        <v>0</v>
      </c>
      <c r="B1" s="61" t="s">
        <v>3309</v>
      </c>
    </row>
    <row r="2" spans="1:25" s="1" customFormat="1">
      <c r="A2" s="2" t="s">
        <v>1</v>
      </c>
      <c r="B2" s="9" t="s">
        <v>2578</v>
      </c>
    </row>
    <row r="3" spans="1:25" s="1" customFormat="1">
      <c r="A3" s="2" t="s">
        <v>2</v>
      </c>
      <c r="B3" s="20" t="s">
        <v>2579</v>
      </c>
    </row>
    <row r="4" spans="1:25" s="1" customFormat="1">
      <c r="A4" s="2" t="s">
        <v>3</v>
      </c>
      <c r="B4" s="62">
        <v>1161</v>
      </c>
    </row>
    <row r="5" spans="1:25" s="15" customFormat="1">
      <c r="A5" s="32" t="s">
        <v>92</v>
      </c>
      <c r="B5" s="32" t="s">
        <v>47</v>
      </c>
      <c r="C5" s="32" t="s">
        <v>48</v>
      </c>
      <c r="D5" s="32" t="s">
        <v>136</v>
      </c>
      <c r="E5" s="32" t="s">
        <v>137</v>
      </c>
      <c r="F5" s="32" t="s">
        <v>50</v>
      </c>
      <c r="G5" s="32" t="s">
        <v>138</v>
      </c>
      <c r="H5" s="32" t="s">
        <v>5</v>
      </c>
      <c r="I5" s="32" t="s">
        <v>54</v>
      </c>
      <c r="J5" s="32" t="s">
        <v>55</v>
      </c>
    </row>
    <row r="6" spans="1:25" s="15" customFormat="1">
      <c r="A6" s="99" t="s">
        <v>3310</v>
      </c>
      <c r="B6" s="122" t="s">
        <v>3310</v>
      </c>
      <c r="C6" s="100" t="s">
        <v>3310</v>
      </c>
      <c r="D6" s="100" t="s">
        <v>3310</v>
      </c>
      <c r="E6" s="16" t="s">
        <v>7</v>
      </c>
      <c r="F6" s="100" t="s">
        <v>3310</v>
      </c>
      <c r="G6" s="16" t="s">
        <v>7</v>
      </c>
      <c r="H6" s="16" t="s">
        <v>6</v>
      </c>
      <c r="I6" s="21" t="s">
        <v>7</v>
      </c>
      <c r="J6" s="29" t="s">
        <v>7</v>
      </c>
    </row>
    <row r="7" spans="1:25" s="17" customFormat="1" ht="20.25">
      <c r="A7" s="101" t="s">
        <v>3310</v>
      </c>
      <c r="B7" s="5" t="s">
        <v>8</v>
      </c>
      <c r="C7" s="5" t="s">
        <v>9</v>
      </c>
      <c r="D7" s="5" t="s">
        <v>56</v>
      </c>
      <c r="E7" s="5" t="s">
        <v>57</v>
      </c>
      <c r="F7" s="5" t="s">
        <v>58</v>
      </c>
      <c r="G7" s="5" t="s">
        <v>59</v>
      </c>
      <c r="H7" s="24" t="s">
        <v>60</v>
      </c>
      <c r="I7" s="24" t="s">
        <v>61</v>
      </c>
      <c r="J7" s="24" t="s">
        <v>61</v>
      </c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</row>
    <row r="8" spans="1:25" s="17" customFormat="1" ht="20.25">
      <c r="A8" s="18" t="s">
        <v>139</v>
      </c>
      <c r="B8" s="102" t="s">
        <v>3310</v>
      </c>
      <c r="C8" s="102" t="s">
        <v>3310</v>
      </c>
      <c r="D8" s="102" t="s">
        <v>3310</v>
      </c>
      <c r="E8" s="102" t="s">
        <v>3310</v>
      </c>
      <c r="F8" s="102" t="s">
        <v>3310</v>
      </c>
      <c r="G8" s="102" t="s">
        <v>3310</v>
      </c>
      <c r="H8" s="53">
        <v>0</v>
      </c>
      <c r="I8" s="54">
        <v>0</v>
      </c>
      <c r="J8" s="54">
        <v>0</v>
      </c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</row>
    <row r="9" spans="1:25">
      <c r="A9" s="57" t="s">
        <v>172</v>
      </c>
      <c r="B9" s="106" t="s">
        <v>3310</v>
      </c>
      <c r="C9" s="118" t="s">
        <v>3310</v>
      </c>
      <c r="D9" s="118" t="s">
        <v>3310</v>
      </c>
      <c r="E9" s="118" t="s">
        <v>3310</v>
      </c>
      <c r="F9" s="118" t="s">
        <v>3310</v>
      </c>
      <c r="G9" s="58">
        <v>0</v>
      </c>
      <c r="H9" s="59">
        <v>0</v>
      </c>
      <c r="I9" s="58">
        <v>0</v>
      </c>
      <c r="J9" s="58">
        <v>0</v>
      </c>
    </row>
    <row r="10" spans="1:25">
      <c r="A10" t="s">
        <v>179</v>
      </c>
      <c r="B10" s="106" t="s">
        <v>3310</v>
      </c>
      <c r="C10" t="s">
        <v>179</v>
      </c>
      <c r="D10" s="118" t="s">
        <v>3310</v>
      </c>
      <c r="E10" s="56">
        <v>0</v>
      </c>
      <c r="F10" t="s">
        <v>179</v>
      </c>
      <c r="G10" s="56">
        <v>0</v>
      </c>
      <c r="H10" s="55">
        <v>0</v>
      </c>
      <c r="I10" s="56">
        <v>0</v>
      </c>
      <c r="J10" s="56">
        <v>0</v>
      </c>
    </row>
    <row r="11" spans="1:25">
      <c r="A11" s="57" t="s">
        <v>187</v>
      </c>
      <c r="B11" s="106" t="s">
        <v>3310</v>
      </c>
      <c r="C11" s="118" t="s">
        <v>3310</v>
      </c>
      <c r="D11" s="118" t="s">
        <v>3310</v>
      </c>
      <c r="E11" s="118" t="s">
        <v>3310</v>
      </c>
      <c r="F11" s="118" t="s">
        <v>3310</v>
      </c>
      <c r="G11" s="58">
        <v>0</v>
      </c>
      <c r="H11" s="59">
        <v>0</v>
      </c>
      <c r="I11" s="58">
        <v>0</v>
      </c>
      <c r="J11" s="58">
        <v>0</v>
      </c>
    </row>
    <row r="12" spans="1:25">
      <c r="A12" t="s">
        <v>179</v>
      </c>
      <c r="B12" s="106" t="s">
        <v>3310</v>
      </c>
      <c r="C12" t="s">
        <v>179</v>
      </c>
      <c r="D12" s="118" t="s">
        <v>3310</v>
      </c>
      <c r="E12" s="56">
        <v>0</v>
      </c>
      <c r="F12" t="s">
        <v>179</v>
      </c>
      <c r="G12" s="56">
        <v>0</v>
      </c>
      <c r="H12" s="55">
        <v>0</v>
      </c>
      <c r="I12" s="56">
        <v>0</v>
      </c>
      <c r="J12" s="56">
        <v>0</v>
      </c>
    </row>
    <row r="13" spans="1:25" hidden="1">
      <c r="C13" s="15"/>
      <c r="D13" s="15"/>
      <c r="E13" s="15"/>
      <c r="F13" s="15"/>
      <c r="G13" s="15"/>
    </row>
    <row r="14" spans="1:25" hidden="1">
      <c r="C14" s="15"/>
      <c r="D14" s="15"/>
      <c r="E14" s="15"/>
      <c r="F14" s="15"/>
      <c r="G14" s="15"/>
    </row>
    <row r="15" spans="1:25" hidden="1">
      <c r="C15" s="15"/>
      <c r="D15" s="15"/>
      <c r="E15" s="15"/>
      <c r="F15" s="15"/>
      <c r="G15" s="15"/>
    </row>
    <row r="16" spans="1:25" hidden="1">
      <c r="C16" s="15"/>
      <c r="D16" s="15"/>
      <c r="E16" s="15"/>
      <c r="F16" s="15"/>
      <c r="G16" s="15"/>
    </row>
    <row r="17" spans="3:7" hidden="1">
      <c r="C17" s="15"/>
      <c r="D17" s="15"/>
      <c r="E17" s="15"/>
      <c r="F17" s="15"/>
      <c r="G17" s="15"/>
    </row>
    <row r="18" spans="3:7" hidden="1">
      <c r="C18" s="15"/>
      <c r="D18" s="15"/>
      <c r="E18" s="15"/>
      <c r="F18" s="15"/>
      <c r="G18" s="15"/>
    </row>
    <row r="19" spans="3:7" hidden="1">
      <c r="C19" s="15"/>
      <c r="D19" s="15"/>
      <c r="E19" s="15"/>
      <c r="F19" s="15"/>
      <c r="G19" s="15"/>
    </row>
    <row r="20" spans="3:7" hidden="1">
      <c r="C20" s="15"/>
      <c r="D20" s="15"/>
      <c r="E20" s="15"/>
      <c r="F20" s="15"/>
      <c r="G20" s="15"/>
    </row>
    <row r="21" spans="3:7" hidden="1">
      <c r="C21" s="15"/>
      <c r="D21" s="15"/>
      <c r="E21" s="15"/>
      <c r="F21" s="15"/>
      <c r="G21" s="15"/>
    </row>
    <row r="22" spans="3:7" hidden="1">
      <c r="C22" s="15"/>
      <c r="D22" s="15"/>
      <c r="E22" s="15"/>
      <c r="F22" s="15"/>
      <c r="G22" s="15"/>
    </row>
    <row r="23" spans="3:7" hidden="1">
      <c r="C23" s="15"/>
      <c r="D23" s="15"/>
      <c r="E23" s="15"/>
      <c r="F23" s="15"/>
      <c r="G23" s="15"/>
    </row>
    <row r="24" spans="3:7" hidden="1">
      <c r="C24" s="15"/>
      <c r="D24" s="15"/>
      <c r="E24" s="15"/>
      <c r="F24" s="15"/>
      <c r="G24" s="15"/>
    </row>
    <row r="25" spans="3:7" hidden="1">
      <c r="C25" s="15"/>
      <c r="D25" s="15"/>
      <c r="E25" s="15"/>
      <c r="F25" s="15"/>
      <c r="G25" s="15"/>
    </row>
    <row r="26" spans="3:7" hidden="1">
      <c r="C26" s="15"/>
      <c r="D26" s="15"/>
      <c r="E26" s="15"/>
      <c r="F26" s="15"/>
      <c r="G26" s="15"/>
    </row>
    <row r="27" spans="3:7" hidden="1">
      <c r="C27" s="15"/>
      <c r="D27" s="15"/>
      <c r="E27" s="15"/>
      <c r="F27" s="15"/>
      <c r="G27" s="15"/>
    </row>
    <row r="28" spans="3:7" hidden="1">
      <c r="C28" s="15"/>
      <c r="D28" s="15"/>
      <c r="E28" s="15"/>
      <c r="F28" s="15"/>
      <c r="G28" s="15"/>
    </row>
    <row r="29" spans="3:7" hidden="1">
      <c r="C29" s="15"/>
      <c r="D29" s="15"/>
      <c r="E29" s="15"/>
      <c r="F29" s="15"/>
      <c r="G29" s="15"/>
    </row>
    <row r="30" spans="3:7" hidden="1">
      <c r="C30" s="15"/>
      <c r="D30" s="15"/>
      <c r="E30" s="15"/>
      <c r="F30" s="15"/>
      <c r="G30" s="15"/>
    </row>
    <row r="31" spans="3:7" hidden="1">
      <c r="C31" s="15"/>
      <c r="D31" s="15"/>
      <c r="E31" s="15"/>
      <c r="F31" s="15"/>
      <c r="G31" s="15"/>
    </row>
    <row r="32" spans="3:7" hidden="1">
      <c r="C32" s="15"/>
      <c r="D32" s="15"/>
      <c r="E32" s="15"/>
      <c r="F32" s="15"/>
      <c r="G32" s="15"/>
    </row>
    <row r="33" spans="3:7" hidden="1">
      <c r="C33" s="15"/>
      <c r="D33" s="15"/>
      <c r="E33" s="15"/>
      <c r="F33" s="15"/>
      <c r="G33" s="15"/>
    </row>
    <row r="34" spans="3:7" hidden="1">
      <c r="C34" s="15"/>
      <c r="D34" s="15"/>
      <c r="E34" s="15"/>
      <c r="F34" s="15"/>
      <c r="G34" s="15"/>
    </row>
    <row r="35" spans="3:7" hidden="1">
      <c r="C35" s="15"/>
      <c r="D35" s="15"/>
      <c r="E35" s="15"/>
      <c r="F35" s="15"/>
      <c r="G35" s="15"/>
    </row>
    <row r="36" spans="3:7" hidden="1">
      <c r="C36" s="15"/>
      <c r="D36" s="15"/>
      <c r="E36" s="15"/>
      <c r="F36" s="15"/>
      <c r="G36" s="15"/>
    </row>
    <row r="37" spans="3:7" hidden="1">
      <c r="C37" s="15"/>
      <c r="D37" s="15"/>
      <c r="E37" s="15"/>
      <c r="F37" s="15"/>
      <c r="G37" s="15"/>
    </row>
    <row r="38" spans="3:7" hidden="1">
      <c r="C38" s="15"/>
      <c r="D38" s="15"/>
      <c r="E38" s="15"/>
      <c r="F38" s="15"/>
      <c r="G38" s="15"/>
    </row>
    <row r="39" spans="3:7" hidden="1">
      <c r="C39" s="15"/>
      <c r="D39" s="15"/>
      <c r="E39" s="15"/>
      <c r="F39" s="15"/>
      <c r="G39" s="15"/>
    </row>
    <row r="40" spans="3:7" hidden="1">
      <c r="C40" s="15"/>
      <c r="D40" s="15"/>
      <c r="E40" s="15"/>
      <c r="F40" s="15"/>
      <c r="G40" s="15"/>
    </row>
    <row r="41" spans="3:7" hidden="1">
      <c r="C41" s="15"/>
      <c r="D41" s="15"/>
      <c r="E41" s="15"/>
      <c r="F41" s="15"/>
      <c r="G41" s="15"/>
    </row>
    <row r="42" spans="3:7" hidden="1">
      <c r="C42" s="15"/>
      <c r="D42" s="15"/>
      <c r="E42" s="15"/>
      <c r="F42" s="15"/>
      <c r="G42" s="15"/>
    </row>
    <row r="43" spans="3:7" hidden="1">
      <c r="C43" s="15"/>
      <c r="D43" s="15"/>
      <c r="E43" s="15"/>
      <c r="F43" s="15"/>
      <c r="G43" s="15"/>
    </row>
    <row r="44" spans="3:7" hidden="1">
      <c r="C44" s="15"/>
      <c r="D44" s="15"/>
      <c r="E44" s="15"/>
      <c r="F44" s="15"/>
      <c r="G44" s="15"/>
    </row>
    <row r="45" spans="3:7" hidden="1">
      <c r="C45" s="15"/>
      <c r="D45" s="15"/>
      <c r="E45" s="15"/>
      <c r="F45" s="15"/>
      <c r="G45" s="15"/>
    </row>
    <row r="46" spans="3:7" hidden="1">
      <c r="C46" s="15"/>
      <c r="D46" s="15"/>
      <c r="E46" s="15"/>
      <c r="F46" s="15"/>
      <c r="G46" s="15"/>
    </row>
    <row r="47" spans="3:7" hidden="1">
      <c r="C47" s="15"/>
      <c r="D47" s="15"/>
      <c r="E47" s="15"/>
      <c r="F47" s="15"/>
      <c r="G47" s="15"/>
    </row>
    <row r="48" spans="3:7" hidden="1">
      <c r="C48" s="15"/>
      <c r="D48" s="15"/>
      <c r="E48" s="15"/>
      <c r="F48" s="15"/>
      <c r="G48" s="15"/>
    </row>
    <row r="49" spans="3:7" hidden="1">
      <c r="C49" s="15"/>
      <c r="D49" s="15"/>
      <c r="E49" s="15"/>
      <c r="F49" s="15"/>
      <c r="G49" s="15"/>
    </row>
    <row r="50" spans="3:7" hidden="1">
      <c r="C50" s="15"/>
      <c r="D50" s="15"/>
      <c r="E50" s="15"/>
      <c r="F50" s="15"/>
      <c r="G50" s="15"/>
    </row>
    <row r="51" spans="3:7" hidden="1">
      <c r="C51" s="15"/>
      <c r="D51" s="15"/>
      <c r="E51" s="15"/>
      <c r="F51" s="15"/>
      <c r="G51" s="15"/>
    </row>
    <row r="52" spans="3:7" hidden="1">
      <c r="C52" s="15"/>
      <c r="D52" s="15"/>
      <c r="E52" s="15"/>
      <c r="F52" s="15"/>
      <c r="G52" s="15"/>
    </row>
    <row r="53" spans="3:7" hidden="1">
      <c r="C53" s="15"/>
      <c r="D53" s="15"/>
      <c r="E53" s="15"/>
      <c r="F53" s="15"/>
      <c r="G53" s="15"/>
    </row>
    <row r="54" spans="3:7" hidden="1">
      <c r="C54" s="15"/>
      <c r="D54" s="15"/>
      <c r="E54" s="15"/>
      <c r="F54" s="15"/>
      <c r="G54" s="15"/>
    </row>
    <row r="55" spans="3:7" hidden="1">
      <c r="C55" s="15"/>
      <c r="D55" s="15"/>
      <c r="E55" s="15"/>
      <c r="F55" s="15"/>
      <c r="G55" s="15"/>
    </row>
    <row r="56" spans="3:7" hidden="1">
      <c r="C56" s="15"/>
      <c r="D56" s="15"/>
      <c r="E56" s="15"/>
      <c r="F56" s="15"/>
      <c r="G56" s="15"/>
    </row>
    <row r="57" spans="3:7" hidden="1">
      <c r="C57" s="15"/>
      <c r="D57" s="15"/>
      <c r="E57" s="15"/>
      <c r="F57" s="15"/>
      <c r="G57" s="15"/>
    </row>
    <row r="58" spans="3:7" hidden="1">
      <c r="C58" s="15"/>
      <c r="D58" s="15"/>
      <c r="E58" s="15"/>
      <c r="F58" s="15"/>
      <c r="G58" s="15"/>
    </row>
    <row r="59" spans="3:7" hidden="1">
      <c r="C59" s="15"/>
      <c r="D59" s="15"/>
      <c r="E59" s="15"/>
      <c r="F59" s="15"/>
      <c r="G59" s="15"/>
    </row>
    <row r="60" spans="3:7" hidden="1">
      <c r="C60" s="15"/>
      <c r="D60" s="15"/>
      <c r="E60" s="15"/>
      <c r="F60" s="15"/>
      <c r="G60" s="15"/>
    </row>
    <row r="61" spans="3:7" hidden="1">
      <c r="C61" s="15"/>
      <c r="D61" s="15"/>
      <c r="E61" s="15"/>
      <c r="F61" s="15"/>
      <c r="G61" s="15"/>
    </row>
    <row r="62" spans="3:7" hidden="1">
      <c r="C62" s="15"/>
      <c r="D62" s="15"/>
      <c r="E62" s="15"/>
      <c r="F62" s="15"/>
      <c r="G62" s="15"/>
    </row>
    <row r="63" spans="3:7" hidden="1">
      <c r="C63" s="15"/>
      <c r="D63" s="15"/>
      <c r="E63" s="15"/>
      <c r="F63" s="15"/>
      <c r="G63" s="15"/>
    </row>
    <row r="64" spans="3:7" hidden="1">
      <c r="C64" s="15"/>
      <c r="D64" s="15"/>
      <c r="E64" s="15"/>
      <c r="F64" s="15"/>
      <c r="G64" s="15"/>
    </row>
    <row r="65" spans="3:7" hidden="1">
      <c r="C65" s="15"/>
      <c r="D65" s="15"/>
      <c r="E65" s="15"/>
      <c r="F65" s="15"/>
      <c r="G65" s="15"/>
    </row>
    <row r="66" spans="3:7" hidden="1">
      <c r="C66" s="15"/>
      <c r="D66" s="15"/>
      <c r="E66" s="15"/>
      <c r="F66" s="15"/>
      <c r="G66" s="15"/>
    </row>
    <row r="67" spans="3:7" hidden="1">
      <c r="C67" s="15"/>
      <c r="D67" s="15"/>
      <c r="E67" s="15"/>
      <c r="F67" s="15"/>
      <c r="G67" s="15"/>
    </row>
    <row r="68" spans="3:7" hidden="1">
      <c r="C68" s="15"/>
      <c r="D68" s="15"/>
      <c r="E68" s="15"/>
      <c r="F68" s="15"/>
      <c r="G68" s="15"/>
    </row>
    <row r="69" spans="3:7" hidden="1">
      <c r="C69" s="15"/>
      <c r="D69" s="15"/>
      <c r="E69" s="15"/>
      <c r="F69" s="15"/>
      <c r="G69" s="15"/>
    </row>
    <row r="70" spans="3:7" hidden="1">
      <c r="C70" s="15"/>
      <c r="D70" s="15"/>
      <c r="E70" s="15"/>
      <c r="F70" s="15"/>
      <c r="G70" s="15"/>
    </row>
    <row r="71" spans="3:7" hidden="1">
      <c r="C71" s="15"/>
      <c r="D71" s="15"/>
      <c r="E71" s="15"/>
      <c r="F71" s="15"/>
      <c r="G71" s="15"/>
    </row>
    <row r="72" spans="3:7" hidden="1">
      <c r="C72" s="15"/>
      <c r="D72" s="15"/>
      <c r="E72" s="15"/>
      <c r="F72" s="15"/>
      <c r="G72" s="15"/>
    </row>
    <row r="73" spans="3:7" hidden="1">
      <c r="C73" s="15"/>
      <c r="D73" s="15"/>
      <c r="E73" s="15"/>
      <c r="F73" s="15"/>
      <c r="G73" s="15"/>
    </row>
    <row r="74" spans="3:7" hidden="1">
      <c r="C74" s="15"/>
      <c r="D74" s="15"/>
      <c r="E74" s="15"/>
      <c r="F74" s="15"/>
      <c r="G74" s="15"/>
    </row>
    <row r="75" spans="3:7" hidden="1">
      <c r="C75" s="15"/>
      <c r="D75" s="15"/>
      <c r="E75" s="15"/>
      <c r="F75" s="15"/>
      <c r="G75" s="15"/>
    </row>
    <row r="76" spans="3:7" hidden="1">
      <c r="C76" s="15"/>
      <c r="D76" s="15"/>
      <c r="E76" s="15"/>
      <c r="F76" s="15"/>
      <c r="G76" s="15"/>
    </row>
    <row r="77" spans="3:7" hidden="1">
      <c r="C77" s="15"/>
      <c r="D77" s="15"/>
      <c r="E77" s="15"/>
      <c r="F77" s="15"/>
      <c r="G77" s="15"/>
    </row>
    <row r="78" spans="3:7" hidden="1">
      <c r="C78" s="15"/>
      <c r="D78" s="15"/>
      <c r="E78" s="15"/>
      <c r="F78" s="15"/>
      <c r="G78" s="15"/>
    </row>
    <row r="79" spans="3:7" hidden="1">
      <c r="C79" s="15"/>
      <c r="D79" s="15"/>
      <c r="E79" s="15"/>
      <c r="F79" s="15"/>
      <c r="G79" s="15"/>
    </row>
    <row r="80" spans="3:7" hidden="1">
      <c r="C80" s="15"/>
      <c r="D80" s="15"/>
      <c r="E80" s="15"/>
      <c r="F80" s="15"/>
      <c r="G80" s="15"/>
    </row>
    <row r="81" spans="3:7" hidden="1">
      <c r="C81" s="15"/>
      <c r="D81" s="15"/>
      <c r="E81" s="15"/>
      <c r="F81" s="15"/>
      <c r="G81" s="15"/>
    </row>
    <row r="82" spans="3:7" hidden="1">
      <c r="C82" s="15"/>
      <c r="D82" s="15"/>
      <c r="E82" s="15"/>
      <c r="F82" s="15"/>
      <c r="G82" s="15"/>
    </row>
    <row r="83" spans="3:7" hidden="1">
      <c r="C83" s="15"/>
      <c r="D83" s="15"/>
      <c r="E83" s="15"/>
      <c r="F83" s="15"/>
      <c r="G83" s="15"/>
    </row>
    <row r="84" spans="3:7" hidden="1">
      <c r="C84" s="15"/>
      <c r="D84" s="15"/>
      <c r="E84" s="15"/>
      <c r="F84" s="15"/>
      <c r="G84" s="15"/>
    </row>
    <row r="85" spans="3:7" hidden="1">
      <c r="C85" s="15"/>
      <c r="D85" s="15"/>
      <c r="E85" s="15"/>
      <c r="F85" s="15"/>
      <c r="G85" s="15"/>
    </row>
    <row r="86" spans="3:7" hidden="1">
      <c r="C86" s="15"/>
      <c r="D86" s="15"/>
      <c r="E86" s="15"/>
      <c r="F86" s="15"/>
      <c r="G86" s="15"/>
    </row>
    <row r="87" spans="3:7" hidden="1">
      <c r="C87" s="15"/>
      <c r="D87" s="15"/>
      <c r="E87" s="15"/>
      <c r="F87" s="15"/>
      <c r="G87" s="15"/>
    </row>
    <row r="88" spans="3:7" hidden="1">
      <c r="C88" s="15"/>
      <c r="D88" s="15"/>
      <c r="E88" s="15"/>
      <c r="F88" s="15"/>
      <c r="G88" s="15"/>
    </row>
    <row r="89" spans="3:7" hidden="1">
      <c r="C89" s="15"/>
      <c r="D89" s="15"/>
      <c r="E89" s="15"/>
      <c r="F89" s="15"/>
      <c r="G89" s="15"/>
    </row>
    <row r="90" spans="3:7" hidden="1">
      <c r="C90" s="15"/>
      <c r="D90" s="15"/>
      <c r="E90" s="15"/>
      <c r="F90" s="15"/>
      <c r="G90" s="15"/>
    </row>
    <row r="91" spans="3:7" hidden="1">
      <c r="C91" s="15"/>
      <c r="D91" s="15"/>
      <c r="E91" s="15"/>
      <c r="F91" s="15"/>
      <c r="G91" s="15"/>
    </row>
    <row r="92" spans="3:7" hidden="1">
      <c r="C92" s="15"/>
      <c r="D92" s="15"/>
      <c r="E92" s="15"/>
      <c r="F92" s="15"/>
      <c r="G92" s="15"/>
    </row>
    <row r="93" spans="3:7" hidden="1">
      <c r="C93" s="15"/>
      <c r="D93" s="15"/>
      <c r="E93" s="15"/>
      <c r="F93" s="15"/>
      <c r="G93" s="15"/>
    </row>
    <row r="94" spans="3:7" hidden="1">
      <c r="C94" s="15"/>
      <c r="D94" s="15"/>
      <c r="E94" s="15"/>
      <c r="F94" s="15"/>
      <c r="G94" s="15"/>
    </row>
    <row r="95" spans="3:7" hidden="1">
      <c r="C95" s="15"/>
      <c r="D95" s="15"/>
      <c r="E95" s="15"/>
      <c r="F95" s="15"/>
      <c r="G95" s="15"/>
    </row>
    <row r="96" spans="3:7" hidden="1">
      <c r="C96" s="15"/>
      <c r="D96" s="15"/>
      <c r="E96" s="15"/>
      <c r="F96" s="15"/>
      <c r="G96" s="15"/>
    </row>
    <row r="97" spans="3:7" hidden="1">
      <c r="C97" s="15"/>
      <c r="D97" s="15"/>
      <c r="E97" s="15"/>
      <c r="F97" s="15"/>
      <c r="G97" s="15"/>
    </row>
    <row r="98" spans="3:7" hidden="1">
      <c r="C98" s="15"/>
      <c r="D98" s="15"/>
      <c r="E98" s="15"/>
      <c r="F98" s="15"/>
      <c r="G98" s="15"/>
    </row>
    <row r="99" spans="3:7" hidden="1">
      <c r="C99" s="15"/>
      <c r="D99" s="15"/>
      <c r="E99" s="15"/>
      <c r="F99" s="15"/>
      <c r="G99" s="15"/>
    </row>
    <row r="100" spans="3:7" hidden="1">
      <c r="C100" s="15"/>
      <c r="D100" s="15"/>
      <c r="E100" s="15"/>
      <c r="F100" s="15"/>
      <c r="G100" s="15"/>
    </row>
    <row r="101" spans="3:7" hidden="1">
      <c r="C101" s="15"/>
      <c r="D101" s="15"/>
      <c r="E101" s="15"/>
      <c r="F101" s="15"/>
      <c r="G101" s="15"/>
    </row>
    <row r="102" spans="3:7" hidden="1">
      <c r="C102" s="15"/>
      <c r="D102" s="15"/>
      <c r="E102" s="15"/>
      <c r="F102" s="15"/>
      <c r="G102" s="15"/>
    </row>
    <row r="103" spans="3:7" hidden="1">
      <c r="C103" s="15"/>
      <c r="D103" s="15"/>
      <c r="E103" s="15"/>
      <c r="F103" s="15"/>
      <c r="G103" s="15"/>
    </row>
    <row r="104" spans="3:7" hidden="1">
      <c r="C104" s="15"/>
      <c r="D104" s="15"/>
      <c r="E104" s="15"/>
      <c r="F104" s="15"/>
      <c r="G104" s="15"/>
    </row>
    <row r="105" spans="3:7" hidden="1">
      <c r="C105" s="15"/>
      <c r="D105" s="15"/>
      <c r="E105" s="15"/>
      <c r="F105" s="15"/>
      <c r="G105" s="15"/>
    </row>
    <row r="106" spans="3:7" hidden="1">
      <c r="C106" s="15"/>
      <c r="D106" s="15"/>
      <c r="E106" s="15"/>
      <c r="F106" s="15"/>
      <c r="G106" s="15"/>
    </row>
    <row r="107" spans="3:7" hidden="1">
      <c r="C107" s="15"/>
      <c r="D107" s="15"/>
      <c r="E107" s="15"/>
      <c r="F107" s="15"/>
      <c r="G107" s="15"/>
    </row>
    <row r="108" spans="3:7" hidden="1">
      <c r="C108" s="15"/>
      <c r="D108" s="15"/>
      <c r="E108" s="15"/>
      <c r="F108" s="15"/>
      <c r="G108" s="15"/>
    </row>
    <row r="109" spans="3:7" hidden="1">
      <c r="C109" s="15"/>
      <c r="D109" s="15"/>
      <c r="E109" s="15"/>
      <c r="F109" s="15"/>
      <c r="G109" s="15"/>
    </row>
    <row r="110" spans="3:7" hidden="1">
      <c r="C110" s="15"/>
      <c r="D110" s="15"/>
      <c r="E110" s="15"/>
      <c r="F110" s="15"/>
      <c r="G110" s="15"/>
    </row>
    <row r="111" spans="3:7" hidden="1">
      <c r="C111" s="15"/>
      <c r="D111" s="15"/>
      <c r="E111" s="15"/>
      <c r="F111" s="15"/>
      <c r="G111" s="15"/>
    </row>
    <row r="112" spans="3:7" hidden="1">
      <c r="C112" s="15"/>
      <c r="D112" s="15"/>
      <c r="E112" s="15"/>
      <c r="F112" s="15"/>
      <c r="G112" s="15"/>
    </row>
    <row r="113" spans="3:7" hidden="1">
      <c r="C113" s="15"/>
      <c r="D113" s="15"/>
      <c r="E113" s="15"/>
      <c r="F113" s="15"/>
      <c r="G113" s="15"/>
    </row>
    <row r="114" spans="3:7" hidden="1">
      <c r="C114" s="15"/>
      <c r="D114" s="15"/>
      <c r="E114" s="15"/>
      <c r="F114" s="15"/>
      <c r="G114" s="15"/>
    </row>
    <row r="115" spans="3:7" hidden="1">
      <c r="C115" s="15"/>
      <c r="D115" s="15"/>
      <c r="E115" s="15"/>
      <c r="F115" s="15"/>
      <c r="G115" s="15"/>
    </row>
    <row r="116" spans="3:7" hidden="1">
      <c r="C116" s="15"/>
      <c r="D116" s="15"/>
      <c r="E116" s="15"/>
      <c r="F116" s="15"/>
      <c r="G116" s="15"/>
    </row>
    <row r="117" spans="3:7" hidden="1">
      <c r="C117" s="15"/>
      <c r="D117" s="15"/>
      <c r="E117" s="15"/>
      <c r="F117" s="15"/>
      <c r="G117" s="15"/>
    </row>
    <row r="118" spans="3:7" hidden="1">
      <c r="C118" s="15"/>
      <c r="D118" s="15"/>
      <c r="E118" s="15"/>
      <c r="F118" s="15"/>
      <c r="G118" s="15"/>
    </row>
    <row r="119" spans="3:7" hidden="1">
      <c r="C119" s="15"/>
      <c r="D119" s="15"/>
      <c r="E119" s="15"/>
      <c r="F119" s="15"/>
      <c r="G119" s="15"/>
    </row>
    <row r="120" spans="3:7" hidden="1">
      <c r="C120" s="15"/>
      <c r="D120" s="15"/>
      <c r="E120" s="15"/>
      <c r="F120" s="15"/>
      <c r="G120" s="15"/>
    </row>
    <row r="121" spans="3:7" hidden="1">
      <c r="C121" s="15"/>
      <c r="D121" s="15"/>
      <c r="E121" s="15"/>
      <c r="F121" s="15"/>
      <c r="G121" s="15"/>
    </row>
    <row r="122" spans="3:7" hidden="1">
      <c r="C122" s="15"/>
      <c r="D122" s="15"/>
      <c r="E122" s="15"/>
      <c r="F122" s="15"/>
      <c r="G122" s="15"/>
    </row>
    <row r="123" spans="3:7" hidden="1">
      <c r="C123" s="15"/>
      <c r="D123" s="15"/>
      <c r="E123" s="15"/>
      <c r="F123" s="15"/>
      <c r="G123" s="15"/>
    </row>
    <row r="124" spans="3:7" hidden="1">
      <c r="C124" s="15"/>
      <c r="D124" s="15"/>
      <c r="E124" s="15"/>
      <c r="F124" s="15"/>
      <c r="G124" s="15"/>
    </row>
    <row r="125" spans="3:7" hidden="1">
      <c r="C125" s="15"/>
      <c r="D125" s="15"/>
      <c r="E125" s="15"/>
      <c r="F125" s="15"/>
      <c r="G125" s="15"/>
    </row>
    <row r="126" spans="3:7" hidden="1">
      <c r="C126" s="15"/>
      <c r="D126" s="15"/>
      <c r="E126" s="15"/>
      <c r="F126" s="15"/>
      <c r="G126" s="15"/>
    </row>
    <row r="127" spans="3:7" hidden="1">
      <c r="C127" s="15"/>
      <c r="D127" s="15"/>
      <c r="E127" s="15"/>
      <c r="F127" s="15"/>
      <c r="G127" s="15"/>
    </row>
    <row r="128" spans="3:7" hidden="1">
      <c r="C128" s="15"/>
      <c r="D128" s="15"/>
      <c r="E128" s="15"/>
      <c r="F128" s="15"/>
      <c r="G128" s="15"/>
    </row>
    <row r="129" spans="3:7" hidden="1">
      <c r="C129" s="15"/>
      <c r="D129" s="15"/>
      <c r="E129" s="15"/>
      <c r="F129" s="15"/>
      <c r="G129" s="15"/>
    </row>
    <row r="130" spans="3:7" hidden="1">
      <c r="C130" s="15"/>
      <c r="D130" s="15"/>
      <c r="E130" s="15"/>
      <c r="F130" s="15"/>
      <c r="G130" s="15"/>
    </row>
    <row r="131" spans="3:7" hidden="1">
      <c r="C131" s="15"/>
      <c r="D131" s="15"/>
      <c r="E131" s="15"/>
      <c r="F131" s="15"/>
      <c r="G131" s="15"/>
    </row>
    <row r="132" spans="3:7" hidden="1">
      <c r="C132" s="15"/>
      <c r="D132" s="15"/>
      <c r="E132" s="15"/>
      <c r="F132" s="15"/>
      <c r="G132" s="15"/>
    </row>
    <row r="133" spans="3:7" hidden="1">
      <c r="C133" s="15"/>
      <c r="D133" s="15"/>
      <c r="E133" s="15"/>
      <c r="F133" s="15"/>
      <c r="G133" s="15"/>
    </row>
    <row r="134" spans="3:7" hidden="1">
      <c r="C134" s="15"/>
      <c r="D134" s="15"/>
      <c r="E134" s="15"/>
      <c r="F134" s="15"/>
      <c r="G134" s="15"/>
    </row>
    <row r="135" spans="3:7" hidden="1">
      <c r="C135" s="15"/>
      <c r="D135" s="15"/>
      <c r="E135" s="15"/>
      <c r="F135" s="15"/>
      <c r="G135" s="15"/>
    </row>
    <row r="136" spans="3:7" hidden="1">
      <c r="C136" s="15"/>
      <c r="D136" s="15"/>
      <c r="E136" s="15"/>
      <c r="F136" s="15"/>
      <c r="G136" s="15"/>
    </row>
    <row r="137" spans="3:7" hidden="1">
      <c r="C137" s="15"/>
      <c r="D137" s="15"/>
      <c r="E137" s="15"/>
      <c r="F137" s="15"/>
      <c r="G137" s="15"/>
    </row>
    <row r="138" spans="3:7" hidden="1">
      <c r="C138" s="15"/>
      <c r="D138" s="15"/>
      <c r="E138" s="15"/>
      <c r="F138" s="15"/>
      <c r="G138" s="15"/>
    </row>
    <row r="139" spans="3:7" hidden="1">
      <c r="C139" s="15"/>
      <c r="D139" s="15"/>
      <c r="E139" s="15"/>
      <c r="F139" s="15"/>
      <c r="G139" s="15"/>
    </row>
    <row r="140" spans="3:7" hidden="1">
      <c r="C140" s="15"/>
      <c r="D140" s="15"/>
      <c r="E140" s="15"/>
      <c r="F140" s="15"/>
      <c r="G140" s="15"/>
    </row>
    <row r="141" spans="3:7" hidden="1">
      <c r="C141" s="15"/>
      <c r="D141" s="15"/>
      <c r="E141" s="15"/>
      <c r="F141" s="15"/>
      <c r="G141" s="15"/>
    </row>
    <row r="142" spans="3:7" hidden="1">
      <c r="C142" s="15"/>
      <c r="D142" s="15"/>
      <c r="E142" s="15"/>
      <c r="F142" s="15"/>
      <c r="G142" s="15"/>
    </row>
    <row r="143" spans="3:7" hidden="1">
      <c r="C143" s="15"/>
      <c r="D143" s="15"/>
      <c r="E143" s="15"/>
      <c r="F143" s="15"/>
      <c r="G143" s="15"/>
    </row>
    <row r="144" spans="3:7" hidden="1">
      <c r="C144" s="15"/>
      <c r="D144" s="15"/>
      <c r="E144" s="15"/>
      <c r="F144" s="15"/>
      <c r="G144" s="15"/>
    </row>
    <row r="145" spans="3:7" hidden="1">
      <c r="C145" s="15"/>
      <c r="D145" s="15"/>
      <c r="E145" s="15"/>
      <c r="F145" s="15"/>
      <c r="G145" s="15"/>
    </row>
    <row r="146" spans="3:7" hidden="1">
      <c r="C146" s="15"/>
      <c r="D146" s="15"/>
      <c r="E146" s="15"/>
      <c r="F146" s="15"/>
      <c r="G146" s="15"/>
    </row>
    <row r="147" spans="3:7" hidden="1">
      <c r="C147" s="15"/>
      <c r="D147" s="15"/>
      <c r="E147" s="15"/>
      <c r="F147" s="15"/>
      <c r="G147" s="15"/>
    </row>
    <row r="148" spans="3:7" hidden="1">
      <c r="C148" s="15"/>
      <c r="D148" s="15"/>
      <c r="E148" s="15"/>
      <c r="F148" s="15"/>
      <c r="G148" s="15"/>
    </row>
    <row r="149" spans="3:7" hidden="1">
      <c r="C149" s="15"/>
      <c r="D149" s="15"/>
      <c r="E149" s="15"/>
      <c r="F149" s="15"/>
      <c r="G149" s="15"/>
    </row>
    <row r="150" spans="3:7" hidden="1">
      <c r="C150" s="15"/>
      <c r="D150" s="15"/>
      <c r="E150" s="15"/>
      <c r="F150" s="15"/>
      <c r="G150" s="15"/>
    </row>
    <row r="151" spans="3:7" hidden="1">
      <c r="C151" s="15"/>
      <c r="D151" s="15"/>
      <c r="E151" s="15"/>
      <c r="F151" s="15"/>
      <c r="G151" s="15"/>
    </row>
    <row r="152" spans="3:7" hidden="1">
      <c r="C152" s="15"/>
      <c r="D152" s="15"/>
      <c r="E152" s="15"/>
      <c r="F152" s="15"/>
      <c r="G152" s="15"/>
    </row>
    <row r="153" spans="3:7" hidden="1">
      <c r="C153" s="15"/>
      <c r="D153" s="15"/>
      <c r="E153" s="15"/>
      <c r="F153" s="15"/>
      <c r="G153" s="15"/>
    </row>
    <row r="154" spans="3:7" hidden="1">
      <c r="C154" s="15"/>
      <c r="D154" s="15"/>
      <c r="E154" s="15"/>
      <c r="F154" s="15"/>
      <c r="G154" s="15"/>
    </row>
    <row r="155" spans="3:7" hidden="1">
      <c r="C155" s="15"/>
      <c r="D155" s="15"/>
      <c r="E155" s="15"/>
      <c r="F155" s="15"/>
      <c r="G155" s="15"/>
    </row>
    <row r="156" spans="3:7" hidden="1">
      <c r="C156" s="15"/>
      <c r="D156" s="15"/>
      <c r="E156" s="15"/>
      <c r="F156" s="15"/>
      <c r="G156" s="15"/>
    </row>
    <row r="157" spans="3:7" hidden="1">
      <c r="C157" s="15"/>
      <c r="D157" s="15"/>
      <c r="E157" s="15"/>
      <c r="F157" s="15"/>
      <c r="G157" s="15"/>
    </row>
    <row r="158" spans="3:7" hidden="1">
      <c r="C158" s="15"/>
      <c r="D158" s="15"/>
      <c r="E158" s="15"/>
      <c r="F158" s="15"/>
      <c r="G158" s="15"/>
    </row>
    <row r="159" spans="3:7" hidden="1">
      <c r="C159" s="15"/>
      <c r="D159" s="15"/>
      <c r="E159" s="15"/>
      <c r="F159" s="15"/>
      <c r="G159" s="15"/>
    </row>
    <row r="160" spans="3:7" hidden="1">
      <c r="C160" s="15"/>
      <c r="D160" s="15"/>
      <c r="E160" s="15"/>
      <c r="F160" s="15"/>
      <c r="G160" s="15"/>
    </row>
    <row r="161" spans="3:7" hidden="1">
      <c r="C161" s="15"/>
      <c r="D161" s="15"/>
      <c r="E161" s="15"/>
      <c r="F161" s="15"/>
      <c r="G161" s="15"/>
    </row>
    <row r="162" spans="3:7" hidden="1">
      <c r="C162" s="15"/>
      <c r="D162" s="15"/>
      <c r="E162" s="15"/>
      <c r="F162" s="15"/>
      <c r="G162" s="15"/>
    </row>
    <row r="163" spans="3:7" hidden="1">
      <c r="C163" s="15"/>
      <c r="D163" s="15"/>
      <c r="E163" s="15"/>
      <c r="F163" s="15"/>
      <c r="G163" s="15"/>
    </row>
    <row r="164" spans="3:7" hidden="1">
      <c r="C164" s="15"/>
      <c r="D164" s="15"/>
      <c r="E164" s="15"/>
      <c r="F164" s="15"/>
      <c r="G164" s="15"/>
    </row>
    <row r="165" spans="3:7" hidden="1">
      <c r="C165" s="15"/>
      <c r="D165" s="15"/>
      <c r="E165" s="15"/>
      <c r="F165" s="15"/>
      <c r="G165" s="15"/>
    </row>
    <row r="166" spans="3:7" hidden="1">
      <c r="C166" s="15"/>
      <c r="D166" s="15"/>
      <c r="E166" s="15"/>
      <c r="F166" s="15"/>
      <c r="G166" s="15"/>
    </row>
    <row r="167" spans="3:7" hidden="1">
      <c r="C167" s="15"/>
      <c r="D167" s="15"/>
      <c r="E167" s="15"/>
      <c r="F167" s="15"/>
      <c r="G167" s="15"/>
    </row>
    <row r="168" spans="3:7" hidden="1">
      <c r="C168" s="15"/>
      <c r="D168" s="15"/>
      <c r="E168" s="15"/>
      <c r="F168" s="15"/>
      <c r="G168" s="15"/>
    </row>
    <row r="169" spans="3:7" hidden="1">
      <c r="C169" s="15"/>
      <c r="D169" s="15"/>
      <c r="E169" s="15"/>
      <c r="F169" s="15"/>
      <c r="G169" s="15"/>
    </row>
    <row r="170" spans="3:7" hidden="1">
      <c r="C170" s="15"/>
      <c r="D170" s="15"/>
      <c r="E170" s="15"/>
      <c r="F170" s="15"/>
      <c r="G170" s="15"/>
    </row>
    <row r="171" spans="3:7" hidden="1">
      <c r="C171" s="15"/>
      <c r="D171" s="15"/>
      <c r="E171" s="15"/>
      <c r="F171" s="15"/>
      <c r="G171" s="15"/>
    </row>
    <row r="172" spans="3:7" hidden="1">
      <c r="C172" s="15"/>
      <c r="D172" s="15"/>
      <c r="E172" s="15"/>
      <c r="F172" s="15"/>
      <c r="G172" s="15"/>
    </row>
    <row r="173" spans="3:7" hidden="1">
      <c r="C173" s="15"/>
      <c r="D173" s="15"/>
      <c r="E173" s="15"/>
      <c r="F173" s="15"/>
      <c r="G173" s="15"/>
    </row>
    <row r="174" spans="3:7" hidden="1">
      <c r="C174" s="15"/>
      <c r="D174" s="15"/>
      <c r="E174" s="15"/>
      <c r="F174" s="15"/>
      <c r="G174" s="15"/>
    </row>
    <row r="175" spans="3:7" hidden="1">
      <c r="C175" s="15"/>
      <c r="D175" s="15"/>
      <c r="E175" s="15"/>
      <c r="F175" s="15"/>
      <c r="G175" s="15"/>
    </row>
    <row r="176" spans="3:7" hidden="1">
      <c r="C176" s="15"/>
      <c r="D176" s="15"/>
      <c r="E176" s="15"/>
      <c r="F176" s="15"/>
      <c r="G176" s="15"/>
    </row>
    <row r="177" spans="3:7" hidden="1">
      <c r="C177" s="15"/>
      <c r="D177" s="15"/>
      <c r="E177" s="15"/>
      <c r="F177" s="15"/>
      <c r="G177" s="15"/>
    </row>
    <row r="178" spans="3:7" hidden="1">
      <c r="C178" s="15"/>
      <c r="D178" s="15"/>
      <c r="E178" s="15"/>
      <c r="F178" s="15"/>
      <c r="G178" s="15"/>
    </row>
    <row r="179" spans="3:7" hidden="1">
      <c r="C179" s="15"/>
      <c r="D179" s="15"/>
      <c r="E179" s="15"/>
      <c r="F179" s="15"/>
      <c r="G179" s="15"/>
    </row>
    <row r="180" spans="3:7" hidden="1">
      <c r="C180" s="15"/>
      <c r="D180" s="15"/>
      <c r="E180" s="15"/>
      <c r="F180" s="15"/>
      <c r="G180" s="15"/>
    </row>
    <row r="181" spans="3:7" hidden="1">
      <c r="C181" s="15"/>
      <c r="D181" s="15"/>
      <c r="E181" s="15"/>
      <c r="F181" s="15"/>
      <c r="G181" s="15"/>
    </row>
    <row r="182" spans="3:7" hidden="1">
      <c r="C182" s="15"/>
      <c r="D182" s="15"/>
      <c r="E182" s="15"/>
      <c r="F182" s="15"/>
      <c r="G182" s="15"/>
    </row>
    <row r="183" spans="3:7" hidden="1">
      <c r="C183" s="15"/>
      <c r="D183" s="15"/>
      <c r="E183" s="15"/>
      <c r="F183" s="15"/>
      <c r="G183" s="15"/>
    </row>
    <row r="184" spans="3:7" hidden="1">
      <c r="C184" s="15"/>
      <c r="D184" s="15"/>
      <c r="E184" s="15"/>
      <c r="F184" s="15"/>
      <c r="G184" s="15"/>
    </row>
    <row r="185" spans="3:7" hidden="1">
      <c r="C185" s="15"/>
      <c r="D185" s="15"/>
      <c r="E185" s="15"/>
      <c r="F185" s="15"/>
      <c r="G185" s="15"/>
    </row>
    <row r="186" spans="3:7" hidden="1">
      <c r="C186" s="15"/>
      <c r="D186" s="15"/>
      <c r="E186" s="15"/>
      <c r="F186" s="15"/>
      <c r="G186" s="15"/>
    </row>
    <row r="187" spans="3:7" hidden="1">
      <c r="C187" s="15"/>
      <c r="D187" s="15"/>
      <c r="E187" s="15"/>
      <c r="F187" s="15"/>
      <c r="G187" s="15"/>
    </row>
    <row r="188" spans="3:7" hidden="1">
      <c r="C188" s="15"/>
      <c r="D188" s="15"/>
      <c r="E188" s="15"/>
      <c r="F188" s="15"/>
      <c r="G188" s="15"/>
    </row>
    <row r="189" spans="3:7" hidden="1">
      <c r="C189" s="15"/>
      <c r="D189" s="15"/>
      <c r="E189" s="15"/>
      <c r="F189" s="15"/>
      <c r="G189" s="15"/>
    </row>
    <row r="190" spans="3:7" hidden="1">
      <c r="C190" s="15"/>
      <c r="D190" s="15"/>
      <c r="E190" s="15"/>
      <c r="F190" s="15"/>
      <c r="G190" s="15"/>
    </row>
    <row r="191" spans="3:7" hidden="1">
      <c r="C191" s="15"/>
      <c r="D191" s="15"/>
      <c r="E191" s="15"/>
      <c r="F191" s="15"/>
      <c r="G191" s="15"/>
    </row>
    <row r="192" spans="3:7" hidden="1">
      <c r="C192" s="15"/>
      <c r="D192" s="15"/>
      <c r="E192" s="15"/>
      <c r="F192" s="15"/>
      <c r="G192" s="15"/>
    </row>
    <row r="193" spans="3:7" hidden="1">
      <c r="C193" s="15"/>
      <c r="D193" s="15"/>
      <c r="E193" s="15"/>
      <c r="F193" s="15"/>
      <c r="G193" s="15"/>
    </row>
    <row r="194" spans="3:7" hidden="1">
      <c r="C194" s="15"/>
      <c r="D194" s="15"/>
      <c r="E194" s="15"/>
      <c r="F194" s="15"/>
      <c r="G194" s="15"/>
    </row>
    <row r="195" spans="3:7" hidden="1">
      <c r="C195" s="15"/>
      <c r="D195" s="15"/>
      <c r="E195" s="15"/>
      <c r="F195" s="15"/>
      <c r="G195" s="15"/>
    </row>
    <row r="196" spans="3:7" hidden="1">
      <c r="C196" s="15"/>
      <c r="D196" s="15"/>
      <c r="E196" s="15"/>
      <c r="F196" s="15"/>
      <c r="G196" s="15"/>
    </row>
    <row r="197" spans="3:7" hidden="1">
      <c r="C197" s="15"/>
      <c r="D197" s="15"/>
      <c r="E197" s="15"/>
      <c r="F197" s="15"/>
      <c r="G197" s="15"/>
    </row>
    <row r="198" spans="3:7" hidden="1">
      <c r="C198" s="15"/>
      <c r="D198" s="15"/>
      <c r="E198" s="15"/>
      <c r="F198" s="15"/>
      <c r="G198" s="15"/>
    </row>
    <row r="199" spans="3:7" hidden="1">
      <c r="C199" s="15"/>
      <c r="D199" s="15"/>
      <c r="E199" s="15"/>
      <c r="F199" s="15"/>
      <c r="G199" s="15"/>
    </row>
    <row r="200" spans="3:7" hidden="1">
      <c r="C200" s="15"/>
      <c r="D200" s="15"/>
      <c r="E200" s="15"/>
      <c r="F200" s="15"/>
      <c r="G200" s="15"/>
    </row>
    <row r="201" spans="3:7" hidden="1">
      <c r="C201" s="15"/>
      <c r="D201" s="15"/>
      <c r="E201" s="15"/>
      <c r="F201" s="15"/>
      <c r="G201" s="15"/>
    </row>
    <row r="202" spans="3:7" hidden="1">
      <c r="C202" s="15"/>
      <c r="D202" s="15"/>
      <c r="E202" s="15"/>
      <c r="F202" s="15"/>
      <c r="G202" s="15"/>
    </row>
    <row r="203" spans="3:7" hidden="1">
      <c r="C203" s="15"/>
      <c r="D203" s="15"/>
      <c r="E203" s="15"/>
      <c r="F203" s="15"/>
      <c r="G203" s="15"/>
    </row>
    <row r="204" spans="3:7" hidden="1">
      <c r="C204" s="15"/>
      <c r="D204" s="15"/>
      <c r="E204" s="15"/>
      <c r="F204" s="15"/>
      <c r="G204" s="15"/>
    </row>
    <row r="205" spans="3:7" hidden="1">
      <c r="C205" s="15"/>
      <c r="D205" s="15"/>
      <c r="E205" s="15"/>
      <c r="F205" s="15"/>
      <c r="G205" s="15"/>
    </row>
    <row r="206" spans="3:7" hidden="1">
      <c r="C206" s="15"/>
      <c r="D206" s="15"/>
      <c r="E206" s="15"/>
      <c r="F206" s="15"/>
      <c r="G206" s="15"/>
    </row>
    <row r="207" spans="3:7" hidden="1">
      <c r="C207" s="15"/>
      <c r="D207" s="15"/>
      <c r="E207" s="15"/>
      <c r="F207" s="15"/>
      <c r="G207" s="15"/>
    </row>
    <row r="208" spans="3:7" hidden="1">
      <c r="C208" s="15"/>
      <c r="D208" s="15"/>
      <c r="E208" s="15"/>
      <c r="F208" s="15"/>
      <c r="G208" s="15"/>
    </row>
    <row r="209" spans="3:7" hidden="1">
      <c r="C209" s="15"/>
      <c r="D209" s="15"/>
      <c r="E209" s="15"/>
      <c r="F209" s="15"/>
      <c r="G209" s="15"/>
    </row>
    <row r="210" spans="3:7" hidden="1">
      <c r="C210" s="15"/>
      <c r="D210" s="15"/>
      <c r="E210" s="15"/>
      <c r="F210" s="15"/>
      <c r="G210" s="15"/>
    </row>
    <row r="211" spans="3:7" hidden="1">
      <c r="C211" s="15"/>
      <c r="D211" s="15"/>
      <c r="E211" s="15"/>
      <c r="F211" s="15"/>
      <c r="G211" s="15"/>
    </row>
    <row r="212" spans="3:7" hidden="1">
      <c r="C212" s="15"/>
      <c r="D212" s="15"/>
      <c r="E212" s="15"/>
      <c r="F212" s="15"/>
      <c r="G212" s="15"/>
    </row>
    <row r="213" spans="3:7" hidden="1">
      <c r="C213" s="15"/>
      <c r="D213" s="15"/>
      <c r="E213" s="15"/>
      <c r="F213" s="15"/>
      <c r="G213" s="15"/>
    </row>
    <row r="214" spans="3:7" hidden="1">
      <c r="C214" s="15"/>
      <c r="D214" s="15"/>
      <c r="E214" s="15"/>
      <c r="F214" s="15"/>
      <c r="G214" s="15"/>
    </row>
    <row r="215" spans="3:7" hidden="1">
      <c r="C215" s="15"/>
      <c r="D215" s="15"/>
      <c r="E215" s="15"/>
      <c r="F215" s="15"/>
      <c r="G215" s="15"/>
    </row>
    <row r="216" spans="3:7" hidden="1">
      <c r="C216" s="15"/>
      <c r="D216" s="15"/>
      <c r="E216" s="15"/>
      <c r="F216" s="15"/>
      <c r="G216" s="15"/>
    </row>
    <row r="217" spans="3:7" hidden="1">
      <c r="C217" s="15"/>
      <c r="D217" s="15"/>
      <c r="E217" s="15"/>
      <c r="F217" s="15"/>
      <c r="G217" s="15"/>
    </row>
    <row r="218" spans="3:7" hidden="1">
      <c r="C218" s="15"/>
      <c r="D218" s="15"/>
      <c r="E218" s="15"/>
      <c r="F218" s="15"/>
      <c r="G218" s="15"/>
    </row>
    <row r="219" spans="3:7" hidden="1">
      <c r="C219" s="15"/>
      <c r="D219" s="15"/>
      <c r="E219" s="15"/>
      <c r="F219" s="15"/>
      <c r="G219" s="15"/>
    </row>
    <row r="220" spans="3:7" hidden="1">
      <c r="C220" s="15"/>
      <c r="D220" s="15"/>
      <c r="E220" s="15"/>
      <c r="F220" s="15"/>
      <c r="G220" s="15"/>
    </row>
    <row r="221" spans="3:7" hidden="1">
      <c r="C221" s="15"/>
      <c r="D221" s="15"/>
      <c r="E221" s="15"/>
      <c r="F221" s="15"/>
      <c r="G221" s="15"/>
    </row>
    <row r="222" spans="3:7" hidden="1">
      <c r="C222" s="15"/>
      <c r="D222" s="15"/>
      <c r="E222" s="15"/>
      <c r="F222" s="15"/>
      <c r="G222" s="15"/>
    </row>
    <row r="223" spans="3:7" hidden="1">
      <c r="C223" s="15"/>
      <c r="D223" s="15"/>
      <c r="E223" s="15"/>
      <c r="F223" s="15"/>
      <c r="G223" s="15"/>
    </row>
    <row r="224" spans="3:7" hidden="1">
      <c r="C224" s="15"/>
      <c r="D224" s="15"/>
      <c r="E224" s="15"/>
      <c r="F224" s="15"/>
      <c r="G224" s="15"/>
    </row>
    <row r="225" spans="3:7" hidden="1">
      <c r="C225" s="15"/>
      <c r="D225" s="15"/>
      <c r="E225" s="15"/>
      <c r="F225" s="15"/>
      <c r="G225" s="15"/>
    </row>
    <row r="226" spans="3:7" hidden="1">
      <c r="C226" s="15"/>
      <c r="D226" s="15"/>
      <c r="E226" s="15"/>
      <c r="F226" s="15"/>
      <c r="G226" s="15"/>
    </row>
    <row r="227" spans="3:7" hidden="1">
      <c r="C227" s="15"/>
      <c r="D227" s="15"/>
      <c r="E227" s="15"/>
      <c r="F227" s="15"/>
      <c r="G227" s="15"/>
    </row>
    <row r="228" spans="3:7" hidden="1">
      <c r="C228" s="15"/>
      <c r="D228" s="15"/>
      <c r="E228" s="15"/>
      <c r="F228" s="15"/>
      <c r="G228" s="15"/>
    </row>
    <row r="229" spans="3:7" hidden="1">
      <c r="C229" s="15"/>
      <c r="D229" s="15"/>
      <c r="E229" s="15"/>
      <c r="F229" s="15"/>
      <c r="G229" s="15"/>
    </row>
    <row r="230" spans="3:7" hidden="1">
      <c r="C230" s="15"/>
      <c r="D230" s="15"/>
      <c r="E230" s="15"/>
      <c r="F230" s="15"/>
      <c r="G230" s="15"/>
    </row>
    <row r="231" spans="3:7" hidden="1">
      <c r="C231" s="15"/>
      <c r="D231" s="15"/>
      <c r="E231" s="15"/>
      <c r="F231" s="15"/>
      <c r="G231" s="15"/>
    </row>
    <row r="232" spans="3:7" hidden="1">
      <c r="C232" s="15"/>
      <c r="D232" s="15"/>
      <c r="E232" s="15"/>
      <c r="F232" s="15"/>
      <c r="G232" s="15"/>
    </row>
    <row r="233" spans="3:7" hidden="1">
      <c r="C233" s="15"/>
      <c r="D233" s="15"/>
      <c r="E233" s="15"/>
      <c r="F233" s="15"/>
      <c r="G233" s="15"/>
    </row>
    <row r="234" spans="3:7" hidden="1">
      <c r="C234" s="15"/>
      <c r="D234" s="15"/>
      <c r="E234" s="15"/>
      <c r="F234" s="15"/>
      <c r="G234" s="15"/>
    </row>
    <row r="235" spans="3:7" hidden="1">
      <c r="C235" s="15"/>
      <c r="D235" s="15"/>
      <c r="E235" s="15"/>
      <c r="F235" s="15"/>
      <c r="G235" s="15"/>
    </row>
    <row r="236" spans="3:7" hidden="1">
      <c r="C236" s="15"/>
      <c r="D236" s="15"/>
      <c r="E236" s="15"/>
      <c r="F236" s="15"/>
      <c r="G236" s="15"/>
    </row>
    <row r="237" spans="3:7" hidden="1">
      <c r="C237" s="15"/>
      <c r="D237" s="15"/>
      <c r="E237" s="15"/>
      <c r="F237" s="15"/>
      <c r="G237" s="15"/>
    </row>
    <row r="238" spans="3:7" hidden="1">
      <c r="C238" s="15"/>
      <c r="D238" s="15"/>
      <c r="E238" s="15"/>
      <c r="F238" s="15"/>
      <c r="G238" s="15"/>
    </row>
    <row r="239" spans="3:7" hidden="1">
      <c r="C239" s="15"/>
      <c r="D239" s="15"/>
      <c r="E239" s="15"/>
      <c r="F239" s="15"/>
      <c r="G239" s="15"/>
    </row>
    <row r="240" spans="3:7" hidden="1">
      <c r="C240" s="15"/>
      <c r="D240" s="15"/>
      <c r="E240" s="15"/>
      <c r="F240" s="15"/>
      <c r="G240" s="15"/>
    </row>
    <row r="241" spans="3:7" hidden="1">
      <c r="C241" s="15"/>
      <c r="D241" s="15"/>
      <c r="E241" s="15"/>
      <c r="F241" s="15"/>
      <c r="G241" s="15"/>
    </row>
    <row r="242" spans="3:7" hidden="1">
      <c r="C242" s="15"/>
      <c r="D242" s="15"/>
      <c r="E242" s="15"/>
      <c r="F242" s="15"/>
      <c r="G242" s="15"/>
    </row>
    <row r="243" spans="3:7" hidden="1">
      <c r="C243" s="15"/>
      <c r="D243" s="15"/>
      <c r="E243" s="15"/>
      <c r="F243" s="15"/>
      <c r="G243" s="15"/>
    </row>
    <row r="244" spans="3:7" hidden="1">
      <c r="C244" s="15"/>
      <c r="D244" s="15"/>
      <c r="E244" s="15"/>
      <c r="F244" s="15"/>
      <c r="G244" s="15"/>
    </row>
    <row r="245" spans="3:7" hidden="1">
      <c r="C245" s="15"/>
      <c r="D245" s="15"/>
      <c r="E245" s="15"/>
      <c r="F245" s="15"/>
      <c r="G245" s="15"/>
    </row>
    <row r="246" spans="3:7" hidden="1">
      <c r="C246" s="15"/>
      <c r="D246" s="15"/>
      <c r="E246" s="15"/>
      <c r="F246" s="15"/>
      <c r="G246" s="15"/>
    </row>
    <row r="247" spans="3:7" hidden="1">
      <c r="C247" s="15"/>
      <c r="D247" s="15"/>
      <c r="E247" s="15"/>
      <c r="F247" s="15"/>
      <c r="G247" s="15"/>
    </row>
    <row r="248" spans="3:7" hidden="1">
      <c r="C248" s="15"/>
      <c r="D248" s="15"/>
      <c r="E248" s="15"/>
      <c r="F248" s="15"/>
      <c r="G248" s="15"/>
    </row>
    <row r="249" spans="3:7" hidden="1">
      <c r="C249" s="15"/>
      <c r="D249" s="15"/>
      <c r="E249" s="15"/>
      <c r="F249" s="15"/>
      <c r="G249" s="15"/>
    </row>
    <row r="250" spans="3:7" hidden="1">
      <c r="C250" s="15"/>
      <c r="D250" s="15"/>
      <c r="E250" s="15"/>
      <c r="F250" s="15"/>
      <c r="G250" s="15"/>
    </row>
    <row r="251" spans="3:7" hidden="1">
      <c r="C251" s="15"/>
      <c r="D251" s="15"/>
      <c r="E251" s="15"/>
      <c r="F251" s="15"/>
      <c r="G251" s="15"/>
    </row>
    <row r="252" spans="3:7" hidden="1">
      <c r="C252" s="15"/>
      <c r="D252" s="15"/>
      <c r="E252" s="15"/>
      <c r="F252" s="15"/>
      <c r="G252" s="15"/>
    </row>
    <row r="253" spans="3:7" hidden="1">
      <c r="C253" s="15"/>
      <c r="D253" s="15"/>
      <c r="E253" s="15"/>
      <c r="F253" s="15"/>
      <c r="G253" s="15"/>
    </row>
    <row r="254" spans="3:7" hidden="1">
      <c r="C254" s="15"/>
      <c r="D254" s="15"/>
      <c r="E254" s="15"/>
      <c r="F254" s="15"/>
      <c r="G254" s="15"/>
    </row>
    <row r="255" spans="3:7" hidden="1">
      <c r="C255" s="15"/>
      <c r="D255" s="15"/>
      <c r="E255" s="15"/>
      <c r="F255" s="15"/>
      <c r="G255" s="15"/>
    </row>
    <row r="256" spans="3:7" hidden="1">
      <c r="C256" s="15"/>
      <c r="D256" s="15"/>
      <c r="E256" s="15"/>
      <c r="F256" s="15"/>
      <c r="G256" s="15"/>
    </row>
    <row r="257" spans="3:7" hidden="1">
      <c r="C257" s="15"/>
      <c r="D257" s="15"/>
      <c r="E257" s="15"/>
      <c r="F257" s="15"/>
      <c r="G257" s="15"/>
    </row>
    <row r="258" spans="3:7" hidden="1">
      <c r="C258" s="15"/>
      <c r="D258" s="15"/>
      <c r="E258" s="15"/>
      <c r="F258" s="15"/>
      <c r="G258" s="15"/>
    </row>
    <row r="259" spans="3:7" hidden="1">
      <c r="C259" s="15"/>
      <c r="D259" s="15"/>
      <c r="E259" s="15"/>
      <c r="F259" s="15"/>
      <c r="G259" s="15"/>
    </row>
    <row r="260" spans="3:7" hidden="1">
      <c r="C260" s="15"/>
      <c r="D260" s="15"/>
      <c r="E260" s="15"/>
      <c r="F260" s="15"/>
      <c r="G260" s="15"/>
    </row>
    <row r="261" spans="3:7" hidden="1">
      <c r="C261" s="15"/>
      <c r="D261" s="15"/>
      <c r="E261" s="15"/>
      <c r="F261" s="15"/>
      <c r="G261" s="15"/>
    </row>
    <row r="262" spans="3:7" hidden="1">
      <c r="C262" s="15"/>
      <c r="D262" s="15"/>
      <c r="E262" s="15"/>
      <c r="F262" s="15"/>
      <c r="G262" s="15"/>
    </row>
    <row r="263" spans="3:7" hidden="1">
      <c r="C263" s="15"/>
      <c r="D263" s="15"/>
      <c r="E263" s="15"/>
      <c r="F263" s="15"/>
      <c r="G263" s="15"/>
    </row>
    <row r="264" spans="3:7" hidden="1">
      <c r="C264" s="15"/>
      <c r="D264" s="15"/>
      <c r="E264" s="15"/>
      <c r="F264" s="15"/>
      <c r="G264" s="15"/>
    </row>
    <row r="265" spans="3:7" hidden="1">
      <c r="C265" s="15"/>
      <c r="D265" s="15"/>
      <c r="E265" s="15"/>
      <c r="F265" s="15"/>
      <c r="G265" s="15"/>
    </row>
    <row r="266" spans="3:7" hidden="1">
      <c r="C266" s="15"/>
      <c r="D266" s="15"/>
      <c r="E266" s="15"/>
      <c r="F266" s="15"/>
      <c r="G266" s="15"/>
    </row>
    <row r="267" spans="3:7" hidden="1">
      <c r="C267" s="15"/>
      <c r="D267" s="15"/>
      <c r="E267" s="15"/>
      <c r="F267" s="15"/>
      <c r="G267" s="15"/>
    </row>
    <row r="268" spans="3:7" hidden="1">
      <c r="C268" s="15"/>
      <c r="D268" s="15"/>
      <c r="E268" s="15"/>
      <c r="F268" s="15"/>
      <c r="G268" s="15"/>
    </row>
    <row r="269" spans="3:7" hidden="1">
      <c r="C269" s="15"/>
      <c r="D269" s="15"/>
      <c r="E269" s="15"/>
      <c r="F269" s="15"/>
      <c r="G269" s="15"/>
    </row>
    <row r="270" spans="3:7" hidden="1">
      <c r="C270" s="15"/>
      <c r="D270" s="15"/>
      <c r="E270" s="15"/>
      <c r="F270" s="15"/>
      <c r="G270" s="15"/>
    </row>
    <row r="271" spans="3:7" hidden="1">
      <c r="C271" s="15"/>
      <c r="D271" s="15"/>
      <c r="E271" s="15"/>
      <c r="F271" s="15"/>
      <c r="G271" s="15"/>
    </row>
    <row r="272" spans="3:7" hidden="1">
      <c r="C272" s="15"/>
      <c r="D272" s="15"/>
      <c r="E272" s="15"/>
      <c r="F272" s="15"/>
      <c r="G272" s="15"/>
    </row>
    <row r="273" spans="3:7" hidden="1">
      <c r="C273" s="15"/>
      <c r="D273" s="15"/>
      <c r="E273" s="15"/>
      <c r="F273" s="15"/>
      <c r="G273" s="15"/>
    </row>
    <row r="274" spans="3:7" hidden="1">
      <c r="C274" s="15"/>
      <c r="D274" s="15"/>
      <c r="E274" s="15"/>
      <c r="F274" s="15"/>
      <c r="G274" s="15"/>
    </row>
    <row r="275" spans="3:7" hidden="1">
      <c r="C275" s="15"/>
      <c r="D275" s="15"/>
      <c r="E275" s="15"/>
      <c r="F275" s="15"/>
      <c r="G275" s="15"/>
    </row>
    <row r="276" spans="3:7" hidden="1">
      <c r="C276" s="15"/>
      <c r="D276" s="15"/>
      <c r="E276" s="15"/>
      <c r="F276" s="15"/>
      <c r="G276" s="15"/>
    </row>
    <row r="277" spans="3:7" hidden="1">
      <c r="C277" s="15"/>
      <c r="D277" s="15"/>
      <c r="E277" s="15"/>
      <c r="F277" s="15"/>
      <c r="G277" s="15"/>
    </row>
    <row r="278" spans="3:7" hidden="1">
      <c r="C278" s="15"/>
      <c r="D278" s="15"/>
      <c r="E278" s="15"/>
      <c r="F278" s="15"/>
      <c r="G278" s="15"/>
    </row>
    <row r="279" spans="3:7" hidden="1">
      <c r="C279" s="15"/>
      <c r="D279" s="15"/>
      <c r="E279" s="15"/>
      <c r="F279" s="15"/>
      <c r="G279" s="15"/>
    </row>
    <row r="280" spans="3:7" hidden="1">
      <c r="C280" s="15"/>
      <c r="D280" s="15"/>
      <c r="E280" s="15"/>
      <c r="F280" s="15"/>
      <c r="G280" s="15"/>
    </row>
    <row r="281" spans="3:7" hidden="1">
      <c r="C281" s="15"/>
      <c r="D281" s="15"/>
      <c r="E281" s="15"/>
      <c r="F281" s="15"/>
      <c r="G281" s="15"/>
    </row>
    <row r="282" spans="3:7" hidden="1">
      <c r="C282" s="15"/>
      <c r="D282" s="15"/>
      <c r="E282" s="15"/>
      <c r="F282" s="15"/>
      <c r="G282" s="15"/>
    </row>
    <row r="283" spans="3:7" hidden="1">
      <c r="C283" s="15"/>
      <c r="D283" s="15"/>
      <c r="E283" s="15"/>
      <c r="F283" s="15"/>
      <c r="G283" s="15"/>
    </row>
    <row r="284" spans="3:7" hidden="1">
      <c r="C284" s="15"/>
      <c r="D284" s="15"/>
      <c r="E284" s="15"/>
      <c r="F284" s="15"/>
      <c r="G284" s="15"/>
    </row>
    <row r="285" spans="3:7" hidden="1">
      <c r="C285" s="15"/>
      <c r="D285" s="15"/>
      <c r="E285" s="15"/>
      <c r="F285" s="15"/>
      <c r="G285" s="15"/>
    </row>
    <row r="286" spans="3:7" hidden="1">
      <c r="C286" s="15"/>
      <c r="D286" s="15"/>
      <c r="E286" s="15"/>
      <c r="F286" s="15"/>
      <c r="G286" s="15"/>
    </row>
    <row r="287" spans="3:7" hidden="1">
      <c r="C287" s="15"/>
      <c r="D287" s="15"/>
      <c r="E287" s="15"/>
      <c r="F287" s="15"/>
      <c r="G287" s="15"/>
    </row>
    <row r="288" spans="3:7" hidden="1">
      <c r="C288" s="15"/>
      <c r="D288" s="15"/>
      <c r="E288" s="15"/>
      <c r="F288" s="15"/>
      <c r="G288" s="15"/>
    </row>
    <row r="289" spans="3:7" hidden="1">
      <c r="C289" s="15"/>
      <c r="D289" s="15"/>
      <c r="E289" s="15"/>
      <c r="F289" s="15"/>
      <c r="G289" s="15"/>
    </row>
    <row r="290" spans="3:7" hidden="1">
      <c r="C290" s="15"/>
      <c r="D290" s="15"/>
      <c r="E290" s="15"/>
      <c r="F290" s="15"/>
      <c r="G290" s="15"/>
    </row>
    <row r="291" spans="3:7" hidden="1">
      <c r="C291" s="15"/>
      <c r="D291" s="15"/>
      <c r="E291" s="15"/>
      <c r="F291" s="15"/>
      <c r="G291" s="15"/>
    </row>
    <row r="292" spans="3:7" hidden="1">
      <c r="C292" s="15"/>
      <c r="D292" s="15"/>
      <c r="E292" s="15"/>
      <c r="F292" s="15"/>
      <c r="G292" s="15"/>
    </row>
    <row r="293" spans="3:7" hidden="1">
      <c r="C293" s="15"/>
      <c r="D293" s="15"/>
      <c r="E293" s="15"/>
      <c r="F293" s="15"/>
      <c r="G293" s="15"/>
    </row>
    <row r="294" spans="3:7" hidden="1">
      <c r="C294" s="15"/>
      <c r="D294" s="15"/>
      <c r="E294" s="15"/>
      <c r="F294" s="15"/>
      <c r="G294" s="15"/>
    </row>
    <row r="295" spans="3:7" hidden="1">
      <c r="C295" s="15"/>
      <c r="D295" s="15"/>
      <c r="E295" s="15"/>
      <c r="F295" s="15"/>
      <c r="G295" s="15"/>
    </row>
    <row r="296" spans="3:7" hidden="1">
      <c r="C296" s="15"/>
      <c r="D296" s="15"/>
      <c r="E296" s="15"/>
      <c r="F296" s="15"/>
      <c r="G296" s="15"/>
    </row>
    <row r="297" spans="3:7" hidden="1">
      <c r="C297" s="15"/>
      <c r="D297" s="15"/>
      <c r="E297" s="15"/>
      <c r="F297" s="15"/>
      <c r="G297" s="15"/>
    </row>
    <row r="298" spans="3:7" hidden="1">
      <c r="C298" s="15"/>
      <c r="D298" s="15"/>
      <c r="E298" s="15"/>
      <c r="F298" s="15"/>
      <c r="G298" s="15"/>
    </row>
    <row r="299" spans="3:7" hidden="1">
      <c r="C299" s="15"/>
      <c r="D299" s="15"/>
      <c r="E299" s="15"/>
      <c r="F299" s="15"/>
      <c r="G299" s="15"/>
    </row>
    <row r="300" spans="3:7" hidden="1">
      <c r="C300" s="15"/>
      <c r="D300" s="15"/>
      <c r="E300" s="15"/>
      <c r="F300" s="15"/>
      <c r="G300" s="15"/>
    </row>
    <row r="301" spans="3:7" hidden="1">
      <c r="C301" s="15"/>
      <c r="D301" s="15"/>
      <c r="E301" s="15"/>
      <c r="F301" s="15"/>
      <c r="G301" s="15"/>
    </row>
    <row r="302" spans="3:7" hidden="1">
      <c r="C302" s="15"/>
      <c r="D302" s="15"/>
      <c r="E302" s="15"/>
      <c r="F302" s="15"/>
      <c r="G302" s="15"/>
    </row>
    <row r="303" spans="3:7" hidden="1">
      <c r="C303" s="15"/>
      <c r="D303" s="15"/>
      <c r="E303" s="15"/>
      <c r="F303" s="15"/>
      <c r="G303" s="15"/>
    </row>
    <row r="304" spans="3:7" hidden="1">
      <c r="C304" s="15"/>
      <c r="D304" s="15"/>
      <c r="E304" s="15"/>
      <c r="F304" s="15"/>
      <c r="G304" s="15"/>
    </row>
    <row r="305" spans="3:7" hidden="1">
      <c r="C305" s="15"/>
      <c r="D305" s="15"/>
      <c r="E305" s="15"/>
      <c r="F305" s="15"/>
      <c r="G305" s="15"/>
    </row>
    <row r="306" spans="3:7" hidden="1">
      <c r="C306" s="15"/>
      <c r="D306" s="15"/>
      <c r="E306" s="15"/>
      <c r="F306" s="15"/>
      <c r="G306" s="15"/>
    </row>
    <row r="307" spans="3:7" hidden="1">
      <c r="C307" s="15"/>
      <c r="D307" s="15"/>
      <c r="E307" s="15"/>
      <c r="F307" s="15"/>
      <c r="G307" s="15"/>
    </row>
    <row r="308" spans="3:7" hidden="1">
      <c r="C308" s="15"/>
      <c r="D308" s="15"/>
      <c r="E308" s="15"/>
      <c r="F308" s="15"/>
      <c r="G308" s="15"/>
    </row>
    <row r="309" spans="3:7" hidden="1">
      <c r="C309" s="15"/>
      <c r="D309" s="15"/>
      <c r="E309" s="15"/>
      <c r="F309" s="15"/>
      <c r="G309" s="15"/>
    </row>
    <row r="310" spans="3:7" hidden="1">
      <c r="C310" s="15"/>
      <c r="D310" s="15"/>
      <c r="E310" s="15"/>
      <c r="F310" s="15"/>
      <c r="G310" s="15"/>
    </row>
    <row r="311" spans="3:7" hidden="1">
      <c r="C311" s="15"/>
      <c r="D311" s="15"/>
      <c r="E311" s="15"/>
      <c r="F311" s="15"/>
      <c r="G311" s="15"/>
    </row>
    <row r="312" spans="3:7" hidden="1">
      <c r="C312" s="15"/>
      <c r="D312" s="15"/>
      <c r="E312" s="15"/>
      <c r="F312" s="15"/>
      <c r="G312" s="15"/>
    </row>
    <row r="313" spans="3:7" hidden="1">
      <c r="C313" s="15"/>
      <c r="D313" s="15"/>
      <c r="E313" s="15"/>
      <c r="F313" s="15"/>
      <c r="G313" s="15"/>
    </row>
    <row r="314" spans="3:7" hidden="1">
      <c r="C314" s="15"/>
      <c r="D314" s="15"/>
      <c r="E314" s="15"/>
      <c r="F314" s="15"/>
      <c r="G314" s="15"/>
    </row>
    <row r="315" spans="3:7" hidden="1">
      <c r="C315" s="15"/>
      <c r="D315" s="15"/>
      <c r="E315" s="15"/>
      <c r="F315" s="15"/>
      <c r="G315" s="15"/>
    </row>
    <row r="316" spans="3:7" hidden="1">
      <c r="C316" s="15"/>
      <c r="D316" s="15"/>
      <c r="E316" s="15"/>
      <c r="F316" s="15"/>
      <c r="G316" s="15"/>
    </row>
    <row r="317" spans="3:7" hidden="1">
      <c r="C317" s="15"/>
      <c r="D317" s="15"/>
      <c r="E317" s="15"/>
      <c r="F317" s="15"/>
      <c r="G317" s="15"/>
    </row>
    <row r="318" spans="3:7" hidden="1">
      <c r="C318" s="15"/>
      <c r="D318" s="15"/>
      <c r="E318" s="15"/>
      <c r="F318" s="15"/>
      <c r="G318" s="15"/>
    </row>
    <row r="319" spans="3:7" hidden="1">
      <c r="C319" s="15"/>
      <c r="D319" s="15"/>
      <c r="E319" s="15"/>
      <c r="F319" s="15"/>
      <c r="G319" s="15"/>
    </row>
    <row r="320" spans="3:7" hidden="1">
      <c r="C320" s="15"/>
      <c r="D320" s="15"/>
      <c r="E320" s="15"/>
      <c r="F320" s="15"/>
      <c r="G320" s="15"/>
    </row>
    <row r="321" spans="3:7" hidden="1">
      <c r="C321" s="15"/>
      <c r="D321" s="15"/>
      <c r="E321" s="15"/>
      <c r="F321" s="15"/>
      <c r="G321" s="15"/>
    </row>
    <row r="322" spans="3:7" hidden="1">
      <c r="C322" s="15"/>
      <c r="D322" s="15"/>
      <c r="E322" s="15"/>
      <c r="F322" s="15"/>
      <c r="G322" s="15"/>
    </row>
    <row r="323" spans="3:7" hidden="1">
      <c r="C323" s="15"/>
      <c r="D323" s="15"/>
      <c r="E323" s="15"/>
      <c r="F323" s="15"/>
      <c r="G323" s="15"/>
    </row>
    <row r="324" spans="3:7" hidden="1">
      <c r="C324" s="15"/>
      <c r="D324" s="15"/>
      <c r="E324" s="15"/>
      <c r="F324" s="15"/>
      <c r="G324" s="15"/>
    </row>
    <row r="325" spans="3:7" hidden="1">
      <c r="C325" s="15"/>
      <c r="D325" s="15"/>
      <c r="E325" s="15"/>
      <c r="F325" s="15"/>
      <c r="G325" s="15"/>
    </row>
    <row r="326" spans="3:7" hidden="1">
      <c r="C326" s="15"/>
      <c r="D326" s="15"/>
      <c r="E326" s="15"/>
      <c r="F326" s="15"/>
      <c r="G326" s="15"/>
    </row>
    <row r="327" spans="3:7" hidden="1">
      <c r="C327" s="15"/>
      <c r="D327" s="15"/>
      <c r="E327" s="15"/>
      <c r="F327" s="15"/>
      <c r="G327" s="15"/>
    </row>
    <row r="328" spans="3:7" hidden="1">
      <c r="C328" s="15"/>
      <c r="D328" s="15"/>
      <c r="E328" s="15"/>
      <c r="F328" s="15"/>
      <c r="G328" s="15"/>
    </row>
    <row r="329" spans="3:7" hidden="1">
      <c r="C329" s="15"/>
      <c r="D329" s="15"/>
      <c r="E329" s="15"/>
      <c r="F329" s="15"/>
      <c r="G329" s="15"/>
    </row>
    <row r="330" spans="3:7" hidden="1">
      <c r="C330" s="15"/>
      <c r="D330" s="15"/>
      <c r="E330" s="15"/>
      <c r="F330" s="15"/>
      <c r="G330" s="15"/>
    </row>
    <row r="331" spans="3:7" hidden="1">
      <c r="C331" s="15"/>
      <c r="D331" s="15"/>
      <c r="E331" s="15"/>
      <c r="F331" s="15"/>
      <c r="G331" s="15"/>
    </row>
    <row r="332" spans="3:7" hidden="1">
      <c r="C332" s="15"/>
      <c r="D332" s="15"/>
      <c r="E332" s="15"/>
      <c r="F332" s="15"/>
      <c r="G332" s="15"/>
    </row>
    <row r="333" spans="3:7" hidden="1">
      <c r="C333" s="15"/>
      <c r="D333" s="15"/>
      <c r="E333" s="15"/>
      <c r="F333" s="15"/>
      <c r="G333" s="15"/>
    </row>
    <row r="334" spans="3:7" hidden="1">
      <c r="C334" s="15"/>
      <c r="D334" s="15"/>
      <c r="E334" s="15"/>
      <c r="F334" s="15"/>
      <c r="G334" s="15"/>
    </row>
    <row r="335" spans="3:7" hidden="1">
      <c r="C335" s="15"/>
      <c r="D335" s="15"/>
      <c r="E335" s="15"/>
      <c r="F335" s="15"/>
      <c r="G335" s="15"/>
    </row>
    <row r="336" spans="3:7" hidden="1">
      <c r="C336" s="15"/>
      <c r="D336" s="15"/>
      <c r="E336" s="15"/>
      <c r="F336" s="15"/>
      <c r="G336" s="15"/>
    </row>
    <row r="337" spans="3:7" hidden="1">
      <c r="C337" s="15"/>
      <c r="D337" s="15"/>
      <c r="E337" s="15"/>
      <c r="F337" s="15"/>
      <c r="G337" s="15"/>
    </row>
    <row r="338" spans="3:7" hidden="1">
      <c r="C338" s="15"/>
      <c r="D338" s="15"/>
      <c r="E338" s="15"/>
      <c r="F338" s="15"/>
      <c r="G338" s="15"/>
    </row>
    <row r="339" spans="3:7" hidden="1">
      <c r="C339" s="15"/>
      <c r="D339" s="15"/>
      <c r="E339" s="15"/>
      <c r="F339" s="15"/>
      <c r="G339" s="15"/>
    </row>
    <row r="340" spans="3:7" hidden="1">
      <c r="C340" s="15"/>
      <c r="D340" s="15"/>
      <c r="E340" s="15"/>
      <c r="F340" s="15"/>
      <c r="G340" s="15"/>
    </row>
    <row r="341" spans="3:7" hidden="1">
      <c r="C341" s="15"/>
      <c r="D341" s="15"/>
      <c r="E341" s="15"/>
      <c r="F341" s="15"/>
      <c r="G341" s="15"/>
    </row>
    <row r="342" spans="3:7" hidden="1">
      <c r="C342" s="15"/>
      <c r="D342" s="15"/>
      <c r="E342" s="15"/>
      <c r="F342" s="15"/>
      <c r="G342" s="15"/>
    </row>
    <row r="343" spans="3:7" hidden="1">
      <c r="C343" s="15"/>
      <c r="D343" s="15"/>
      <c r="E343" s="15"/>
      <c r="F343" s="15"/>
      <c r="G343" s="15"/>
    </row>
    <row r="344" spans="3:7" hidden="1">
      <c r="C344" s="15"/>
      <c r="D344" s="15"/>
      <c r="E344" s="15"/>
      <c r="F344" s="15"/>
      <c r="G344" s="15"/>
    </row>
    <row r="345" spans="3:7" hidden="1">
      <c r="C345" s="15"/>
      <c r="D345" s="15"/>
      <c r="E345" s="15"/>
      <c r="F345" s="15"/>
      <c r="G345" s="15"/>
    </row>
    <row r="346" spans="3:7" hidden="1">
      <c r="C346" s="15"/>
      <c r="D346" s="15"/>
      <c r="E346" s="15"/>
      <c r="F346" s="15"/>
      <c r="G346" s="15"/>
    </row>
    <row r="347" spans="3:7" hidden="1">
      <c r="C347" s="15"/>
      <c r="D347" s="15"/>
      <c r="E347" s="15"/>
      <c r="F347" s="15"/>
      <c r="G347" s="15"/>
    </row>
    <row r="348" spans="3:7" hidden="1">
      <c r="C348" s="15"/>
      <c r="D348" s="15"/>
      <c r="E348" s="15"/>
      <c r="F348" s="15"/>
      <c r="G348" s="15"/>
    </row>
    <row r="349" spans="3:7" hidden="1">
      <c r="C349" s="15"/>
      <c r="D349" s="15"/>
      <c r="E349" s="15"/>
      <c r="F349" s="15"/>
      <c r="G349" s="15"/>
    </row>
    <row r="350" spans="3:7" hidden="1">
      <c r="C350" s="15"/>
      <c r="D350" s="15"/>
      <c r="E350" s="15"/>
      <c r="F350" s="15"/>
      <c r="G350" s="15"/>
    </row>
    <row r="351" spans="3:7" hidden="1">
      <c r="C351" s="15"/>
      <c r="D351" s="15"/>
      <c r="E351" s="15"/>
      <c r="F351" s="15"/>
      <c r="G351" s="15"/>
    </row>
    <row r="352" spans="3:7" hidden="1">
      <c r="C352" s="15"/>
      <c r="D352" s="15"/>
      <c r="E352" s="15"/>
      <c r="F352" s="15"/>
      <c r="G352" s="15"/>
    </row>
    <row r="353" spans="3:7" hidden="1">
      <c r="C353" s="15"/>
      <c r="D353" s="15"/>
      <c r="E353" s="15"/>
      <c r="F353" s="15"/>
      <c r="G353" s="15"/>
    </row>
    <row r="354" spans="3:7" hidden="1">
      <c r="C354" s="15"/>
      <c r="D354" s="15"/>
      <c r="E354" s="15"/>
      <c r="F354" s="15"/>
      <c r="G354" s="15"/>
    </row>
    <row r="355" spans="3:7" hidden="1">
      <c r="C355" s="15"/>
      <c r="D355" s="15"/>
      <c r="E355" s="15"/>
      <c r="F355" s="15"/>
      <c r="G355" s="15"/>
    </row>
    <row r="356" spans="3:7" hidden="1">
      <c r="C356" s="15"/>
      <c r="D356" s="15"/>
      <c r="E356" s="15"/>
      <c r="F356" s="15"/>
      <c r="G356" s="15"/>
    </row>
    <row r="357" spans="3:7" hidden="1">
      <c r="C357" s="15"/>
      <c r="D357" s="15"/>
      <c r="E357" s="15"/>
      <c r="F357" s="15"/>
      <c r="G357" s="15"/>
    </row>
    <row r="358" spans="3:7" hidden="1">
      <c r="C358" s="15"/>
      <c r="D358" s="15"/>
      <c r="E358" s="15"/>
      <c r="F358" s="15"/>
      <c r="G358" s="15"/>
    </row>
    <row r="359" spans="3:7" hidden="1">
      <c r="C359" s="15"/>
      <c r="D359" s="15"/>
      <c r="E359" s="15"/>
      <c r="F359" s="15"/>
      <c r="G359" s="15"/>
    </row>
    <row r="360" spans="3:7" hidden="1">
      <c r="C360" s="15"/>
      <c r="D360" s="15"/>
      <c r="E360" s="15"/>
      <c r="F360" s="15"/>
      <c r="G360" s="15"/>
    </row>
    <row r="361" spans="3:7" hidden="1">
      <c r="C361" s="15"/>
      <c r="D361" s="15"/>
      <c r="E361" s="15"/>
      <c r="F361" s="15"/>
      <c r="G361" s="15"/>
    </row>
    <row r="362" spans="3:7" hidden="1">
      <c r="C362" s="15"/>
      <c r="D362" s="15"/>
      <c r="E362" s="15"/>
      <c r="F362" s="15"/>
      <c r="G362" s="15"/>
    </row>
    <row r="363" spans="3:7" hidden="1">
      <c r="C363" s="15"/>
      <c r="D363" s="15"/>
      <c r="E363" s="15"/>
      <c r="F363" s="15"/>
      <c r="G363" s="15"/>
    </row>
    <row r="364" spans="3:7" hidden="1">
      <c r="C364" s="15"/>
      <c r="D364" s="15"/>
      <c r="E364" s="15"/>
      <c r="F364" s="15"/>
      <c r="G364" s="15"/>
    </row>
    <row r="365" spans="3:7" hidden="1">
      <c r="C365" s="15"/>
      <c r="D365" s="15"/>
      <c r="E365" s="15"/>
      <c r="F365" s="15"/>
      <c r="G365" s="15"/>
    </row>
    <row r="366" spans="3:7" hidden="1">
      <c r="C366" s="15"/>
      <c r="D366" s="15"/>
      <c r="E366" s="15"/>
      <c r="F366" s="15"/>
      <c r="G366" s="15"/>
    </row>
    <row r="367" spans="3:7" hidden="1">
      <c r="C367" s="15"/>
      <c r="D367" s="15"/>
      <c r="E367" s="15"/>
      <c r="F367" s="15"/>
      <c r="G367" s="15"/>
    </row>
    <row r="368" spans="3:7" hidden="1">
      <c r="C368" s="15"/>
      <c r="D368" s="15"/>
      <c r="E368" s="15"/>
      <c r="F368" s="15"/>
      <c r="G368" s="15"/>
    </row>
    <row r="369" spans="3:7" hidden="1">
      <c r="C369" s="15"/>
      <c r="D369" s="15"/>
      <c r="E369" s="15"/>
      <c r="F369" s="15"/>
      <c r="G369" s="15"/>
    </row>
    <row r="370" spans="3:7" hidden="1">
      <c r="C370" s="15"/>
      <c r="D370" s="15"/>
      <c r="E370" s="15"/>
      <c r="F370" s="15"/>
      <c r="G370" s="15"/>
    </row>
    <row r="371" spans="3:7" hidden="1">
      <c r="C371" s="15"/>
      <c r="D371" s="15"/>
      <c r="E371" s="15"/>
      <c r="F371" s="15"/>
      <c r="G371" s="15"/>
    </row>
    <row r="372" spans="3:7" hidden="1">
      <c r="C372" s="15"/>
      <c r="D372" s="15"/>
      <c r="E372" s="15"/>
      <c r="F372" s="15"/>
      <c r="G372" s="15"/>
    </row>
    <row r="373" spans="3:7" hidden="1">
      <c r="C373" s="15"/>
      <c r="D373" s="15"/>
      <c r="E373" s="15"/>
      <c r="F373" s="15"/>
      <c r="G373" s="15"/>
    </row>
    <row r="374" spans="3:7" hidden="1">
      <c r="C374" s="15"/>
      <c r="D374" s="15"/>
      <c r="E374" s="15"/>
      <c r="F374" s="15"/>
      <c r="G374" s="15"/>
    </row>
    <row r="375" spans="3:7" hidden="1">
      <c r="C375" s="15"/>
      <c r="D375" s="15"/>
      <c r="E375" s="15"/>
      <c r="F375" s="15"/>
      <c r="G375" s="15"/>
    </row>
    <row r="376" spans="3:7" hidden="1">
      <c r="C376" s="15"/>
      <c r="D376" s="15"/>
      <c r="E376" s="15"/>
      <c r="F376" s="15"/>
      <c r="G376" s="15"/>
    </row>
    <row r="377" spans="3:7" hidden="1">
      <c r="C377" s="15"/>
      <c r="D377" s="15"/>
      <c r="E377" s="15"/>
      <c r="F377" s="15"/>
      <c r="G377" s="15"/>
    </row>
    <row r="378" spans="3:7" hidden="1">
      <c r="C378" s="15"/>
      <c r="D378" s="15"/>
      <c r="E378" s="15"/>
      <c r="F378" s="15"/>
      <c r="G378" s="15"/>
    </row>
    <row r="379" spans="3:7" hidden="1">
      <c r="C379" s="15"/>
      <c r="D379" s="15"/>
      <c r="E379" s="15"/>
      <c r="F379" s="15"/>
      <c r="G379" s="15"/>
    </row>
    <row r="380" spans="3:7" hidden="1">
      <c r="C380" s="15"/>
      <c r="D380" s="15"/>
      <c r="E380" s="15"/>
      <c r="F380" s="15"/>
      <c r="G380" s="15"/>
    </row>
    <row r="381" spans="3:7" hidden="1">
      <c r="C381" s="15"/>
      <c r="D381" s="15"/>
      <c r="E381" s="15"/>
      <c r="F381" s="15"/>
      <c r="G381" s="15"/>
    </row>
    <row r="382" spans="3:7" hidden="1">
      <c r="C382" s="15"/>
      <c r="D382" s="15"/>
      <c r="E382" s="15"/>
      <c r="F382" s="15"/>
      <c r="G382" s="15"/>
    </row>
    <row r="383" spans="3:7" hidden="1">
      <c r="C383" s="15"/>
      <c r="D383" s="15"/>
      <c r="E383" s="15"/>
      <c r="F383" s="15"/>
      <c r="G383" s="15"/>
    </row>
    <row r="384" spans="3:7" hidden="1">
      <c r="C384" s="15"/>
      <c r="D384" s="15"/>
      <c r="E384" s="15"/>
      <c r="F384" s="15"/>
      <c r="G384" s="15"/>
    </row>
    <row r="385" spans="3:7" hidden="1">
      <c r="C385" s="15"/>
      <c r="D385" s="15"/>
      <c r="E385" s="15"/>
      <c r="F385" s="15"/>
      <c r="G385" s="15"/>
    </row>
    <row r="386" spans="3:7" hidden="1">
      <c r="C386" s="15"/>
      <c r="D386" s="15"/>
      <c r="E386" s="15"/>
      <c r="F386" s="15"/>
      <c r="G386" s="15"/>
    </row>
    <row r="387" spans="3:7" hidden="1">
      <c r="C387" s="15"/>
      <c r="D387" s="15"/>
      <c r="E387" s="15"/>
      <c r="F387" s="15"/>
      <c r="G387" s="15"/>
    </row>
    <row r="388" spans="3:7" hidden="1">
      <c r="C388" s="15"/>
      <c r="D388" s="15"/>
      <c r="E388" s="15"/>
      <c r="F388" s="15"/>
      <c r="G388" s="15"/>
    </row>
    <row r="389" spans="3:7" hidden="1">
      <c r="C389" s="15"/>
      <c r="D389" s="15"/>
      <c r="E389" s="15"/>
      <c r="F389" s="15"/>
      <c r="G389" s="15"/>
    </row>
    <row r="390" spans="3:7" hidden="1">
      <c r="C390" s="15"/>
      <c r="D390" s="15"/>
      <c r="E390" s="15"/>
      <c r="F390" s="15"/>
      <c r="G390" s="15"/>
    </row>
    <row r="391" spans="3:7" hidden="1">
      <c r="C391" s="15"/>
      <c r="D391" s="15"/>
      <c r="E391" s="15"/>
      <c r="F391" s="15"/>
      <c r="G391" s="15"/>
    </row>
    <row r="392" spans="3:7" hidden="1">
      <c r="C392" s="15"/>
      <c r="D392" s="15"/>
      <c r="E392" s="15"/>
      <c r="F392" s="15"/>
      <c r="G392" s="15"/>
    </row>
    <row r="393" spans="3:7" hidden="1">
      <c r="C393" s="15"/>
      <c r="D393" s="15"/>
      <c r="E393" s="15"/>
      <c r="F393" s="15"/>
      <c r="G393" s="15"/>
    </row>
    <row r="394" spans="3:7" hidden="1">
      <c r="C394" s="15"/>
      <c r="D394" s="15"/>
      <c r="E394" s="15"/>
      <c r="F394" s="15"/>
      <c r="G394" s="15"/>
    </row>
    <row r="395" spans="3:7" hidden="1">
      <c r="C395" s="15"/>
      <c r="D395" s="15"/>
      <c r="E395" s="15"/>
      <c r="F395" s="15"/>
      <c r="G395" s="15"/>
    </row>
    <row r="396" spans="3:7" hidden="1">
      <c r="C396" s="15"/>
      <c r="D396" s="15"/>
      <c r="E396" s="15"/>
      <c r="F396" s="15"/>
      <c r="G396" s="15"/>
    </row>
    <row r="397" spans="3:7" hidden="1">
      <c r="C397" s="15"/>
      <c r="D397" s="15"/>
      <c r="E397" s="15"/>
      <c r="F397" s="15"/>
      <c r="G397" s="15"/>
    </row>
    <row r="398" spans="3:7" hidden="1">
      <c r="C398" s="15"/>
      <c r="D398" s="15"/>
      <c r="E398" s="15"/>
      <c r="F398" s="15"/>
      <c r="G398" s="15"/>
    </row>
    <row r="399" spans="3:7" hidden="1">
      <c r="C399" s="15"/>
      <c r="D399" s="15"/>
      <c r="E399" s="15"/>
      <c r="F399" s="15"/>
      <c r="G399" s="15"/>
    </row>
    <row r="400" spans="3:7" hidden="1">
      <c r="C400" s="15"/>
      <c r="D400" s="15"/>
      <c r="E400" s="15"/>
      <c r="F400" s="15"/>
      <c r="G400" s="15"/>
    </row>
    <row r="401" spans="3:7" hidden="1">
      <c r="C401" s="15"/>
      <c r="D401" s="15"/>
      <c r="E401" s="15"/>
      <c r="F401" s="15"/>
      <c r="G401" s="15"/>
    </row>
    <row r="402" spans="3:7" hidden="1">
      <c r="C402" s="15"/>
      <c r="D402" s="15"/>
      <c r="E402" s="15"/>
      <c r="F402" s="15"/>
      <c r="G402" s="15"/>
    </row>
    <row r="403" spans="3:7" hidden="1">
      <c r="C403" s="15"/>
      <c r="D403" s="15"/>
      <c r="E403" s="15"/>
      <c r="F403" s="15"/>
      <c r="G403" s="15"/>
    </row>
    <row r="404" spans="3:7" hidden="1">
      <c r="C404" s="15"/>
      <c r="D404" s="15"/>
      <c r="E404" s="15"/>
      <c r="F404" s="15"/>
      <c r="G404" s="15"/>
    </row>
    <row r="405" spans="3:7" hidden="1">
      <c r="C405" s="15"/>
      <c r="D405" s="15"/>
      <c r="E405" s="15"/>
      <c r="F405" s="15"/>
      <c r="G405" s="15"/>
    </row>
    <row r="406" spans="3:7" hidden="1">
      <c r="C406" s="15"/>
      <c r="D406" s="15"/>
      <c r="E406" s="15"/>
      <c r="F406" s="15"/>
      <c r="G406" s="15"/>
    </row>
    <row r="407" spans="3:7" hidden="1">
      <c r="C407" s="15"/>
      <c r="D407" s="15"/>
      <c r="E407" s="15"/>
      <c r="F407" s="15"/>
      <c r="G407" s="15"/>
    </row>
    <row r="408" spans="3:7" hidden="1">
      <c r="C408" s="15"/>
      <c r="D408" s="15"/>
      <c r="E408" s="15"/>
      <c r="F408" s="15"/>
      <c r="G408" s="15"/>
    </row>
    <row r="409" spans="3:7" hidden="1">
      <c r="C409" s="15"/>
      <c r="D409" s="15"/>
      <c r="E409" s="15"/>
      <c r="F409" s="15"/>
      <c r="G409" s="15"/>
    </row>
    <row r="410" spans="3:7" hidden="1">
      <c r="C410" s="15"/>
      <c r="D410" s="15"/>
      <c r="E410" s="15"/>
      <c r="F410" s="15"/>
      <c r="G410" s="15"/>
    </row>
    <row r="411" spans="3:7" hidden="1">
      <c r="C411" s="15"/>
      <c r="D411" s="15"/>
      <c r="E411" s="15"/>
      <c r="F411" s="15"/>
      <c r="G411" s="15"/>
    </row>
    <row r="412" spans="3:7" hidden="1">
      <c r="C412" s="15"/>
      <c r="D412" s="15"/>
      <c r="E412" s="15"/>
      <c r="F412" s="15"/>
      <c r="G412" s="15"/>
    </row>
    <row r="413" spans="3:7" hidden="1">
      <c r="C413" s="15"/>
      <c r="D413" s="15"/>
      <c r="E413" s="15"/>
      <c r="F413" s="15"/>
      <c r="G413" s="15"/>
    </row>
    <row r="414" spans="3:7" hidden="1">
      <c r="C414" s="15"/>
      <c r="D414" s="15"/>
      <c r="E414" s="15"/>
      <c r="F414" s="15"/>
      <c r="G414" s="15"/>
    </row>
    <row r="415" spans="3:7" hidden="1">
      <c r="C415" s="15"/>
      <c r="D415" s="15"/>
      <c r="E415" s="15"/>
      <c r="F415" s="15"/>
      <c r="G415" s="15"/>
    </row>
    <row r="416" spans="3:7" hidden="1">
      <c r="C416" s="15"/>
      <c r="D416" s="15"/>
      <c r="E416" s="15"/>
      <c r="F416" s="15"/>
      <c r="G416" s="15"/>
    </row>
    <row r="417" spans="3:7" hidden="1">
      <c r="C417" s="15"/>
      <c r="D417" s="15"/>
      <c r="E417" s="15"/>
      <c r="F417" s="15"/>
      <c r="G417" s="15"/>
    </row>
    <row r="418" spans="3:7" hidden="1">
      <c r="C418" s="15"/>
      <c r="D418" s="15"/>
      <c r="E418" s="15"/>
      <c r="F418" s="15"/>
      <c r="G418" s="15"/>
    </row>
    <row r="419" spans="3:7" hidden="1">
      <c r="C419" s="15"/>
      <c r="D419" s="15"/>
      <c r="E419" s="15"/>
      <c r="F419" s="15"/>
      <c r="G419" s="15"/>
    </row>
    <row r="420" spans="3:7" hidden="1">
      <c r="C420" s="15"/>
      <c r="D420" s="15"/>
      <c r="E420" s="15"/>
      <c r="F420" s="15"/>
      <c r="G420" s="15"/>
    </row>
    <row r="421" spans="3:7" hidden="1">
      <c r="C421" s="15"/>
      <c r="D421" s="15"/>
      <c r="E421" s="15"/>
      <c r="F421" s="15"/>
      <c r="G421" s="15"/>
    </row>
    <row r="422" spans="3:7" hidden="1">
      <c r="C422" s="15"/>
      <c r="D422" s="15"/>
      <c r="E422" s="15"/>
      <c r="F422" s="15"/>
      <c r="G422" s="15"/>
    </row>
    <row r="423" spans="3:7" hidden="1">
      <c r="C423" s="15"/>
      <c r="D423" s="15"/>
      <c r="E423" s="15"/>
      <c r="F423" s="15"/>
      <c r="G423" s="15"/>
    </row>
    <row r="424" spans="3:7" hidden="1">
      <c r="C424" s="15"/>
      <c r="D424" s="15"/>
      <c r="E424" s="15"/>
      <c r="F424" s="15"/>
      <c r="G424" s="15"/>
    </row>
    <row r="425" spans="3:7" hidden="1">
      <c r="C425" s="15"/>
      <c r="D425" s="15"/>
      <c r="E425" s="15"/>
      <c r="F425" s="15"/>
      <c r="G425" s="15"/>
    </row>
    <row r="426" spans="3:7" hidden="1">
      <c r="C426" s="15"/>
      <c r="D426" s="15"/>
      <c r="E426" s="15"/>
      <c r="F426" s="15"/>
      <c r="G426" s="15"/>
    </row>
    <row r="427" spans="3:7" hidden="1">
      <c r="C427" s="15"/>
      <c r="D427" s="15"/>
      <c r="E427" s="15"/>
      <c r="F427" s="15"/>
      <c r="G427" s="15"/>
    </row>
    <row r="428" spans="3:7" hidden="1">
      <c r="C428" s="15"/>
      <c r="D428" s="15"/>
      <c r="E428" s="15"/>
      <c r="F428" s="15"/>
      <c r="G428" s="15"/>
    </row>
    <row r="429" spans="3:7" hidden="1">
      <c r="C429" s="15"/>
      <c r="D429" s="15"/>
      <c r="E429" s="15"/>
      <c r="F429" s="15"/>
      <c r="G429" s="15"/>
    </row>
    <row r="430" spans="3:7" hidden="1">
      <c r="C430" s="15"/>
      <c r="D430" s="15"/>
      <c r="E430" s="15"/>
      <c r="F430" s="15"/>
      <c r="G430" s="15"/>
    </row>
    <row r="431" spans="3:7" hidden="1">
      <c r="C431" s="15"/>
      <c r="D431" s="15"/>
      <c r="E431" s="15"/>
      <c r="F431" s="15"/>
      <c r="G431" s="15"/>
    </row>
    <row r="432" spans="3:7" hidden="1">
      <c r="C432" s="15"/>
      <c r="D432" s="15"/>
      <c r="E432" s="15"/>
      <c r="F432" s="15"/>
      <c r="G432" s="15"/>
    </row>
    <row r="433" spans="3:7" hidden="1">
      <c r="C433" s="15"/>
      <c r="D433" s="15"/>
      <c r="E433" s="15"/>
      <c r="F433" s="15"/>
      <c r="G433" s="15"/>
    </row>
    <row r="434" spans="3:7" hidden="1">
      <c r="C434" s="15"/>
      <c r="D434" s="15"/>
      <c r="E434" s="15"/>
      <c r="F434" s="15"/>
      <c r="G434" s="15"/>
    </row>
    <row r="435" spans="3:7" hidden="1">
      <c r="C435" s="15"/>
      <c r="D435" s="15"/>
      <c r="E435" s="15"/>
      <c r="F435" s="15"/>
      <c r="G435" s="15"/>
    </row>
    <row r="436" spans="3:7" hidden="1">
      <c r="C436" s="15"/>
      <c r="D436" s="15"/>
      <c r="E436" s="15"/>
      <c r="F436" s="15"/>
      <c r="G436" s="15"/>
    </row>
    <row r="437" spans="3:7" hidden="1">
      <c r="C437" s="15"/>
      <c r="D437" s="15"/>
      <c r="E437" s="15"/>
      <c r="F437" s="15"/>
      <c r="G437" s="15"/>
    </row>
    <row r="438" spans="3:7" hidden="1">
      <c r="C438" s="15"/>
      <c r="D438" s="15"/>
      <c r="E438" s="15"/>
      <c r="F438" s="15"/>
      <c r="G438" s="15"/>
    </row>
    <row r="439" spans="3:7" hidden="1">
      <c r="C439" s="15"/>
      <c r="D439" s="15"/>
      <c r="E439" s="15"/>
      <c r="F439" s="15"/>
      <c r="G439" s="15"/>
    </row>
    <row r="440" spans="3:7" hidden="1">
      <c r="C440" s="15"/>
      <c r="D440" s="15"/>
      <c r="E440" s="15"/>
      <c r="F440" s="15"/>
      <c r="G440" s="15"/>
    </row>
    <row r="441" spans="3:7" hidden="1">
      <c r="C441" s="15"/>
      <c r="D441" s="15"/>
      <c r="E441" s="15"/>
      <c r="F441" s="15"/>
      <c r="G441" s="15"/>
    </row>
    <row r="442" spans="3:7" hidden="1">
      <c r="C442" s="15"/>
      <c r="D442" s="15"/>
      <c r="E442" s="15"/>
      <c r="F442" s="15"/>
      <c r="G442" s="15"/>
    </row>
    <row r="443" spans="3:7" hidden="1">
      <c r="C443" s="15"/>
      <c r="D443" s="15"/>
      <c r="E443" s="15"/>
      <c r="F443" s="15"/>
      <c r="G443" s="15"/>
    </row>
    <row r="444" spans="3:7" hidden="1">
      <c r="C444" s="15"/>
      <c r="D444" s="15"/>
      <c r="E444" s="15"/>
      <c r="F444" s="15"/>
      <c r="G444" s="15"/>
    </row>
    <row r="445" spans="3:7" hidden="1">
      <c r="C445" s="15"/>
      <c r="D445" s="15"/>
      <c r="E445" s="15"/>
      <c r="F445" s="15"/>
      <c r="G445" s="15"/>
    </row>
    <row r="446" spans="3:7" hidden="1">
      <c r="C446" s="15"/>
      <c r="D446" s="15"/>
      <c r="E446" s="15"/>
      <c r="F446" s="15"/>
      <c r="G446" s="15"/>
    </row>
    <row r="447" spans="3:7" hidden="1">
      <c r="C447" s="15"/>
      <c r="D447" s="15"/>
      <c r="E447" s="15"/>
      <c r="F447" s="15"/>
      <c r="G447" s="15"/>
    </row>
    <row r="448" spans="3:7" hidden="1">
      <c r="C448" s="15"/>
      <c r="D448" s="15"/>
      <c r="E448" s="15"/>
      <c r="F448" s="15"/>
      <c r="G448" s="15"/>
    </row>
    <row r="449" spans="3:7" hidden="1">
      <c r="C449" s="15"/>
      <c r="D449" s="15"/>
      <c r="E449" s="15"/>
      <c r="F449" s="15"/>
      <c r="G449" s="15"/>
    </row>
    <row r="450" spans="3:7" hidden="1">
      <c r="C450" s="15"/>
      <c r="D450" s="15"/>
      <c r="E450" s="15"/>
      <c r="F450" s="15"/>
      <c r="G450" s="15"/>
    </row>
    <row r="451" spans="3:7" hidden="1">
      <c r="C451" s="15"/>
      <c r="D451" s="15"/>
      <c r="E451" s="15"/>
      <c r="F451" s="15"/>
      <c r="G451" s="15"/>
    </row>
    <row r="452" spans="3:7" hidden="1">
      <c r="C452" s="15"/>
      <c r="D452" s="15"/>
      <c r="E452" s="15"/>
      <c r="F452" s="15"/>
      <c r="G452" s="15"/>
    </row>
    <row r="453" spans="3:7" hidden="1">
      <c r="C453" s="15"/>
      <c r="D453" s="15"/>
      <c r="E453" s="15"/>
      <c r="F453" s="15"/>
      <c r="G453" s="15"/>
    </row>
    <row r="454" spans="3:7" hidden="1">
      <c r="C454" s="15"/>
      <c r="D454" s="15"/>
      <c r="E454" s="15"/>
      <c r="F454" s="15"/>
      <c r="G454" s="15"/>
    </row>
    <row r="455" spans="3:7" hidden="1">
      <c r="C455" s="15"/>
      <c r="D455" s="15"/>
      <c r="E455" s="15"/>
      <c r="F455" s="15"/>
      <c r="G455" s="15"/>
    </row>
    <row r="456" spans="3:7" hidden="1">
      <c r="C456" s="15"/>
      <c r="D456" s="15"/>
      <c r="E456" s="15"/>
      <c r="F456" s="15"/>
      <c r="G456" s="15"/>
    </row>
    <row r="457" spans="3:7" hidden="1">
      <c r="C457" s="15"/>
      <c r="D457" s="15"/>
      <c r="E457" s="15"/>
      <c r="F457" s="15"/>
      <c r="G457" s="15"/>
    </row>
    <row r="458" spans="3:7" hidden="1">
      <c r="C458" s="15"/>
      <c r="D458" s="15"/>
      <c r="E458" s="15"/>
      <c r="F458" s="15"/>
      <c r="G458" s="15"/>
    </row>
    <row r="459" spans="3:7" hidden="1">
      <c r="C459" s="15"/>
      <c r="D459" s="15"/>
      <c r="E459" s="15"/>
      <c r="F459" s="15"/>
      <c r="G459" s="15"/>
    </row>
    <row r="460" spans="3:7" hidden="1">
      <c r="C460" s="15"/>
      <c r="D460" s="15"/>
      <c r="E460" s="15"/>
      <c r="F460" s="15"/>
      <c r="G460" s="15"/>
    </row>
    <row r="461" spans="3:7" hidden="1">
      <c r="C461" s="15"/>
      <c r="D461" s="15"/>
      <c r="E461" s="15"/>
      <c r="F461" s="15"/>
      <c r="G461" s="15"/>
    </row>
    <row r="462" spans="3:7" hidden="1">
      <c r="C462" s="15"/>
      <c r="D462" s="15"/>
      <c r="E462" s="15"/>
      <c r="F462" s="15"/>
      <c r="G462" s="15"/>
    </row>
    <row r="463" spans="3:7" hidden="1">
      <c r="C463" s="15"/>
      <c r="D463" s="15"/>
      <c r="E463" s="15"/>
      <c r="F463" s="15"/>
      <c r="G463" s="15"/>
    </row>
    <row r="464" spans="3:7" hidden="1">
      <c r="C464" s="15"/>
      <c r="D464" s="15"/>
      <c r="E464" s="15"/>
      <c r="F464" s="15"/>
      <c r="G464" s="15"/>
    </row>
    <row r="465" spans="3:7" hidden="1">
      <c r="C465" s="15"/>
      <c r="D465" s="15"/>
      <c r="E465" s="15"/>
      <c r="F465" s="15"/>
      <c r="G465" s="15"/>
    </row>
    <row r="466" spans="3:7" hidden="1">
      <c r="C466" s="15"/>
      <c r="D466" s="15"/>
      <c r="E466" s="15"/>
      <c r="F466" s="15"/>
      <c r="G466" s="15"/>
    </row>
    <row r="467" spans="3:7" hidden="1">
      <c r="C467" s="15"/>
      <c r="D467" s="15"/>
      <c r="E467" s="15"/>
      <c r="F467" s="15"/>
      <c r="G467" s="15"/>
    </row>
    <row r="468" spans="3:7" hidden="1">
      <c r="C468" s="15"/>
      <c r="D468" s="15"/>
      <c r="E468" s="15"/>
      <c r="F468" s="15"/>
      <c r="G468" s="15"/>
    </row>
    <row r="469" spans="3:7" hidden="1">
      <c r="C469" s="15"/>
      <c r="D469" s="15"/>
      <c r="E469" s="15"/>
      <c r="F469" s="15"/>
      <c r="G469" s="15"/>
    </row>
    <row r="470" spans="3:7" hidden="1">
      <c r="C470" s="15"/>
      <c r="D470" s="15"/>
      <c r="E470" s="15"/>
      <c r="F470" s="15"/>
      <c r="G470" s="15"/>
    </row>
    <row r="471" spans="3:7" hidden="1">
      <c r="C471" s="15"/>
      <c r="D471" s="15"/>
      <c r="E471" s="15"/>
      <c r="F471" s="15"/>
      <c r="G471" s="15"/>
    </row>
    <row r="472" spans="3:7" hidden="1">
      <c r="C472" s="15"/>
      <c r="D472" s="15"/>
      <c r="E472" s="15"/>
      <c r="F472" s="15"/>
      <c r="G472" s="15"/>
    </row>
    <row r="473" spans="3:7" hidden="1">
      <c r="C473" s="15"/>
      <c r="D473" s="15"/>
      <c r="E473" s="15"/>
      <c r="F473" s="15"/>
      <c r="G473" s="15"/>
    </row>
    <row r="474" spans="3:7" hidden="1">
      <c r="C474" s="15"/>
      <c r="D474" s="15"/>
      <c r="E474" s="15"/>
      <c r="F474" s="15"/>
      <c r="G474" s="15"/>
    </row>
    <row r="475" spans="3:7" hidden="1">
      <c r="C475" s="15"/>
      <c r="D475" s="15"/>
      <c r="E475" s="15"/>
      <c r="F475" s="15"/>
      <c r="G475" s="15"/>
    </row>
    <row r="476" spans="3:7" hidden="1">
      <c r="C476" s="15"/>
      <c r="D476" s="15"/>
      <c r="E476" s="15"/>
      <c r="F476" s="15"/>
      <c r="G476" s="15"/>
    </row>
    <row r="477" spans="3:7" hidden="1">
      <c r="C477" s="15"/>
      <c r="D477" s="15"/>
      <c r="E477" s="15"/>
      <c r="F477" s="15"/>
      <c r="G477" s="15"/>
    </row>
    <row r="478" spans="3:7" hidden="1">
      <c r="C478" s="15"/>
      <c r="D478" s="15"/>
      <c r="E478" s="15"/>
      <c r="F478" s="15"/>
      <c r="G478" s="15"/>
    </row>
    <row r="479" spans="3:7" hidden="1">
      <c r="C479" s="15"/>
      <c r="D479" s="15"/>
      <c r="E479" s="15"/>
      <c r="F479" s="15"/>
      <c r="G479" s="15"/>
    </row>
    <row r="480" spans="3:7" hidden="1">
      <c r="C480" s="15"/>
      <c r="D480" s="15"/>
      <c r="E480" s="15"/>
      <c r="F480" s="15"/>
      <c r="G480" s="15"/>
    </row>
    <row r="481" spans="3:7" hidden="1">
      <c r="C481" s="15"/>
      <c r="D481" s="15"/>
      <c r="E481" s="15"/>
      <c r="F481" s="15"/>
      <c r="G481" s="15"/>
    </row>
    <row r="482" spans="3:7" hidden="1">
      <c r="C482" s="15"/>
      <c r="D482" s="15"/>
      <c r="E482" s="15"/>
      <c r="F482" s="15"/>
      <c r="G482" s="15"/>
    </row>
    <row r="483" spans="3:7" hidden="1">
      <c r="C483" s="15"/>
      <c r="D483" s="15"/>
      <c r="E483" s="15"/>
      <c r="F483" s="15"/>
      <c r="G483" s="15"/>
    </row>
    <row r="484" spans="3:7" hidden="1">
      <c r="C484" s="15"/>
      <c r="D484" s="15"/>
      <c r="E484" s="15"/>
      <c r="F484" s="15"/>
      <c r="G484" s="15"/>
    </row>
    <row r="485" spans="3:7" hidden="1">
      <c r="C485" s="15"/>
      <c r="D485" s="15"/>
      <c r="E485" s="15"/>
      <c r="F485" s="15"/>
      <c r="G485" s="15"/>
    </row>
    <row r="486" spans="3:7" hidden="1">
      <c r="C486" s="15"/>
      <c r="D486" s="15"/>
      <c r="E486" s="15"/>
      <c r="F486" s="15"/>
      <c r="G486" s="15"/>
    </row>
    <row r="487" spans="3:7" hidden="1">
      <c r="C487" s="15"/>
      <c r="D487" s="15"/>
      <c r="E487" s="15"/>
      <c r="F487" s="15"/>
      <c r="G487" s="15"/>
    </row>
    <row r="488" spans="3:7" hidden="1">
      <c r="C488" s="15"/>
      <c r="D488" s="15"/>
      <c r="E488" s="15"/>
      <c r="F488" s="15"/>
      <c r="G488" s="15"/>
    </row>
    <row r="489" spans="3:7" hidden="1">
      <c r="C489" s="15"/>
      <c r="D489" s="15"/>
      <c r="E489" s="15"/>
      <c r="F489" s="15"/>
      <c r="G489" s="15"/>
    </row>
    <row r="490" spans="3:7" hidden="1">
      <c r="C490" s="15"/>
      <c r="D490" s="15"/>
      <c r="E490" s="15"/>
      <c r="F490" s="15"/>
      <c r="G490" s="15"/>
    </row>
    <row r="491" spans="3:7" hidden="1">
      <c r="C491" s="15"/>
      <c r="D491" s="15"/>
      <c r="E491" s="15"/>
      <c r="F491" s="15"/>
      <c r="G491" s="15"/>
    </row>
    <row r="492" spans="3:7" hidden="1">
      <c r="C492" s="15"/>
      <c r="D492" s="15"/>
      <c r="E492" s="15"/>
      <c r="F492" s="15"/>
      <c r="G492" s="15"/>
    </row>
    <row r="493" spans="3:7" hidden="1">
      <c r="C493" s="15"/>
      <c r="D493" s="15"/>
      <c r="E493" s="15"/>
      <c r="F493" s="15"/>
      <c r="G493" s="15"/>
    </row>
    <row r="494" spans="3:7" hidden="1">
      <c r="C494" s="15"/>
      <c r="D494" s="15"/>
      <c r="E494" s="15"/>
      <c r="F494" s="15"/>
      <c r="G494" s="15"/>
    </row>
    <row r="495" spans="3:7" hidden="1">
      <c r="C495" s="15"/>
      <c r="D495" s="15"/>
      <c r="E495" s="15"/>
      <c r="F495" s="15"/>
      <c r="G495" s="15"/>
    </row>
    <row r="496" spans="3:7" hidden="1">
      <c r="C496" s="15"/>
      <c r="D496" s="15"/>
      <c r="E496" s="15"/>
      <c r="F496" s="15"/>
      <c r="G496" s="15"/>
    </row>
    <row r="497" spans="3:7" hidden="1">
      <c r="C497" s="15"/>
      <c r="D497" s="15"/>
      <c r="E497" s="15"/>
      <c r="F497" s="15"/>
      <c r="G497" s="15"/>
    </row>
    <row r="498" spans="3:7" hidden="1">
      <c r="C498" s="15"/>
      <c r="D498" s="15"/>
      <c r="E498" s="15"/>
      <c r="F498" s="15"/>
      <c r="G498" s="15"/>
    </row>
    <row r="499" spans="3:7" hidden="1">
      <c r="C499" s="15"/>
      <c r="D499" s="15"/>
      <c r="E499" s="15"/>
      <c r="F499" s="15"/>
      <c r="G499" s="15"/>
    </row>
    <row r="500" spans="3:7" hidden="1">
      <c r="C500" s="15"/>
      <c r="D500" s="15"/>
      <c r="E500" s="15"/>
      <c r="F500" s="15"/>
      <c r="G500" s="15"/>
    </row>
    <row r="501" spans="3:7" hidden="1">
      <c r="C501" s="15"/>
      <c r="D501" s="15"/>
      <c r="E501" s="15"/>
      <c r="F501" s="15"/>
      <c r="G501" s="15"/>
    </row>
    <row r="502" spans="3:7" hidden="1">
      <c r="C502" s="15"/>
      <c r="D502" s="15"/>
      <c r="E502" s="15"/>
      <c r="F502" s="15"/>
      <c r="G502" s="15"/>
    </row>
    <row r="503" spans="3:7" hidden="1">
      <c r="C503" s="15"/>
      <c r="D503" s="15"/>
      <c r="E503" s="15"/>
      <c r="F503" s="15"/>
      <c r="G503" s="15"/>
    </row>
    <row r="504" spans="3:7" hidden="1">
      <c r="C504" s="15"/>
      <c r="D504" s="15"/>
      <c r="E504" s="15"/>
      <c r="F504" s="15"/>
      <c r="G504" s="15"/>
    </row>
    <row r="505" spans="3:7" hidden="1">
      <c r="C505" s="15"/>
      <c r="D505" s="15"/>
      <c r="E505" s="15"/>
      <c r="F505" s="15"/>
      <c r="G505" s="15"/>
    </row>
    <row r="506" spans="3:7" hidden="1">
      <c r="C506" s="15"/>
      <c r="D506" s="15"/>
      <c r="E506" s="15"/>
      <c r="F506" s="15"/>
      <c r="G506" s="15"/>
    </row>
    <row r="507" spans="3:7" hidden="1">
      <c r="C507" s="15"/>
      <c r="D507" s="15"/>
      <c r="E507" s="15"/>
      <c r="F507" s="15"/>
      <c r="G507" s="15"/>
    </row>
    <row r="508" spans="3:7" hidden="1">
      <c r="C508" s="15"/>
      <c r="D508" s="15"/>
      <c r="E508" s="15"/>
      <c r="F508" s="15"/>
      <c r="G508" s="15"/>
    </row>
    <row r="509" spans="3:7" hidden="1">
      <c r="C509" s="15"/>
      <c r="D509" s="15"/>
      <c r="E509" s="15"/>
      <c r="F509" s="15"/>
      <c r="G509" s="15"/>
    </row>
    <row r="510" spans="3:7" hidden="1">
      <c r="C510" s="15"/>
      <c r="D510" s="15"/>
      <c r="E510" s="15"/>
      <c r="F510" s="15"/>
      <c r="G510" s="15"/>
    </row>
    <row r="511" spans="3:7" hidden="1">
      <c r="C511" s="15"/>
      <c r="D511" s="15"/>
      <c r="E511" s="15"/>
      <c r="F511" s="15"/>
      <c r="G511" s="15"/>
    </row>
    <row r="512" spans="3:7" hidden="1">
      <c r="C512" s="15"/>
      <c r="D512" s="15"/>
      <c r="E512" s="15"/>
      <c r="F512" s="15"/>
      <c r="G512" s="15"/>
    </row>
    <row r="513" spans="3:7" hidden="1">
      <c r="C513" s="15"/>
      <c r="D513" s="15"/>
      <c r="E513" s="15"/>
      <c r="F513" s="15"/>
      <c r="G513" s="15"/>
    </row>
    <row r="514" spans="3:7" hidden="1">
      <c r="C514" s="15"/>
      <c r="D514" s="15"/>
      <c r="E514" s="15"/>
      <c r="F514" s="15"/>
      <c r="G514" s="15"/>
    </row>
    <row r="515" spans="3:7" hidden="1">
      <c r="C515" s="15"/>
      <c r="D515" s="15"/>
      <c r="E515" s="15"/>
      <c r="F515" s="15"/>
      <c r="G515" s="15"/>
    </row>
    <row r="516" spans="3:7" hidden="1">
      <c r="C516" s="15"/>
      <c r="D516" s="15"/>
      <c r="E516" s="15"/>
      <c r="F516" s="15"/>
      <c r="G516" s="15"/>
    </row>
    <row r="517" spans="3:7" hidden="1">
      <c r="C517" s="15"/>
      <c r="D517" s="15"/>
      <c r="E517" s="15"/>
      <c r="F517" s="15"/>
      <c r="G517" s="15"/>
    </row>
    <row r="518" spans="3:7" hidden="1">
      <c r="C518" s="15"/>
      <c r="D518" s="15"/>
      <c r="E518" s="15"/>
      <c r="F518" s="15"/>
      <c r="G518" s="15"/>
    </row>
    <row r="519" spans="3:7" hidden="1">
      <c r="C519" s="15"/>
      <c r="D519" s="15"/>
      <c r="E519" s="15"/>
      <c r="F519" s="15"/>
      <c r="G519" s="15"/>
    </row>
    <row r="520" spans="3:7" hidden="1">
      <c r="C520" s="15"/>
      <c r="D520" s="15"/>
      <c r="E520" s="15"/>
      <c r="F520" s="15"/>
      <c r="G520" s="15"/>
    </row>
    <row r="521" spans="3:7" hidden="1">
      <c r="C521" s="15"/>
      <c r="D521" s="15"/>
      <c r="E521" s="15"/>
      <c r="F521" s="15"/>
      <c r="G521" s="15"/>
    </row>
    <row r="522" spans="3:7" hidden="1">
      <c r="C522" s="15"/>
      <c r="D522" s="15"/>
      <c r="E522" s="15"/>
      <c r="F522" s="15"/>
      <c r="G522" s="15"/>
    </row>
    <row r="523" spans="3:7" hidden="1">
      <c r="C523" s="15"/>
      <c r="D523" s="15"/>
      <c r="E523" s="15"/>
      <c r="F523" s="15"/>
      <c r="G523" s="15"/>
    </row>
    <row r="524" spans="3:7" hidden="1">
      <c r="C524" s="15"/>
      <c r="D524" s="15"/>
      <c r="E524" s="15"/>
      <c r="F524" s="15"/>
      <c r="G524" s="15"/>
    </row>
    <row r="525" spans="3:7" hidden="1">
      <c r="C525" s="15"/>
      <c r="D525" s="15"/>
      <c r="E525" s="15"/>
      <c r="F525" s="15"/>
      <c r="G525" s="15"/>
    </row>
    <row r="526" spans="3:7" hidden="1">
      <c r="C526" s="15"/>
      <c r="D526" s="15"/>
      <c r="E526" s="15"/>
      <c r="F526" s="15"/>
      <c r="G526" s="15"/>
    </row>
    <row r="527" spans="3:7" hidden="1">
      <c r="C527" s="15"/>
      <c r="D527" s="15"/>
      <c r="E527" s="15"/>
      <c r="F527" s="15"/>
      <c r="G527" s="15"/>
    </row>
    <row r="528" spans="3:7" hidden="1">
      <c r="C528" s="15"/>
      <c r="D528" s="15"/>
      <c r="E528" s="15"/>
      <c r="F528" s="15"/>
      <c r="G528" s="15"/>
    </row>
    <row r="529" spans="3:7" hidden="1">
      <c r="C529" s="15"/>
      <c r="D529" s="15"/>
      <c r="E529" s="15"/>
      <c r="F529" s="15"/>
      <c r="G529" s="15"/>
    </row>
    <row r="530" spans="3:7" hidden="1">
      <c r="C530" s="15"/>
      <c r="D530" s="15"/>
      <c r="E530" s="15"/>
      <c r="F530" s="15"/>
      <c r="G530" s="15"/>
    </row>
    <row r="531" spans="3:7" hidden="1">
      <c r="C531" s="15"/>
      <c r="D531" s="15"/>
      <c r="E531" s="15"/>
      <c r="F531" s="15"/>
      <c r="G531" s="15"/>
    </row>
    <row r="532" spans="3:7" hidden="1">
      <c r="C532" s="15"/>
      <c r="D532" s="15"/>
      <c r="E532" s="15"/>
      <c r="F532" s="15"/>
      <c r="G532" s="15"/>
    </row>
    <row r="533" spans="3:7" hidden="1">
      <c r="C533" s="15"/>
      <c r="D533" s="15"/>
      <c r="E533" s="15"/>
      <c r="F533" s="15"/>
      <c r="G533" s="15"/>
    </row>
    <row r="534" spans="3:7" hidden="1">
      <c r="C534" s="15"/>
      <c r="D534" s="15"/>
      <c r="E534" s="15"/>
      <c r="F534" s="15"/>
      <c r="G534" s="15"/>
    </row>
    <row r="535" spans="3:7" hidden="1">
      <c r="C535" s="15"/>
      <c r="D535" s="15"/>
      <c r="E535" s="15"/>
      <c r="F535" s="15"/>
      <c r="G535" s="15"/>
    </row>
    <row r="536" spans="3:7" hidden="1">
      <c r="C536" s="15"/>
      <c r="D536" s="15"/>
      <c r="E536" s="15"/>
      <c r="F536" s="15"/>
      <c r="G536" s="15"/>
    </row>
    <row r="537" spans="3:7" hidden="1">
      <c r="C537" s="15"/>
      <c r="D537" s="15"/>
      <c r="E537" s="15"/>
      <c r="F537" s="15"/>
      <c r="G537" s="15"/>
    </row>
    <row r="538" spans="3:7" hidden="1">
      <c r="C538" s="15"/>
      <c r="D538" s="15"/>
      <c r="E538" s="15"/>
      <c r="F538" s="15"/>
      <c r="G538" s="15"/>
    </row>
    <row r="539" spans="3:7" hidden="1">
      <c r="C539" s="15"/>
      <c r="D539" s="15"/>
      <c r="E539" s="15"/>
      <c r="F539" s="15"/>
      <c r="G539" s="15"/>
    </row>
    <row r="540" spans="3:7" hidden="1">
      <c r="C540" s="15"/>
      <c r="D540" s="15"/>
      <c r="E540" s="15"/>
      <c r="F540" s="15"/>
      <c r="G540" s="15"/>
    </row>
    <row r="541" spans="3:7" hidden="1">
      <c r="C541" s="15"/>
      <c r="D541" s="15"/>
      <c r="E541" s="15"/>
      <c r="F541" s="15"/>
      <c r="G541" s="15"/>
    </row>
    <row r="542" spans="3:7" hidden="1">
      <c r="C542" s="15"/>
      <c r="D542" s="15"/>
      <c r="E542" s="15"/>
      <c r="F542" s="15"/>
      <c r="G542" s="15"/>
    </row>
    <row r="543" spans="3:7" hidden="1">
      <c r="C543" s="15"/>
      <c r="D543" s="15"/>
      <c r="E543" s="15"/>
      <c r="F543" s="15"/>
      <c r="G543" s="15"/>
    </row>
    <row r="544" spans="3:7" hidden="1">
      <c r="C544" s="15"/>
      <c r="D544" s="15"/>
      <c r="E544" s="15"/>
      <c r="F544" s="15"/>
      <c r="G544" s="15"/>
    </row>
    <row r="545" spans="3:7" hidden="1">
      <c r="C545" s="15"/>
      <c r="D545" s="15"/>
      <c r="E545" s="15"/>
      <c r="F545" s="15"/>
      <c r="G545" s="15"/>
    </row>
    <row r="546" spans="3:7" hidden="1">
      <c r="C546" s="15"/>
      <c r="D546" s="15"/>
      <c r="E546" s="15"/>
      <c r="F546" s="15"/>
      <c r="G546" s="15"/>
    </row>
    <row r="547" spans="3:7" hidden="1">
      <c r="C547" s="15"/>
      <c r="D547" s="15"/>
      <c r="E547" s="15"/>
      <c r="F547" s="15"/>
      <c r="G547" s="15"/>
    </row>
    <row r="548" spans="3:7" hidden="1">
      <c r="C548" s="15"/>
      <c r="D548" s="15"/>
      <c r="E548" s="15"/>
      <c r="F548" s="15"/>
      <c r="G548" s="15"/>
    </row>
    <row r="549" spans="3:7" hidden="1">
      <c r="C549" s="15"/>
      <c r="D549" s="15"/>
      <c r="E549" s="15"/>
      <c r="F549" s="15"/>
      <c r="G549" s="15"/>
    </row>
    <row r="550" spans="3:7" hidden="1">
      <c r="C550" s="15"/>
      <c r="D550" s="15"/>
      <c r="E550" s="15"/>
      <c r="F550" s="15"/>
      <c r="G550" s="15"/>
    </row>
    <row r="551" spans="3:7" hidden="1">
      <c r="C551" s="15"/>
      <c r="D551" s="15"/>
      <c r="E551" s="15"/>
      <c r="F551" s="15"/>
      <c r="G551" s="15"/>
    </row>
    <row r="552" spans="3:7" hidden="1">
      <c r="C552" s="15"/>
      <c r="D552" s="15"/>
      <c r="E552" s="15"/>
      <c r="F552" s="15"/>
      <c r="G552" s="15"/>
    </row>
    <row r="553" spans="3:7" hidden="1">
      <c r="C553" s="15"/>
      <c r="D553" s="15"/>
      <c r="E553" s="15"/>
      <c r="F553" s="15"/>
      <c r="G553" s="15"/>
    </row>
    <row r="554" spans="3:7" hidden="1">
      <c r="C554" s="15"/>
      <c r="D554" s="15"/>
      <c r="E554" s="15"/>
      <c r="F554" s="15"/>
      <c r="G554" s="15"/>
    </row>
    <row r="555" spans="3:7" hidden="1">
      <c r="C555" s="15"/>
      <c r="D555" s="15"/>
      <c r="E555" s="15"/>
      <c r="F555" s="15"/>
      <c r="G555" s="15"/>
    </row>
    <row r="556" spans="3:7" hidden="1">
      <c r="C556" s="15"/>
      <c r="D556" s="15"/>
      <c r="E556" s="15"/>
      <c r="F556" s="15"/>
      <c r="G556" s="15"/>
    </row>
    <row r="557" spans="3:7" hidden="1">
      <c r="C557" s="15"/>
      <c r="D557" s="15"/>
      <c r="E557" s="15"/>
      <c r="F557" s="15"/>
      <c r="G557" s="15"/>
    </row>
    <row r="558" spans="3:7" hidden="1">
      <c r="C558" s="15"/>
      <c r="D558" s="15"/>
      <c r="E558" s="15"/>
      <c r="F558" s="15"/>
      <c r="G558" s="15"/>
    </row>
    <row r="559" spans="3:7" hidden="1">
      <c r="C559" s="15"/>
      <c r="D559" s="15"/>
      <c r="E559" s="15"/>
      <c r="F559" s="15"/>
      <c r="G559" s="15"/>
    </row>
    <row r="560" spans="3:7" hidden="1">
      <c r="C560" s="15"/>
      <c r="D560" s="15"/>
      <c r="E560" s="15"/>
      <c r="F560" s="15"/>
      <c r="G560" s="15"/>
    </row>
    <row r="561" spans="3:7" hidden="1">
      <c r="C561" s="15"/>
      <c r="D561" s="15"/>
      <c r="E561" s="15"/>
      <c r="F561" s="15"/>
      <c r="G561" s="15"/>
    </row>
    <row r="562" spans="3:7" hidden="1">
      <c r="C562" s="15"/>
      <c r="D562" s="15"/>
      <c r="E562" s="15"/>
      <c r="F562" s="15"/>
      <c r="G562" s="15"/>
    </row>
    <row r="563" spans="3:7" hidden="1">
      <c r="C563" s="15"/>
      <c r="D563" s="15"/>
      <c r="E563" s="15"/>
      <c r="F563" s="15"/>
      <c r="G563" s="15"/>
    </row>
    <row r="564" spans="3:7" hidden="1">
      <c r="C564" s="15"/>
      <c r="D564" s="15"/>
      <c r="E564" s="15"/>
      <c r="F564" s="15"/>
      <c r="G564" s="15"/>
    </row>
    <row r="565" spans="3:7" hidden="1">
      <c r="C565" s="15"/>
      <c r="D565" s="15"/>
      <c r="E565" s="15"/>
      <c r="F565" s="15"/>
      <c r="G565" s="15"/>
    </row>
    <row r="566" spans="3:7" hidden="1">
      <c r="C566" s="15"/>
      <c r="D566" s="15"/>
      <c r="E566" s="15"/>
      <c r="F566" s="15"/>
      <c r="G566" s="15"/>
    </row>
    <row r="567" spans="3:7" hidden="1">
      <c r="C567" s="15"/>
      <c r="D567" s="15"/>
      <c r="E567" s="15"/>
      <c r="F567" s="15"/>
      <c r="G567" s="15"/>
    </row>
    <row r="568" spans="3:7" hidden="1">
      <c r="C568" s="15"/>
      <c r="D568" s="15"/>
      <c r="E568" s="15"/>
      <c r="F568" s="15"/>
      <c r="G568" s="15"/>
    </row>
    <row r="569" spans="3:7" hidden="1">
      <c r="C569" s="15"/>
      <c r="D569" s="15"/>
      <c r="E569" s="15"/>
      <c r="F569" s="15"/>
      <c r="G569" s="15"/>
    </row>
    <row r="570" spans="3:7" hidden="1">
      <c r="C570" s="15"/>
      <c r="D570" s="15"/>
      <c r="E570" s="15"/>
      <c r="F570" s="15"/>
      <c r="G570" s="15"/>
    </row>
    <row r="571" spans="3:7" hidden="1">
      <c r="C571" s="15"/>
      <c r="D571" s="15"/>
      <c r="E571" s="15"/>
      <c r="F571" s="15"/>
      <c r="G571" s="15"/>
    </row>
    <row r="572" spans="3:7" hidden="1">
      <c r="C572" s="15"/>
      <c r="D572" s="15"/>
      <c r="E572" s="15"/>
      <c r="F572" s="15"/>
      <c r="G572" s="15"/>
    </row>
    <row r="573" spans="3:7" hidden="1">
      <c r="C573" s="15"/>
      <c r="D573" s="15"/>
      <c r="E573" s="15"/>
      <c r="F573" s="15"/>
      <c r="G573" s="15"/>
    </row>
    <row r="574" spans="3:7" hidden="1">
      <c r="C574" s="15"/>
      <c r="D574" s="15"/>
      <c r="E574" s="15"/>
      <c r="F574" s="15"/>
      <c r="G574" s="15"/>
    </row>
    <row r="575" spans="3:7" hidden="1">
      <c r="C575" s="15"/>
      <c r="D575" s="15"/>
      <c r="E575" s="15"/>
      <c r="F575" s="15"/>
      <c r="G575" s="15"/>
    </row>
    <row r="576" spans="3:7" hidden="1">
      <c r="C576" s="15"/>
      <c r="D576" s="15"/>
      <c r="E576" s="15"/>
      <c r="F576" s="15"/>
      <c r="G576" s="15"/>
    </row>
    <row r="577" spans="3:7" hidden="1">
      <c r="C577" s="15"/>
      <c r="D577" s="15"/>
      <c r="E577" s="15"/>
      <c r="F577" s="15"/>
      <c r="G577" s="15"/>
    </row>
    <row r="578" spans="3:7" hidden="1">
      <c r="C578" s="15"/>
      <c r="D578" s="15"/>
      <c r="E578" s="15"/>
      <c r="F578" s="15"/>
      <c r="G578" s="15"/>
    </row>
    <row r="579" spans="3:7" hidden="1">
      <c r="C579" s="15"/>
      <c r="D579" s="15"/>
      <c r="E579" s="15"/>
      <c r="F579" s="15"/>
      <c r="G579" s="15"/>
    </row>
    <row r="580" spans="3:7" hidden="1">
      <c r="C580" s="15"/>
      <c r="D580" s="15"/>
      <c r="E580" s="15"/>
      <c r="F580" s="15"/>
      <c r="G580" s="15"/>
    </row>
    <row r="581" spans="3:7" hidden="1">
      <c r="C581" s="15"/>
      <c r="D581" s="15"/>
      <c r="E581" s="15"/>
      <c r="F581" s="15"/>
      <c r="G581" s="15"/>
    </row>
    <row r="582" spans="3:7" hidden="1">
      <c r="C582" s="15"/>
      <c r="D582" s="15"/>
      <c r="E582" s="15"/>
      <c r="F582" s="15"/>
      <c r="G582" s="15"/>
    </row>
    <row r="583" spans="3:7" hidden="1">
      <c r="C583" s="15"/>
      <c r="D583" s="15"/>
      <c r="E583" s="15"/>
      <c r="F583" s="15"/>
      <c r="G583" s="15"/>
    </row>
    <row r="584" spans="3:7" hidden="1">
      <c r="C584" s="15"/>
      <c r="D584" s="15"/>
      <c r="E584" s="15"/>
      <c r="F584" s="15"/>
      <c r="G584" s="15"/>
    </row>
    <row r="585" spans="3:7" hidden="1">
      <c r="C585" s="15"/>
      <c r="D585" s="15"/>
      <c r="E585" s="15"/>
      <c r="F585" s="15"/>
      <c r="G585" s="15"/>
    </row>
    <row r="586" spans="3:7" hidden="1">
      <c r="C586" s="15"/>
      <c r="D586" s="15"/>
      <c r="E586" s="15"/>
      <c r="F586" s="15"/>
      <c r="G586" s="15"/>
    </row>
    <row r="587" spans="3:7" hidden="1">
      <c r="C587" s="15"/>
      <c r="D587" s="15"/>
      <c r="E587" s="15"/>
      <c r="F587" s="15"/>
      <c r="G587" s="15"/>
    </row>
    <row r="588" spans="3:7" hidden="1">
      <c r="C588" s="15"/>
      <c r="D588" s="15"/>
      <c r="E588" s="15"/>
      <c r="F588" s="15"/>
      <c r="G588" s="15"/>
    </row>
    <row r="589" spans="3:7" hidden="1">
      <c r="C589" s="15"/>
      <c r="D589" s="15"/>
      <c r="E589" s="15"/>
      <c r="F589" s="15"/>
      <c r="G589" s="15"/>
    </row>
    <row r="590" spans="3:7" hidden="1">
      <c r="C590" s="15"/>
      <c r="D590" s="15"/>
      <c r="E590" s="15"/>
      <c r="F590" s="15"/>
      <c r="G590" s="15"/>
    </row>
    <row r="591" spans="3:7" hidden="1">
      <c r="C591" s="15"/>
      <c r="D591" s="15"/>
      <c r="E591" s="15"/>
      <c r="F591" s="15"/>
      <c r="G591" s="15"/>
    </row>
    <row r="592" spans="3:7" hidden="1">
      <c r="C592" s="15"/>
      <c r="D592" s="15"/>
      <c r="E592" s="15"/>
      <c r="F592" s="15"/>
      <c r="G592" s="15"/>
    </row>
    <row r="593" spans="3:7" hidden="1">
      <c r="C593" s="15"/>
      <c r="D593" s="15"/>
      <c r="E593" s="15"/>
      <c r="F593" s="15"/>
      <c r="G593" s="15"/>
    </row>
    <row r="594" spans="3:7" hidden="1">
      <c r="C594" s="15"/>
      <c r="D594" s="15"/>
      <c r="E594" s="15"/>
      <c r="F594" s="15"/>
      <c r="G594" s="15"/>
    </row>
    <row r="595" spans="3:7" hidden="1">
      <c r="C595" s="15"/>
      <c r="D595" s="15"/>
      <c r="E595" s="15"/>
      <c r="F595" s="15"/>
      <c r="G595" s="15"/>
    </row>
    <row r="596" spans="3:7" hidden="1">
      <c r="C596" s="15"/>
      <c r="D596" s="15"/>
      <c r="E596" s="15"/>
      <c r="F596" s="15"/>
      <c r="G596" s="15"/>
    </row>
    <row r="597" spans="3:7" hidden="1">
      <c r="C597" s="15"/>
      <c r="D597" s="15"/>
      <c r="E597" s="15"/>
      <c r="F597" s="15"/>
      <c r="G597" s="15"/>
    </row>
    <row r="598" spans="3:7" hidden="1">
      <c r="D598" s="37"/>
      <c r="F598" s="37"/>
    </row>
    <row r="599" spans="3:7" hidden="1">
      <c r="D599" s="37"/>
      <c r="F599" s="37"/>
    </row>
    <row r="600" spans="3:7" hidden="1">
      <c r="D600" s="37"/>
      <c r="F600" s="37"/>
    </row>
    <row r="601" spans="3:7" hidden="1">
      <c r="D601" s="37"/>
      <c r="F601" s="37"/>
    </row>
    <row r="602" spans="3:7" hidden="1">
      <c r="D602" s="37"/>
      <c r="F602" s="37"/>
    </row>
    <row r="603" spans="3:7" hidden="1">
      <c r="D603" s="37"/>
      <c r="F603" s="37"/>
    </row>
    <row r="10000" spans="52:52" hidden="1">
      <c r="AZ10000"/>
    </row>
  </sheetData>
  <dataValidations count="1">
    <dataValidation allowBlank="1" showInputMessage="1" showErrorMessage="1" sqref="B1:B4 A5:AY1048576 BA5:XFD1048576 AZ5:AZ9999 AZ10001:AZ1048576" xr:uid="{00000000-0002-0000-1800-000000000000}"/>
  </dataValidations>
  <pageMargins left="0" right="0" top="0.5" bottom="0.5" header="0" footer="0.25"/>
  <pageSetup paperSize="9" scale="74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7.28515625" style="12" customWidth="1"/>
    <col min="2" max="2" width="12.42578125" style="13" customWidth="1"/>
    <col min="3" max="3" width="10.7109375" style="13" customWidth="1"/>
    <col min="4" max="4" width="12.42578125" style="13" customWidth="1"/>
    <col min="5" max="5" width="14.42578125" style="13" customWidth="1"/>
    <col min="6" max="6" width="11.5703125" style="13" customWidth="1"/>
    <col min="7" max="7" width="14.85546875" style="13" customWidth="1"/>
    <col min="8" max="8" width="12.7109375" style="13" customWidth="1"/>
    <col min="9" max="9" width="26.85546875" style="13" customWidth="1"/>
    <col min="10" max="10" width="23.7109375" style="13" customWidth="1"/>
    <col min="11" max="11" width="6.7109375" style="15" hidden="1"/>
    <col min="12" max="12" width="7.7109375" style="15" hidden="1"/>
    <col min="13" max="13" width="7.140625" style="15" hidden="1"/>
    <col min="14" max="14" width="6" style="15" hidden="1"/>
    <col min="15" max="15" width="7.85546875" style="15" hidden="1"/>
    <col min="16" max="16" width="8.140625" style="15" hidden="1"/>
    <col min="17" max="17" width="6.28515625" style="15" hidden="1"/>
    <col min="18" max="18" width="8" style="15" hidden="1"/>
    <col min="19" max="19" width="8.7109375" style="15" hidden="1"/>
    <col min="20" max="20" width="10" style="15" hidden="1"/>
    <col min="21" max="21" width="9.5703125" style="15" hidden="1"/>
    <col min="22" max="22" width="6.140625" style="15" hidden="1"/>
    <col min="23" max="24" width="5.7109375" style="15" hidden="1"/>
    <col min="25" max="25" width="6.85546875" style="15" hidden="1"/>
    <col min="26" max="26" width="6.42578125" style="13" hidden="1"/>
    <col min="27" max="27" width="6.7109375" style="13" hidden="1"/>
    <col min="28" max="28" width="7.28515625" style="13" hidden="1"/>
    <col min="29" max="34" width="5.7109375" style="13" hidden="1"/>
    <col min="35" max="41" width="9.140625" style="13" hidden="1"/>
    <col min="42" max="52" width="0" style="13" hidden="1"/>
    <col min="53" max="16384" width="9.140625" style="13" hidden="1"/>
  </cols>
  <sheetData>
    <row r="1" spans="1:25" s="1" customFormat="1">
      <c r="A1" s="2" t="s">
        <v>0</v>
      </c>
      <c r="B1" s="61" t="s">
        <v>3309</v>
      </c>
    </row>
    <row r="2" spans="1:25" s="1" customFormat="1">
      <c r="A2" s="2" t="s">
        <v>1</v>
      </c>
      <c r="B2" s="9" t="s">
        <v>2578</v>
      </c>
    </row>
    <row r="3" spans="1:25" s="1" customFormat="1">
      <c r="A3" s="2" t="s">
        <v>2</v>
      </c>
      <c r="B3" s="20" t="s">
        <v>2579</v>
      </c>
    </row>
    <row r="4" spans="1:25" s="1" customFormat="1">
      <c r="A4" s="2" t="s">
        <v>3</v>
      </c>
      <c r="B4" s="62">
        <v>1161</v>
      </c>
    </row>
    <row r="5" spans="1:25" s="15" customFormat="1">
      <c r="A5" s="32" t="s">
        <v>92</v>
      </c>
      <c r="B5" s="35" t="s">
        <v>46</v>
      </c>
      <c r="C5" s="35" t="s">
        <v>48</v>
      </c>
      <c r="D5" s="35" t="s">
        <v>136</v>
      </c>
      <c r="E5" s="35" t="s">
        <v>137</v>
      </c>
      <c r="F5" s="35" t="s">
        <v>50</v>
      </c>
      <c r="G5" s="35" t="s">
        <v>138</v>
      </c>
      <c r="H5" s="35" t="s">
        <v>5</v>
      </c>
      <c r="I5" s="35" t="s">
        <v>54</v>
      </c>
      <c r="J5" s="36" t="s">
        <v>55</v>
      </c>
    </row>
    <row r="6" spans="1:25" s="15" customFormat="1">
      <c r="A6" s="99" t="s">
        <v>3310</v>
      </c>
      <c r="B6" s="100" t="s">
        <v>3310</v>
      </c>
      <c r="C6" s="100" t="s">
        <v>3310</v>
      </c>
      <c r="D6" s="100" t="s">
        <v>3310</v>
      </c>
      <c r="E6" s="16" t="s">
        <v>7</v>
      </c>
      <c r="F6" s="100" t="s">
        <v>3310</v>
      </c>
      <c r="G6" s="16" t="s">
        <v>7</v>
      </c>
      <c r="H6" s="16" t="s">
        <v>6</v>
      </c>
      <c r="I6" s="21" t="s">
        <v>7</v>
      </c>
      <c r="J6" s="29" t="s">
        <v>7</v>
      </c>
    </row>
    <row r="7" spans="1:25" s="17" customFormat="1" ht="20.25">
      <c r="A7" s="101" t="s">
        <v>3310</v>
      </c>
      <c r="B7" s="24" t="s">
        <v>8</v>
      </c>
      <c r="C7" s="5" t="s">
        <v>9</v>
      </c>
      <c r="D7" s="5" t="s">
        <v>56</v>
      </c>
      <c r="E7" s="5" t="s">
        <v>57</v>
      </c>
      <c r="F7" s="5" t="s">
        <v>58</v>
      </c>
      <c r="G7" s="5" t="s">
        <v>59</v>
      </c>
      <c r="H7" s="5" t="s">
        <v>60</v>
      </c>
      <c r="I7" s="24" t="s">
        <v>61</v>
      </c>
      <c r="J7" s="24" t="s">
        <v>62</v>
      </c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</row>
    <row r="8" spans="1:25" s="17" customFormat="1" ht="20.25">
      <c r="A8" s="18" t="s">
        <v>140</v>
      </c>
      <c r="B8" s="116" t="s">
        <v>3310</v>
      </c>
      <c r="C8" s="102" t="s">
        <v>3310</v>
      </c>
      <c r="D8" s="102" t="s">
        <v>3310</v>
      </c>
      <c r="E8" s="102" t="s">
        <v>3310</v>
      </c>
      <c r="F8" s="102" t="s">
        <v>3310</v>
      </c>
      <c r="G8" s="54">
        <v>6.9999999999999999E-4</v>
      </c>
      <c r="H8" s="53">
        <v>-87.762209090959999</v>
      </c>
      <c r="I8" s="54">
        <v>1</v>
      </c>
      <c r="J8" s="54">
        <v>-6.4999999999999997E-3</v>
      </c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</row>
    <row r="9" spans="1:25">
      <c r="A9" s="57" t="s">
        <v>172</v>
      </c>
      <c r="B9" s="106" t="s">
        <v>3310</v>
      </c>
      <c r="C9" s="106" t="s">
        <v>3310</v>
      </c>
      <c r="D9" s="106" t="s">
        <v>3310</v>
      </c>
      <c r="E9" s="106" t="s">
        <v>3310</v>
      </c>
      <c r="F9" s="106" t="s">
        <v>3310</v>
      </c>
      <c r="G9" s="58">
        <v>8.0000000000000004E-4</v>
      </c>
      <c r="H9" s="59">
        <v>-74.667455196000006</v>
      </c>
      <c r="I9" s="58">
        <v>0.8508</v>
      </c>
      <c r="J9" s="58">
        <v>-5.4999999999999997E-3</v>
      </c>
    </row>
    <row r="10" spans="1:25">
      <c r="A10" t="s">
        <v>2537</v>
      </c>
      <c r="B10" t="s">
        <v>2538</v>
      </c>
      <c r="C10" s="65" t="s">
        <v>3222</v>
      </c>
      <c r="D10" s="105" t="s">
        <v>3310</v>
      </c>
      <c r="E10" s="56">
        <v>0</v>
      </c>
      <c r="F10" t="s">
        <v>100</v>
      </c>
      <c r="G10" s="56">
        <v>0</v>
      </c>
      <c r="H10" s="55">
        <v>0.22023144</v>
      </c>
      <c r="I10" s="56">
        <v>-2.5000000000000001E-3</v>
      </c>
      <c r="J10" s="56">
        <v>0</v>
      </c>
    </row>
    <row r="11" spans="1:25">
      <c r="A11" t="s">
        <v>2539</v>
      </c>
      <c r="B11" t="s">
        <v>2540</v>
      </c>
      <c r="C11" s="65" t="s">
        <v>3222</v>
      </c>
      <c r="D11" s="105" t="s">
        <v>3310</v>
      </c>
      <c r="E11" s="56">
        <v>0</v>
      </c>
      <c r="F11" t="s">
        <v>98</v>
      </c>
      <c r="G11" s="56">
        <v>0</v>
      </c>
      <c r="H11" s="55">
        <v>-8.5909200000000006</v>
      </c>
      <c r="I11" s="56">
        <v>9.7900000000000001E-2</v>
      </c>
      <c r="J11" s="56">
        <v>-5.9999999999999995E-4</v>
      </c>
    </row>
    <row r="12" spans="1:25">
      <c r="A12" t="s">
        <v>2541</v>
      </c>
      <c r="B12" t="s">
        <v>2542</v>
      </c>
      <c r="C12" s="65" t="s">
        <v>3222</v>
      </c>
      <c r="D12" s="105" t="s">
        <v>3310</v>
      </c>
      <c r="E12" s="56">
        <v>0</v>
      </c>
      <c r="F12" t="s">
        <v>98</v>
      </c>
      <c r="G12" s="56">
        <v>0</v>
      </c>
      <c r="H12" s="55">
        <v>-2.0000000000000002E-5</v>
      </c>
      <c r="I12" s="56">
        <v>0</v>
      </c>
      <c r="J12" s="56">
        <v>0</v>
      </c>
    </row>
    <row r="13" spans="1:25">
      <c r="A13" t="s">
        <v>2543</v>
      </c>
      <c r="B13" t="s">
        <v>2544</v>
      </c>
      <c r="C13" s="65" t="s">
        <v>3222</v>
      </c>
      <c r="D13" s="105" t="s">
        <v>3310</v>
      </c>
      <c r="E13" s="56">
        <v>0</v>
      </c>
      <c r="F13" t="s">
        <v>98</v>
      </c>
      <c r="G13" s="56">
        <v>0</v>
      </c>
      <c r="H13" s="55">
        <v>8.7474000000000007</v>
      </c>
      <c r="I13" s="56">
        <v>-9.9699999999999997E-2</v>
      </c>
      <c r="J13" s="56">
        <v>5.9999999999999995E-4</v>
      </c>
    </row>
    <row r="14" spans="1:25">
      <c r="A14" t="s">
        <v>2545</v>
      </c>
      <c r="B14" t="s">
        <v>2546</v>
      </c>
      <c r="C14" s="65" t="s">
        <v>3222</v>
      </c>
      <c r="D14" s="105" t="s">
        <v>3310</v>
      </c>
      <c r="E14" s="56">
        <v>0</v>
      </c>
      <c r="F14" t="s">
        <v>98</v>
      </c>
      <c r="G14" s="56">
        <v>0</v>
      </c>
      <c r="H14" s="55">
        <v>-1.023E-2</v>
      </c>
      <c r="I14" s="56">
        <v>1E-4</v>
      </c>
      <c r="J14" s="56">
        <v>0</v>
      </c>
    </row>
    <row r="15" spans="1:25">
      <c r="A15" t="s">
        <v>2547</v>
      </c>
      <c r="B15" t="s">
        <v>2548</v>
      </c>
      <c r="C15" s="65" t="s">
        <v>3222</v>
      </c>
      <c r="D15" s="105" t="s">
        <v>3310</v>
      </c>
      <c r="E15" s="56">
        <v>0</v>
      </c>
      <c r="F15" t="s">
        <v>98</v>
      </c>
      <c r="G15" s="56">
        <v>0</v>
      </c>
      <c r="H15" s="55">
        <v>-0.32328000000000001</v>
      </c>
      <c r="I15" s="56">
        <v>3.7000000000000002E-3</v>
      </c>
      <c r="J15" s="56">
        <v>0</v>
      </c>
    </row>
    <row r="16" spans="1:25">
      <c r="A16" t="s">
        <v>2549</v>
      </c>
      <c r="B16" t="s">
        <v>2550</v>
      </c>
      <c r="C16" s="65" t="s">
        <v>3222</v>
      </c>
      <c r="D16" s="105" t="s">
        <v>3310</v>
      </c>
      <c r="E16" s="56">
        <v>0</v>
      </c>
      <c r="F16" t="s">
        <v>100</v>
      </c>
      <c r="G16" s="56">
        <v>0</v>
      </c>
      <c r="H16" s="55">
        <v>1.4870700000000001E-3</v>
      </c>
      <c r="I16" s="56">
        <v>0</v>
      </c>
      <c r="J16" s="56">
        <v>0</v>
      </c>
    </row>
    <row r="17" spans="1:10">
      <c r="A17" t="s">
        <v>2551</v>
      </c>
      <c r="B17" t="s">
        <v>2552</v>
      </c>
      <c r="C17" s="65" t="s">
        <v>3222</v>
      </c>
      <c r="D17" s="105" t="s">
        <v>3310</v>
      </c>
      <c r="E17" s="56">
        <v>0</v>
      </c>
      <c r="F17" t="s">
        <v>107</v>
      </c>
      <c r="G17" s="56">
        <v>0</v>
      </c>
      <c r="H17" s="55">
        <v>-4.9505999999999997E-5</v>
      </c>
      <c r="I17" s="56">
        <v>0</v>
      </c>
      <c r="J17" s="56">
        <v>0</v>
      </c>
    </row>
    <row r="18" spans="1:10">
      <c r="A18" t="s">
        <v>2553</v>
      </c>
      <c r="B18" t="s">
        <v>2554</v>
      </c>
      <c r="C18" s="65" t="s">
        <v>3222</v>
      </c>
      <c r="D18" s="105" t="s">
        <v>3310</v>
      </c>
      <c r="E18" s="56">
        <v>0</v>
      </c>
      <c r="F18" t="s">
        <v>102</v>
      </c>
      <c r="G18" s="56">
        <v>0</v>
      </c>
      <c r="H18" s="55">
        <v>2.4069599999999999E-4</v>
      </c>
      <c r="I18" s="56">
        <v>0</v>
      </c>
      <c r="J18" s="56">
        <v>0</v>
      </c>
    </row>
    <row r="19" spans="1:10">
      <c r="A19" t="s">
        <v>2555</v>
      </c>
      <c r="B19" t="s">
        <v>2556</v>
      </c>
      <c r="C19" s="65" t="s">
        <v>3222</v>
      </c>
      <c r="D19" s="105" t="s">
        <v>3310</v>
      </c>
      <c r="E19" s="56">
        <v>0</v>
      </c>
      <c r="F19" t="s">
        <v>170</v>
      </c>
      <c r="G19" s="56">
        <v>0</v>
      </c>
      <c r="H19" s="55">
        <v>-6.8688699999999996E-4</v>
      </c>
      <c r="I19" s="56">
        <v>0</v>
      </c>
      <c r="J19" s="56">
        <v>0</v>
      </c>
    </row>
    <row r="20" spans="1:10">
      <c r="A20" t="s">
        <v>2557</v>
      </c>
      <c r="B20" t="s">
        <v>2558</v>
      </c>
      <c r="C20" s="65" t="s">
        <v>3222</v>
      </c>
      <c r="D20" s="105" t="s">
        <v>3310</v>
      </c>
      <c r="E20" s="56">
        <v>0</v>
      </c>
      <c r="F20" t="s">
        <v>104</v>
      </c>
      <c r="G20" s="56">
        <v>0</v>
      </c>
      <c r="H20" s="55">
        <v>-5.0829900000000003E-4</v>
      </c>
      <c r="I20" s="56">
        <v>0</v>
      </c>
      <c r="J20" s="56">
        <v>0</v>
      </c>
    </row>
    <row r="21" spans="1:10">
      <c r="A21" t="s">
        <v>2559</v>
      </c>
      <c r="B21" t="s">
        <v>2560</v>
      </c>
      <c r="C21" s="65" t="s">
        <v>3222</v>
      </c>
      <c r="D21" s="105" t="s">
        <v>3310</v>
      </c>
      <c r="E21" s="56">
        <v>0</v>
      </c>
      <c r="F21" t="s">
        <v>100</v>
      </c>
      <c r="G21" s="56">
        <v>0</v>
      </c>
      <c r="H21" s="55">
        <v>-17.451092880000001</v>
      </c>
      <c r="I21" s="56">
        <v>0.1988</v>
      </c>
      <c r="J21" s="56">
        <v>-1.2999999999999999E-3</v>
      </c>
    </row>
    <row r="22" spans="1:10">
      <c r="A22" t="s">
        <v>2561</v>
      </c>
      <c r="B22" t="s">
        <v>2562</v>
      </c>
      <c r="C22" s="65" t="s">
        <v>3222</v>
      </c>
      <c r="D22" s="105" t="s">
        <v>3310</v>
      </c>
      <c r="E22" s="56">
        <v>0</v>
      </c>
      <c r="F22" t="s">
        <v>100</v>
      </c>
      <c r="G22" s="56">
        <v>0</v>
      </c>
      <c r="H22" s="55">
        <v>-10.53454896</v>
      </c>
      <c r="I22" s="56">
        <v>0.12</v>
      </c>
      <c r="J22" s="56">
        <v>-8.0000000000000004E-4</v>
      </c>
    </row>
    <row r="23" spans="1:10">
      <c r="A23" t="s">
        <v>2563</v>
      </c>
      <c r="B23" t="s">
        <v>2564</v>
      </c>
      <c r="C23" s="65" t="s">
        <v>3222</v>
      </c>
      <c r="D23" s="105" t="s">
        <v>3310</v>
      </c>
      <c r="E23" s="56">
        <v>0</v>
      </c>
      <c r="F23" t="s">
        <v>100</v>
      </c>
      <c r="G23" s="56">
        <v>0</v>
      </c>
      <c r="H23" s="55">
        <v>-24.79478859</v>
      </c>
      <c r="I23" s="56">
        <v>0.28249999999999997</v>
      </c>
      <c r="J23" s="56">
        <v>-1.8E-3</v>
      </c>
    </row>
    <row r="24" spans="1:10">
      <c r="A24" t="s">
        <v>2565</v>
      </c>
      <c r="B24" t="s">
        <v>2566</v>
      </c>
      <c r="C24" s="65" t="s">
        <v>3222</v>
      </c>
      <c r="D24" s="105" t="s">
        <v>3310</v>
      </c>
      <c r="E24" s="56">
        <v>5.1499999999999997E-2</v>
      </c>
      <c r="F24" t="s">
        <v>98</v>
      </c>
      <c r="G24" s="56">
        <v>3.6299999999999999E-2</v>
      </c>
      <c r="H24" s="55">
        <v>-1.6752</v>
      </c>
      <c r="I24" s="56">
        <v>1.9099999999999999E-2</v>
      </c>
      <c r="J24" s="56">
        <v>-1E-4</v>
      </c>
    </row>
    <row r="25" spans="1:10">
      <c r="A25" t="s">
        <v>2567</v>
      </c>
      <c r="B25" t="s">
        <v>2568</v>
      </c>
      <c r="C25" s="65" t="s">
        <v>3222</v>
      </c>
      <c r="D25" s="105" t="s">
        <v>3310</v>
      </c>
      <c r="E25" s="56">
        <v>0</v>
      </c>
      <c r="F25" t="s">
        <v>100</v>
      </c>
      <c r="G25" s="56">
        <v>0</v>
      </c>
      <c r="H25" s="55">
        <v>-20.255489279999999</v>
      </c>
      <c r="I25" s="56">
        <v>0.23080000000000001</v>
      </c>
      <c r="J25" s="56">
        <v>-1.5E-3</v>
      </c>
    </row>
    <row r="26" spans="1:10">
      <c r="A26" s="57" t="s">
        <v>187</v>
      </c>
      <c r="B26" s="107" t="s">
        <v>3310</v>
      </c>
      <c r="C26" s="118" t="s">
        <v>3310</v>
      </c>
      <c r="D26" s="118" t="s">
        <v>3310</v>
      </c>
      <c r="E26" s="118" t="s">
        <v>3310</v>
      </c>
      <c r="F26" s="118" t="s">
        <v>3310</v>
      </c>
      <c r="G26" s="58">
        <v>0</v>
      </c>
      <c r="H26" s="59">
        <v>-13.09475389496</v>
      </c>
      <c r="I26" s="58">
        <v>0.1492</v>
      </c>
      <c r="J26" s="58">
        <v>-1E-3</v>
      </c>
    </row>
    <row r="27" spans="1:10">
      <c r="A27" t="s">
        <v>2569</v>
      </c>
      <c r="B27" t="s">
        <v>2570</v>
      </c>
      <c r="C27" s="65" t="s">
        <v>3222</v>
      </c>
      <c r="D27" s="105" t="s">
        <v>3310</v>
      </c>
      <c r="E27" s="56">
        <v>0</v>
      </c>
      <c r="F27" t="s">
        <v>100</v>
      </c>
      <c r="G27" s="56">
        <v>0</v>
      </c>
      <c r="H27" s="55">
        <v>-9.2932444800000003</v>
      </c>
      <c r="I27" s="56">
        <v>0.10589999999999999</v>
      </c>
      <c r="J27" s="56">
        <v>-6.9999999999999999E-4</v>
      </c>
    </row>
    <row r="28" spans="1:10">
      <c r="A28" t="s">
        <v>2571</v>
      </c>
      <c r="B28" t="s">
        <v>2572</v>
      </c>
      <c r="C28" s="65" t="s">
        <v>3222</v>
      </c>
      <c r="D28" s="105" t="s">
        <v>3310</v>
      </c>
      <c r="E28" s="56">
        <v>0</v>
      </c>
      <c r="F28" t="s">
        <v>102</v>
      </c>
      <c r="G28" s="56">
        <v>0</v>
      </c>
      <c r="H28" s="55">
        <v>4.0704100560000001</v>
      </c>
      <c r="I28" s="56">
        <v>-4.6399999999999997E-2</v>
      </c>
      <c r="J28" s="56">
        <v>2.9999999999999997E-4</v>
      </c>
    </row>
    <row r="29" spans="1:10">
      <c r="A29" t="s">
        <v>2573</v>
      </c>
      <c r="B29" t="s">
        <v>2574</v>
      </c>
      <c r="C29" s="65" t="s">
        <v>3222</v>
      </c>
      <c r="D29" s="105" t="s">
        <v>3310</v>
      </c>
      <c r="E29" s="56">
        <v>0</v>
      </c>
      <c r="F29" t="s">
        <v>100</v>
      </c>
      <c r="G29" s="56">
        <v>0</v>
      </c>
      <c r="H29" s="55">
        <v>4.4403184800000002</v>
      </c>
      <c r="I29" s="56">
        <v>-5.0599999999999999E-2</v>
      </c>
      <c r="J29" s="56">
        <v>2.9999999999999997E-4</v>
      </c>
    </row>
    <row r="30" spans="1:10">
      <c r="A30" t="s">
        <v>2573</v>
      </c>
      <c r="B30" t="s">
        <v>2575</v>
      </c>
      <c r="C30" s="65" t="s">
        <v>3222</v>
      </c>
      <c r="D30" s="105" t="s">
        <v>3310</v>
      </c>
      <c r="E30" s="56">
        <v>0</v>
      </c>
      <c r="F30" t="s">
        <v>100</v>
      </c>
      <c r="G30" s="56">
        <v>0</v>
      </c>
      <c r="H30" s="55">
        <v>-13.23234783</v>
      </c>
      <c r="I30" s="56">
        <v>0.15079999999999999</v>
      </c>
      <c r="J30" s="56">
        <v>-1E-3</v>
      </c>
    </row>
    <row r="31" spans="1:10">
      <c r="A31" t="s">
        <v>2576</v>
      </c>
      <c r="B31" t="s">
        <v>2577</v>
      </c>
      <c r="C31" s="65" t="s">
        <v>3222</v>
      </c>
      <c r="D31" s="105" t="s">
        <v>3310</v>
      </c>
      <c r="E31" s="56">
        <v>0</v>
      </c>
      <c r="F31" t="s">
        <v>167</v>
      </c>
      <c r="G31" s="56">
        <v>0</v>
      </c>
      <c r="H31" s="55">
        <v>0.92010987903999997</v>
      </c>
      <c r="I31" s="56">
        <v>-1.0500000000000001E-2</v>
      </c>
      <c r="J31" s="56">
        <v>1E-4</v>
      </c>
    </row>
    <row r="32" spans="1:10" hidden="1">
      <c r="C32" s="15"/>
      <c r="D32" s="15"/>
      <c r="E32" s="15"/>
      <c r="F32" s="15"/>
      <c r="G32" s="15"/>
    </row>
    <row r="33" spans="3:7" hidden="1">
      <c r="C33" s="15"/>
      <c r="D33" s="15"/>
      <c r="E33" s="15"/>
      <c r="F33" s="15"/>
      <c r="G33" s="15"/>
    </row>
    <row r="34" spans="3:7" hidden="1">
      <c r="C34" s="15"/>
      <c r="D34" s="15"/>
      <c r="E34" s="15"/>
      <c r="F34" s="15"/>
      <c r="G34" s="15"/>
    </row>
    <row r="35" spans="3:7" hidden="1">
      <c r="C35" s="15"/>
      <c r="D35" s="15"/>
      <c r="E35" s="15"/>
      <c r="F35" s="15"/>
      <c r="G35" s="15"/>
    </row>
    <row r="36" spans="3:7" hidden="1">
      <c r="C36" s="15"/>
      <c r="D36" s="15"/>
      <c r="E36" s="15"/>
      <c r="F36" s="15"/>
      <c r="G36" s="15"/>
    </row>
    <row r="37" spans="3:7" hidden="1">
      <c r="C37" s="15"/>
      <c r="D37" s="15"/>
      <c r="E37" s="15"/>
      <c r="F37" s="15"/>
      <c r="G37" s="15"/>
    </row>
    <row r="38" spans="3:7" hidden="1">
      <c r="C38" s="15"/>
      <c r="D38" s="15"/>
      <c r="E38" s="15"/>
      <c r="F38" s="15"/>
      <c r="G38" s="15"/>
    </row>
    <row r="39" spans="3:7" hidden="1">
      <c r="C39" s="15"/>
      <c r="D39" s="15"/>
      <c r="E39" s="15"/>
      <c r="F39" s="15"/>
      <c r="G39" s="15"/>
    </row>
    <row r="40" spans="3:7" hidden="1">
      <c r="C40" s="15"/>
      <c r="D40" s="15"/>
      <c r="E40" s="15"/>
      <c r="F40" s="15"/>
      <c r="G40" s="15"/>
    </row>
    <row r="41" spans="3:7" hidden="1">
      <c r="C41" s="15"/>
      <c r="D41" s="15"/>
      <c r="E41" s="15"/>
      <c r="F41" s="15"/>
      <c r="G41" s="15"/>
    </row>
    <row r="42" spans="3:7" hidden="1">
      <c r="C42" s="15"/>
      <c r="D42" s="15"/>
      <c r="E42" s="15"/>
      <c r="F42" s="15"/>
      <c r="G42" s="15"/>
    </row>
    <row r="43" spans="3:7" hidden="1">
      <c r="C43" s="15"/>
      <c r="D43" s="15"/>
      <c r="E43" s="15"/>
      <c r="F43" s="15"/>
      <c r="G43" s="15"/>
    </row>
    <row r="44" spans="3:7" hidden="1">
      <c r="C44" s="15"/>
      <c r="D44" s="15"/>
      <c r="E44" s="15"/>
      <c r="F44" s="15"/>
      <c r="G44" s="15"/>
    </row>
    <row r="45" spans="3:7" hidden="1">
      <c r="C45" s="15"/>
      <c r="D45" s="15"/>
      <c r="E45" s="15"/>
      <c r="F45" s="15"/>
      <c r="G45" s="15"/>
    </row>
    <row r="46" spans="3:7" hidden="1">
      <c r="C46" s="15"/>
      <c r="D46" s="15"/>
      <c r="E46" s="15"/>
      <c r="F46" s="15"/>
      <c r="G46" s="15"/>
    </row>
    <row r="47" spans="3:7" hidden="1">
      <c r="C47" s="15"/>
      <c r="D47" s="15"/>
      <c r="E47" s="15"/>
      <c r="F47" s="15"/>
      <c r="G47" s="15"/>
    </row>
    <row r="48" spans="3:7" hidden="1">
      <c r="C48" s="15"/>
      <c r="D48" s="15"/>
      <c r="E48" s="15"/>
      <c r="F48" s="15"/>
      <c r="G48" s="15"/>
    </row>
    <row r="49" spans="3:7" hidden="1">
      <c r="C49" s="15"/>
      <c r="D49" s="15"/>
      <c r="E49" s="15"/>
      <c r="F49" s="15"/>
      <c r="G49" s="15"/>
    </row>
    <row r="50" spans="3:7" hidden="1">
      <c r="C50" s="15"/>
      <c r="D50" s="15"/>
      <c r="E50" s="15"/>
      <c r="F50" s="15"/>
      <c r="G50" s="15"/>
    </row>
    <row r="51" spans="3:7" hidden="1">
      <c r="C51" s="15"/>
      <c r="D51" s="15"/>
      <c r="E51" s="15"/>
      <c r="F51" s="15"/>
      <c r="G51" s="15"/>
    </row>
    <row r="52" spans="3:7" hidden="1">
      <c r="C52" s="15"/>
      <c r="D52" s="15"/>
      <c r="E52" s="15"/>
      <c r="F52" s="15"/>
      <c r="G52" s="15"/>
    </row>
    <row r="53" spans="3:7" hidden="1">
      <c r="C53" s="15"/>
      <c r="D53" s="15"/>
      <c r="E53" s="15"/>
      <c r="F53" s="15"/>
      <c r="G53" s="15"/>
    </row>
    <row r="54" spans="3:7" hidden="1">
      <c r="C54" s="15"/>
      <c r="D54" s="15"/>
      <c r="E54" s="15"/>
      <c r="F54" s="15"/>
      <c r="G54" s="15"/>
    </row>
    <row r="55" spans="3:7" hidden="1">
      <c r="C55" s="15"/>
      <c r="D55" s="15"/>
      <c r="E55" s="15"/>
      <c r="F55" s="15"/>
      <c r="G55" s="15"/>
    </row>
    <row r="56" spans="3:7" hidden="1">
      <c r="C56" s="15"/>
      <c r="D56" s="15"/>
      <c r="E56" s="15"/>
      <c r="F56" s="15"/>
      <c r="G56" s="15"/>
    </row>
    <row r="57" spans="3:7" hidden="1">
      <c r="C57" s="15"/>
      <c r="D57" s="15"/>
      <c r="E57" s="15"/>
      <c r="F57" s="15"/>
      <c r="G57" s="15"/>
    </row>
    <row r="58" spans="3:7" hidden="1">
      <c r="C58" s="15"/>
      <c r="D58" s="15"/>
      <c r="E58" s="15"/>
      <c r="F58" s="15"/>
      <c r="G58" s="15"/>
    </row>
    <row r="59" spans="3:7" hidden="1">
      <c r="C59" s="15"/>
      <c r="D59" s="15"/>
      <c r="E59" s="15"/>
      <c r="F59" s="15"/>
      <c r="G59" s="15"/>
    </row>
    <row r="60" spans="3:7" hidden="1">
      <c r="C60" s="15"/>
      <c r="D60" s="15"/>
      <c r="E60" s="15"/>
      <c r="F60" s="15"/>
      <c r="G60" s="15"/>
    </row>
    <row r="61" spans="3:7" hidden="1">
      <c r="C61" s="15"/>
      <c r="D61" s="15"/>
      <c r="E61" s="15"/>
      <c r="F61" s="15"/>
      <c r="G61" s="15"/>
    </row>
    <row r="62" spans="3:7" hidden="1">
      <c r="C62" s="15"/>
      <c r="D62" s="15"/>
      <c r="E62" s="15"/>
      <c r="F62" s="15"/>
      <c r="G62" s="15"/>
    </row>
    <row r="63" spans="3:7" hidden="1">
      <c r="C63" s="15"/>
      <c r="D63" s="15"/>
      <c r="E63" s="15"/>
      <c r="F63" s="15"/>
      <c r="G63" s="15"/>
    </row>
    <row r="64" spans="3:7" hidden="1">
      <c r="C64" s="15"/>
      <c r="D64" s="15"/>
      <c r="E64" s="15"/>
      <c r="F64" s="15"/>
      <c r="G64" s="15"/>
    </row>
    <row r="65" spans="3:7" hidden="1">
      <c r="C65" s="15"/>
      <c r="D65" s="15"/>
      <c r="E65" s="15"/>
      <c r="F65" s="15"/>
      <c r="G65" s="15"/>
    </row>
    <row r="66" spans="3:7" hidden="1">
      <c r="C66" s="15"/>
      <c r="D66" s="15"/>
      <c r="E66" s="15"/>
      <c r="F66" s="15"/>
      <c r="G66" s="15"/>
    </row>
    <row r="67" spans="3:7" hidden="1">
      <c r="C67" s="15"/>
      <c r="D67" s="15"/>
      <c r="E67" s="15"/>
      <c r="F67" s="15"/>
      <c r="G67" s="15"/>
    </row>
    <row r="68" spans="3:7" hidden="1">
      <c r="C68" s="15"/>
      <c r="D68" s="15"/>
      <c r="E68" s="15"/>
      <c r="F68" s="15"/>
      <c r="G68" s="15"/>
    </row>
    <row r="69" spans="3:7" hidden="1">
      <c r="C69" s="15"/>
      <c r="D69" s="15"/>
      <c r="E69" s="15"/>
      <c r="F69" s="15"/>
      <c r="G69" s="15"/>
    </row>
    <row r="70" spans="3:7" hidden="1">
      <c r="C70" s="15"/>
      <c r="D70" s="15"/>
      <c r="E70" s="15"/>
      <c r="F70" s="15"/>
      <c r="G70" s="15"/>
    </row>
    <row r="71" spans="3:7" hidden="1">
      <c r="C71" s="15"/>
      <c r="D71" s="15"/>
      <c r="E71" s="15"/>
      <c r="F71" s="15"/>
      <c r="G71" s="15"/>
    </row>
    <row r="72" spans="3:7" hidden="1">
      <c r="C72" s="15"/>
      <c r="D72" s="15"/>
      <c r="E72" s="15"/>
      <c r="F72" s="15"/>
      <c r="G72" s="15"/>
    </row>
    <row r="73" spans="3:7" hidden="1">
      <c r="C73" s="15"/>
      <c r="D73" s="15"/>
      <c r="E73" s="15"/>
      <c r="F73" s="15"/>
      <c r="G73" s="15"/>
    </row>
    <row r="74" spans="3:7" hidden="1">
      <c r="C74" s="15"/>
      <c r="D74" s="15"/>
      <c r="E74" s="15"/>
      <c r="F74" s="15"/>
      <c r="G74" s="15"/>
    </row>
    <row r="75" spans="3:7" hidden="1">
      <c r="C75" s="15"/>
      <c r="D75" s="15"/>
      <c r="E75" s="15"/>
      <c r="F75" s="15"/>
      <c r="G75" s="15"/>
    </row>
    <row r="76" spans="3:7" hidden="1">
      <c r="C76" s="15"/>
      <c r="D76" s="15"/>
      <c r="E76" s="15"/>
      <c r="F76" s="15"/>
      <c r="G76" s="15"/>
    </row>
    <row r="77" spans="3:7" hidden="1">
      <c r="C77" s="15"/>
      <c r="D77" s="15"/>
      <c r="E77" s="15"/>
      <c r="F77" s="15"/>
      <c r="G77" s="15"/>
    </row>
    <row r="78" spans="3:7" hidden="1">
      <c r="C78" s="15"/>
      <c r="D78" s="15"/>
      <c r="E78" s="15"/>
      <c r="F78" s="15"/>
      <c r="G78" s="15"/>
    </row>
    <row r="79" spans="3:7" hidden="1">
      <c r="C79" s="15"/>
      <c r="D79" s="15"/>
      <c r="E79" s="15"/>
      <c r="F79" s="15"/>
      <c r="G79" s="15"/>
    </row>
    <row r="80" spans="3:7" hidden="1">
      <c r="C80" s="15"/>
      <c r="D80" s="15"/>
      <c r="E80" s="15"/>
      <c r="F80" s="15"/>
      <c r="G80" s="15"/>
    </row>
    <row r="81" spans="3:7" hidden="1">
      <c r="C81" s="15"/>
      <c r="D81" s="15"/>
      <c r="E81" s="15"/>
      <c r="F81" s="15"/>
      <c r="G81" s="15"/>
    </row>
    <row r="82" spans="3:7" hidden="1">
      <c r="C82" s="15"/>
      <c r="D82" s="15"/>
      <c r="E82" s="15"/>
      <c r="F82" s="15"/>
      <c r="G82" s="15"/>
    </row>
    <row r="83" spans="3:7" hidden="1">
      <c r="C83" s="15"/>
      <c r="D83" s="15"/>
      <c r="E83" s="15"/>
      <c r="F83" s="15"/>
      <c r="G83" s="15"/>
    </row>
    <row r="84" spans="3:7" hidden="1">
      <c r="C84" s="15"/>
      <c r="D84" s="15"/>
      <c r="E84" s="15"/>
      <c r="F84" s="15"/>
      <c r="G84" s="15"/>
    </row>
    <row r="85" spans="3:7" hidden="1">
      <c r="C85" s="15"/>
      <c r="D85" s="15"/>
      <c r="E85" s="15"/>
      <c r="F85" s="15"/>
      <c r="G85" s="15"/>
    </row>
    <row r="86" spans="3:7" hidden="1">
      <c r="C86" s="15"/>
      <c r="D86" s="15"/>
      <c r="E86" s="15"/>
      <c r="F86" s="15"/>
      <c r="G86" s="15"/>
    </row>
    <row r="87" spans="3:7" hidden="1">
      <c r="C87" s="15"/>
      <c r="D87" s="15"/>
      <c r="E87" s="15"/>
      <c r="F87" s="15"/>
      <c r="G87" s="15"/>
    </row>
    <row r="88" spans="3:7" hidden="1">
      <c r="C88" s="15"/>
      <c r="D88" s="15"/>
      <c r="E88" s="15"/>
      <c r="F88" s="15"/>
      <c r="G88" s="15"/>
    </row>
    <row r="89" spans="3:7" hidden="1">
      <c r="C89" s="15"/>
      <c r="D89" s="15"/>
      <c r="E89" s="15"/>
      <c r="F89" s="15"/>
      <c r="G89" s="15"/>
    </row>
    <row r="90" spans="3:7" hidden="1">
      <c r="C90" s="15"/>
      <c r="D90" s="15"/>
      <c r="E90" s="15"/>
      <c r="F90" s="15"/>
      <c r="G90" s="15"/>
    </row>
    <row r="91" spans="3:7" hidden="1">
      <c r="C91" s="15"/>
      <c r="D91" s="15"/>
      <c r="E91" s="15"/>
      <c r="F91" s="15"/>
      <c r="G91" s="15"/>
    </row>
    <row r="92" spans="3:7" hidden="1">
      <c r="C92" s="15"/>
      <c r="D92" s="15"/>
      <c r="E92" s="15"/>
      <c r="F92" s="15"/>
      <c r="G92" s="15"/>
    </row>
    <row r="93" spans="3:7" hidden="1">
      <c r="C93" s="15"/>
      <c r="D93" s="15"/>
      <c r="E93" s="15"/>
      <c r="F93" s="15"/>
      <c r="G93" s="15"/>
    </row>
    <row r="94" spans="3:7" hidden="1">
      <c r="C94" s="15"/>
      <c r="D94" s="15"/>
      <c r="E94" s="15"/>
      <c r="F94" s="15"/>
      <c r="G94" s="15"/>
    </row>
    <row r="95" spans="3:7" hidden="1">
      <c r="C95" s="15"/>
      <c r="D95" s="15"/>
      <c r="E95" s="15"/>
      <c r="F95" s="15"/>
      <c r="G95" s="15"/>
    </row>
    <row r="96" spans="3:7" hidden="1">
      <c r="C96" s="15"/>
      <c r="D96" s="15"/>
      <c r="E96" s="15"/>
      <c r="F96" s="15"/>
      <c r="G96" s="15"/>
    </row>
    <row r="97" spans="3:7" hidden="1">
      <c r="C97" s="15"/>
      <c r="D97" s="15"/>
      <c r="E97" s="15"/>
      <c r="F97" s="15"/>
      <c r="G97" s="15"/>
    </row>
    <row r="98" spans="3:7" hidden="1">
      <c r="C98" s="15"/>
      <c r="D98" s="15"/>
      <c r="E98" s="15"/>
      <c r="F98" s="15"/>
      <c r="G98" s="15"/>
    </row>
    <row r="99" spans="3:7" hidden="1">
      <c r="C99" s="15"/>
      <c r="D99" s="15"/>
      <c r="E99" s="15"/>
      <c r="F99" s="15"/>
      <c r="G99" s="15"/>
    </row>
    <row r="100" spans="3:7" hidden="1">
      <c r="C100" s="15"/>
      <c r="D100" s="15"/>
      <c r="E100" s="15"/>
      <c r="F100" s="15"/>
      <c r="G100" s="15"/>
    </row>
    <row r="101" spans="3:7" hidden="1">
      <c r="C101" s="15"/>
      <c r="D101" s="15"/>
      <c r="E101" s="15"/>
      <c r="F101" s="15"/>
      <c r="G101" s="15"/>
    </row>
    <row r="102" spans="3:7" hidden="1">
      <c r="C102" s="15"/>
      <c r="D102" s="15"/>
      <c r="E102" s="15"/>
      <c r="F102" s="15"/>
      <c r="G102" s="15"/>
    </row>
    <row r="103" spans="3:7" hidden="1">
      <c r="C103" s="15"/>
      <c r="D103" s="15"/>
      <c r="E103" s="15"/>
      <c r="F103" s="15"/>
      <c r="G103" s="15"/>
    </row>
    <row r="104" spans="3:7" hidden="1">
      <c r="C104" s="15"/>
      <c r="D104" s="15"/>
      <c r="E104" s="15"/>
      <c r="F104" s="15"/>
      <c r="G104" s="15"/>
    </row>
    <row r="105" spans="3:7" hidden="1">
      <c r="C105" s="15"/>
      <c r="D105" s="15"/>
      <c r="E105" s="15"/>
      <c r="F105" s="15"/>
      <c r="G105" s="15"/>
    </row>
    <row r="106" spans="3:7" hidden="1">
      <c r="C106" s="15"/>
      <c r="D106" s="15"/>
      <c r="E106" s="15"/>
      <c r="F106" s="15"/>
      <c r="G106" s="15"/>
    </row>
    <row r="107" spans="3:7" hidden="1">
      <c r="C107" s="15"/>
      <c r="D107" s="15"/>
      <c r="E107" s="15"/>
      <c r="F107" s="15"/>
      <c r="G107" s="15"/>
    </row>
    <row r="108" spans="3:7" hidden="1">
      <c r="C108" s="15"/>
      <c r="D108" s="15"/>
      <c r="E108" s="15"/>
      <c r="F108" s="15"/>
      <c r="G108" s="15"/>
    </row>
    <row r="109" spans="3:7" hidden="1">
      <c r="C109" s="15"/>
      <c r="D109" s="15"/>
      <c r="E109" s="15"/>
      <c r="F109" s="15"/>
      <c r="G109" s="15"/>
    </row>
    <row r="110" spans="3:7" hidden="1">
      <c r="C110" s="15"/>
      <c r="D110" s="15"/>
      <c r="E110" s="15"/>
      <c r="F110" s="15"/>
      <c r="G110" s="15"/>
    </row>
    <row r="111" spans="3:7" hidden="1">
      <c r="C111" s="15"/>
      <c r="D111" s="15"/>
      <c r="E111" s="15"/>
      <c r="F111" s="15"/>
      <c r="G111" s="15"/>
    </row>
    <row r="112" spans="3:7" hidden="1">
      <c r="C112" s="15"/>
      <c r="D112" s="15"/>
      <c r="E112" s="15"/>
      <c r="F112" s="15"/>
      <c r="G112" s="15"/>
    </row>
    <row r="113" spans="3:7" hidden="1">
      <c r="C113" s="15"/>
      <c r="D113" s="15"/>
      <c r="E113" s="15"/>
      <c r="F113" s="15"/>
      <c r="G113" s="15"/>
    </row>
    <row r="114" spans="3:7" hidden="1">
      <c r="C114" s="15"/>
      <c r="D114" s="15"/>
      <c r="E114" s="15"/>
      <c r="F114" s="15"/>
      <c r="G114" s="15"/>
    </row>
    <row r="115" spans="3:7" hidden="1">
      <c r="C115" s="15"/>
      <c r="D115" s="15"/>
      <c r="E115" s="15"/>
      <c r="F115" s="15"/>
      <c r="G115" s="15"/>
    </row>
    <row r="116" spans="3:7" hidden="1">
      <c r="C116" s="15"/>
      <c r="D116" s="15"/>
      <c r="E116" s="15"/>
      <c r="F116" s="15"/>
      <c r="G116" s="15"/>
    </row>
    <row r="117" spans="3:7" hidden="1">
      <c r="C117" s="15"/>
      <c r="D117" s="15"/>
      <c r="E117" s="15"/>
      <c r="F117" s="15"/>
      <c r="G117" s="15"/>
    </row>
    <row r="118" spans="3:7" hidden="1">
      <c r="C118" s="15"/>
      <c r="D118" s="15"/>
      <c r="E118" s="15"/>
      <c r="F118" s="15"/>
      <c r="G118" s="15"/>
    </row>
    <row r="119" spans="3:7" hidden="1">
      <c r="C119" s="15"/>
      <c r="D119" s="15"/>
      <c r="E119" s="15"/>
      <c r="F119" s="15"/>
      <c r="G119" s="15"/>
    </row>
    <row r="120" spans="3:7" hidden="1">
      <c r="C120" s="15"/>
      <c r="D120" s="15"/>
      <c r="E120" s="15"/>
      <c r="F120" s="15"/>
      <c r="G120" s="15"/>
    </row>
    <row r="121" spans="3:7" hidden="1">
      <c r="C121" s="15"/>
      <c r="D121" s="15"/>
      <c r="E121" s="15"/>
      <c r="F121" s="15"/>
      <c r="G121" s="15"/>
    </row>
    <row r="122" spans="3:7" hidden="1">
      <c r="C122" s="15"/>
      <c r="D122" s="15"/>
      <c r="E122" s="15"/>
      <c r="F122" s="15"/>
      <c r="G122" s="15"/>
    </row>
    <row r="123" spans="3:7" hidden="1">
      <c r="C123" s="15"/>
      <c r="D123" s="15"/>
      <c r="E123" s="15"/>
      <c r="F123" s="15"/>
      <c r="G123" s="15"/>
    </row>
    <row r="124" spans="3:7" hidden="1">
      <c r="C124" s="15"/>
      <c r="D124" s="15"/>
      <c r="E124" s="15"/>
      <c r="F124" s="15"/>
      <c r="G124" s="15"/>
    </row>
    <row r="125" spans="3:7" hidden="1">
      <c r="C125" s="15"/>
      <c r="D125" s="15"/>
      <c r="E125" s="15"/>
      <c r="F125" s="15"/>
      <c r="G125" s="15"/>
    </row>
    <row r="126" spans="3:7" hidden="1">
      <c r="C126" s="15"/>
      <c r="D126" s="15"/>
      <c r="E126" s="15"/>
      <c r="F126" s="15"/>
      <c r="G126" s="15"/>
    </row>
    <row r="127" spans="3:7" hidden="1">
      <c r="C127" s="15"/>
      <c r="D127" s="15"/>
      <c r="E127" s="15"/>
      <c r="F127" s="15"/>
      <c r="G127" s="15"/>
    </row>
    <row r="128" spans="3:7" hidden="1">
      <c r="C128" s="15"/>
      <c r="D128" s="15"/>
      <c r="E128" s="15"/>
      <c r="F128" s="15"/>
      <c r="G128" s="15"/>
    </row>
    <row r="129" spans="3:7" hidden="1">
      <c r="C129" s="15"/>
      <c r="D129" s="15"/>
      <c r="E129" s="15"/>
      <c r="F129" s="15"/>
      <c r="G129" s="15"/>
    </row>
    <row r="130" spans="3:7" hidden="1">
      <c r="C130" s="15"/>
      <c r="D130" s="15"/>
      <c r="E130" s="15"/>
      <c r="F130" s="15"/>
      <c r="G130" s="15"/>
    </row>
    <row r="131" spans="3:7" hidden="1">
      <c r="C131" s="15"/>
      <c r="D131" s="15"/>
      <c r="E131" s="15"/>
      <c r="F131" s="15"/>
      <c r="G131" s="15"/>
    </row>
    <row r="132" spans="3:7" hidden="1">
      <c r="C132" s="15"/>
      <c r="D132" s="15"/>
      <c r="E132" s="15"/>
      <c r="F132" s="15"/>
      <c r="G132" s="15"/>
    </row>
    <row r="133" spans="3:7" hidden="1">
      <c r="C133" s="15"/>
      <c r="D133" s="15"/>
      <c r="E133" s="15"/>
      <c r="F133" s="15"/>
      <c r="G133" s="15"/>
    </row>
    <row r="134" spans="3:7" hidden="1">
      <c r="C134" s="15"/>
      <c r="D134" s="15"/>
      <c r="E134" s="15"/>
      <c r="F134" s="15"/>
      <c r="G134" s="15"/>
    </row>
    <row r="135" spans="3:7" hidden="1">
      <c r="C135" s="15"/>
      <c r="D135" s="15"/>
      <c r="E135" s="15"/>
      <c r="F135" s="15"/>
      <c r="G135" s="15"/>
    </row>
    <row r="136" spans="3:7" hidden="1">
      <c r="C136" s="15"/>
      <c r="D136" s="15"/>
      <c r="E136" s="15"/>
      <c r="F136" s="15"/>
      <c r="G136" s="15"/>
    </row>
    <row r="137" spans="3:7" hidden="1">
      <c r="C137" s="15"/>
      <c r="D137" s="15"/>
      <c r="E137" s="15"/>
      <c r="F137" s="15"/>
      <c r="G137" s="15"/>
    </row>
    <row r="138" spans="3:7" hidden="1">
      <c r="C138" s="15"/>
      <c r="D138" s="15"/>
      <c r="E138" s="15"/>
      <c r="F138" s="15"/>
      <c r="G138" s="15"/>
    </row>
    <row r="139" spans="3:7" hidden="1">
      <c r="C139" s="15"/>
      <c r="D139" s="15"/>
      <c r="E139" s="15"/>
      <c r="F139" s="15"/>
      <c r="G139" s="15"/>
    </row>
    <row r="140" spans="3:7" hidden="1">
      <c r="C140" s="15"/>
      <c r="D140" s="15"/>
      <c r="E140" s="15"/>
      <c r="F140" s="15"/>
      <c r="G140" s="15"/>
    </row>
    <row r="141" spans="3:7" hidden="1">
      <c r="C141" s="15"/>
      <c r="D141" s="15"/>
      <c r="E141" s="15"/>
      <c r="F141" s="15"/>
      <c r="G141" s="15"/>
    </row>
    <row r="142" spans="3:7" hidden="1">
      <c r="C142" s="15"/>
      <c r="D142" s="15"/>
      <c r="E142" s="15"/>
      <c r="F142" s="15"/>
      <c r="G142" s="15"/>
    </row>
    <row r="143" spans="3:7" hidden="1">
      <c r="C143" s="15"/>
      <c r="D143" s="15"/>
      <c r="E143" s="15"/>
      <c r="F143" s="15"/>
      <c r="G143" s="15"/>
    </row>
    <row r="144" spans="3:7" hidden="1">
      <c r="C144" s="15"/>
      <c r="D144" s="15"/>
      <c r="E144" s="15"/>
      <c r="F144" s="15"/>
      <c r="G144" s="15"/>
    </row>
    <row r="145" spans="3:7" hidden="1">
      <c r="C145" s="15"/>
      <c r="D145" s="15"/>
      <c r="E145" s="15"/>
      <c r="F145" s="15"/>
      <c r="G145" s="15"/>
    </row>
    <row r="146" spans="3:7" hidden="1">
      <c r="C146" s="15"/>
      <c r="D146" s="15"/>
      <c r="E146" s="15"/>
      <c r="F146" s="15"/>
      <c r="G146" s="15"/>
    </row>
    <row r="147" spans="3:7" hidden="1">
      <c r="C147" s="15"/>
      <c r="D147" s="15"/>
      <c r="E147" s="15"/>
      <c r="F147" s="15"/>
      <c r="G147" s="15"/>
    </row>
    <row r="148" spans="3:7" hidden="1">
      <c r="C148" s="15"/>
      <c r="D148" s="15"/>
      <c r="E148" s="15"/>
      <c r="F148" s="15"/>
      <c r="G148" s="15"/>
    </row>
    <row r="149" spans="3:7" hidden="1">
      <c r="C149" s="15"/>
      <c r="D149" s="15"/>
      <c r="E149" s="15"/>
      <c r="F149" s="15"/>
      <c r="G149" s="15"/>
    </row>
    <row r="150" spans="3:7" hidden="1">
      <c r="C150" s="15"/>
      <c r="D150" s="15"/>
      <c r="E150" s="15"/>
      <c r="F150" s="15"/>
      <c r="G150" s="15"/>
    </row>
    <row r="151" spans="3:7" hidden="1">
      <c r="C151" s="15"/>
      <c r="D151" s="15"/>
      <c r="E151" s="15"/>
      <c r="F151" s="15"/>
      <c r="G151" s="15"/>
    </row>
    <row r="152" spans="3:7" hidden="1">
      <c r="C152" s="15"/>
      <c r="D152" s="15"/>
      <c r="E152" s="15"/>
      <c r="F152" s="15"/>
      <c r="G152" s="15"/>
    </row>
    <row r="153" spans="3:7" hidden="1">
      <c r="C153" s="15"/>
      <c r="D153" s="15"/>
      <c r="E153" s="15"/>
      <c r="F153" s="15"/>
      <c r="G153" s="15"/>
    </row>
    <row r="154" spans="3:7" hidden="1">
      <c r="C154" s="15"/>
      <c r="D154" s="15"/>
      <c r="E154" s="15"/>
      <c r="F154" s="15"/>
      <c r="G154" s="15"/>
    </row>
    <row r="155" spans="3:7" hidden="1">
      <c r="C155" s="15"/>
      <c r="D155" s="15"/>
      <c r="E155" s="15"/>
      <c r="F155" s="15"/>
      <c r="G155" s="15"/>
    </row>
    <row r="156" spans="3:7" hidden="1">
      <c r="C156" s="15"/>
      <c r="D156" s="15"/>
      <c r="E156" s="15"/>
      <c r="F156" s="15"/>
      <c r="G156" s="15"/>
    </row>
    <row r="157" spans="3:7" hidden="1">
      <c r="C157" s="15"/>
      <c r="D157" s="15"/>
      <c r="E157" s="15"/>
      <c r="F157" s="15"/>
      <c r="G157" s="15"/>
    </row>
    <row r="158" spans="3:7" hidden="1">
      <c r="C158" s="15"/>
      <c r="D158" s="15"/>
      <c r="E158" s="15"/>
      <c r="F158" s="15"/>
      <c r="G158" s="15"/>
    </row>
    <row r="159" spans="3:7" hidden="1">
      <c r="C159" s="15"/>
      <c r="D159" s="15"/>
      <c r="E159" s="15"/>
      <c r="F159" s="15"/>
      <c r="G159" s="15"/>
    </row>
    <row r="160" spans="3:7" hidden="1">
      <c r="C160" s="15"/>
      <c r="D160" s="15"/>
      <c r="E160" s="15"/>
      <c r="F160" s="15"/>
      <c r="G160" s="15"/>
    </row>
    <row r="161" spans="3:7" hidden="1">
      <c r="C161" s="15"/>
      <c r="D161" s="15"/>
      <c r="E161" s="15"/>
      <c r="F161" s="15"/>
      <c r="G161" s="15"/>
    </row>
    <row r="162" spans="3:7" hidden="1">
      <c r="C162" s="15"/>
      <c r="D162" s="15"/>
      <c r="E162" s="15"/>
      <c r="F162" s="15"/>
      <c r="G162" s="15"/>
    </row>
    <row r="163" spans="3:7" hidden="1">
      <c r="C163" s="15"/>
      <c r="D163" s="15"/>
      <c r="E163" s="15"/>
      <c r="F163" s="15"/>
      <c r="G163" s="15"/>
    </row>
    <row r="164" spans="3:7" hidden="1">
      <c r="C164" s="15"/>
      <c r="D164" s="15"/>
      <c r="E164" s="15"/>
      <c r="F164" s="15"/>
      <c r="G164" s="15"/>
    </row>
    <row r="165" spans="3:7" hidden="1">
      <c r="C165" s="15"/>
      <c r="D165" s="15"/>
      <c r="E165" s="15"/>
      <c r="F165" s="15"/>
      <c r="G165" s="15"/>
    </row>
    <row r="166" spans="3:7" hidden="1">
      <c r="C166" s="15"/>
      <c r="D166" s="15"/>
      <c r="E166" s="15"/>
      <c r="F166" s="15"/>
      <c r="G166" s="15"/>
    </row>
    <row r="167" spans="3:7" hidden="1">
      <c r="C167" s="15"/>
      <c r="D167" s="15"/>
      <c r="E167" s="15"/>
      <c r="F167" s="15"/>
      <c r="G167" s="15"/>
    </row>
    <row r="168" spans="3:7" hidden="1">
      <c r="C168" s="15"/>
      <c r="D168" s="15"/>
      <c r="E168" s="15"/>
      <c r="F168" s="15"/>
      <c r="G168" s="15"/>
    </row>
    <row r="169" spans="3:7" hidden="1">
      <c r="C169" s="15"/>
      <c r="D169" s="15"/>
      <c r="E169" s="15"/>
      <c r="F169" s="15"/>
      <c r="G169" s="15"/>
    </row>
    <row r="170" spans="3:7" hidden="1">
      <c r="C170" s="15"/>
      <c r="D170" s="15"/>
      <c r="E170" s="15"/>
      <c r="F170" s="15"/>
      <c r="G170" s="15"/>
    </row>
    <row r="171" spans="3:7" hidden="1">
      <c r="C171" s="15"/>
      <c r="D171" s="15"/>
      <c r="E171" s="15"/>
      <c r="F171" s="15"/>
      <c r="G171" s="15"/>
    </row>
    <row r="172" spans="3:7" hidden="1">
      <c r="C172" s="15"/>
      <c r="D172" s="15"/>
      <c r="E172" s="15"/>
      <c r="F172" s="15"/>
      <c r="G172" s="15"/>
    </row>
    <row r="173" spans="3:7" hidden="1">
      <c r="C173" s="15"/>
      <c r="D173" s="15"/>
      <c r="E173" s="15"/>
      <c r="F173" s="15"/>
      <c r="G173" s="15"/>
    </row>
    <row r="174" spans="3:7" hidden="1">
      <c r="C174" s="15"/>
      <c r="D174" s="15"/>
      <c r="E174" s="15"/>
      <c r="F174" s="15"/>
      <c r="G174" s="15"/>
    </row>
    <row r="175" spans="3:7" hidden="1">
      <c r="C175" s="15"/>
      <c r="D175" s="15"/>
      <c r="E175" s="15"/>
      <c r="F175" s="15"/>
      <c r="G175" s="15"/>
    </row>
    <row r="176" spans="3:7" hidden="1">
      <c r="C176" s="15"/>
      <c r="D176" s="15"/>
      <c r="E176" s="15"/>
      <c r="F176" s="15"/>
      <c r="G176" s="15"/>
    </row>
    <row r="177" spans="3:7" hidden="1">
      <c r="C177" s="15"/>
      <c r="D177" s="15"/>
      <c r="E177" s="15"/>
      <c r="F177" s="15"/>
      <c r="G177" s="15"/>
    </row>
    <row r="178" spans="3:7" hidden="1">
      <c r="C178" s="15"/>
      <c r="D178" s="15"/>
      <c r="E178" s="15"/>
      <c r="F178" s="15"/>
      <c r="G178" s="15"/>
    </row>
    <row r="179" spans="3:7" hidden="1">
      <c r="C179" s="15"/>
      <c r="D179" s="15"/>
      <c r="E179" s="15"/>
      <c r="F179" s="15"/>
      <c r="G179" s="15"/>
    </row>
    <row r="180" spans="3:7" hidden="1">
      <c r="C180" s="15"/>
      <c r="D180" s="15"/>
      <c r="E180" s="15"/>
      <c r="F180" s="15"/>
      <c r="G180" s="15"/>
    </row>
    <row r="181" spans="3:7" hidden="1">
      <c r="C181" s="15"/>
      <c r="D181" s="15"/>
      <c r="E181" s="15"/>
      <c r="F181" s="15"/>
      <c r="G181" s="15"/>
    </row>
    <row r="182" spans="3:7" hidden="1">
      <c r="C182" s="15"/>
      <c r="D182" s="15"/>
      <c r="E182" s="15"/>
      <c r="F182" s="15"/>
      <c r="G182" s="15"/>
    </row>
    <row r="183" spans="3:7" hidden="1">
      <c r="C183" s="15"/>
      <c r="D183" s="15"/>
      <c r="E183" s="15"/>
      <c r="F183" s="15"/>
      <c r="G183" s="15"/>
    </row>
    <row r="184" spans="3:7" hidden="1">
      <c r="C184" s="15"/>
      <c r="D184" s="15"/>
      <c r="E184" s="15"/>
      <c r="F184" s="15"/>
      <c r="G184" s="15"/>
    </row>
    <row r="185" spans="3:7" hidden="1">
      <c r="C185" s="15"/>
      <c r="D185" s="15"/>
      <c r="E185" s="15"/>
      <c r="F185" s="15"/>
      <c r="G185" s="15"/>
    </row>
    <row r="186" spans="3:7" hidden="1">
      <c r="C186" s="15"/>
      <c r="D186" s="15"/>
      <c r="E186" s="15"/>
      <c r="F186" s="15"/>
      <c r="G186" s="15"/>
    </row>
    <row r="187" spans="3:7" hidden="1">
      <c r="C187" s="15"/>
      <c r="D187" s="15"/>
      <c r="E187" s="15"/>
      <c r="F187" s="15"/>
      <c r="G187" s="15"/>
    </row>
    <row r="188" spans="3:7" hidden="1">
      <c r="C188" s="15"/>
      <c r="D188" s="15"/>
      <c r="E188" s="15"/>
      <c r="F188" s="15"/>
      <c r="G188" s="15"/>
    </row>
    <row r="189" spans="3:7" hidden="1">
      <c r="C189" s="15"/>
      <c r="D189" s="15"/>
      <c r="E189" s="15"/>
      <c r="F189" s="15"/>
      <c r="G189" s="15"/>
    </row>
    <row r="190" spans="3:7" hidden="1">
      <c r="C190" s="15"/>
      <c r="D190" s="15"/>
      <c r="E190" s="15"/>
      <c r="F190" s="15"/>
      <c r="G190" s="15"/>
    </row>
    <row r="191" spans="3:7" hidden="1">
      <c r="C191" s="15"/>
      <c r="D191" s="15"/>
      <c r="E191" s="15"/>
      <c r="F191" s="15"/>
      <c r="G191" s="15"/>
    </row>
    <row r="192" spans="3:7" hidden="1">
      <c r="C192" s="15"/>
      <c r="D192" s="15"/>
      <c r="E192" s="15"/>
      <c r="F192" s="15"/>
      <c r="G192" s="15"/>
    </row>
    <row r="193" spans="3:7" hidden="1">
      <c r="C193" s="15"/>
      <c r="D193" s="15"/>
      <c r="E193" s="15"/>
      <c r="F193" s="15"/>
      <c r="G193" s="15"/>
    </row>
    <row r="194" spans="3:7" hidden="1">
      <c r="C194" s="15"/>
      <c r="D194" s="15"/>
      <c r="E194" s="15"/>
      <c r="F194" s="15"/>
      <c r="G194" s="15"/>
    </row>
    <row r="195" spans="3:7" hidden="1">
      <c r="C195" s="15"/>
      <c r="D195" s="15"/>
      <c r="E195" s="15"/>
      <c r="F195" s="15"/>
      <c r="G195" s="15"/>
    </row>
    <row r="196" spans="3:7" hidden="1">
      <c r="C196" s="15"/>
      <c r="D196" s="15"/>
      <c r="E196" s="15"/>
      <c r="F196" s="15"/>
      <c r="G196" s="15"/>
    </row>
    <row r="197" spans="3:7" hidden="1">
      <c r="C197" s="15"/>
      <c r="D197" s="15"/>
      <c r="E197" s="15"/>
      <c r="F197" s="15"/>
      <c r="G197" s="15"/>
    </row>
    <row r="198" spans="3:7" hidden="1">
      <c r="C198" s="15"/>
      <c r="D198" s="15"/>
      <c r="E198" s="15"/>
      <c r="F198" s="15"/>
      <c r="G198" s="15"/>
    </row>
    <row r="199" spans="3:7" hidden="1">
      <c r="C199" s="15"/>
      <c r="D199" s="15"/>
      <c r="E199" s="15"/>
      <c r="F199" s="15"/>
      <c r="G199" s="15"/>
    </row>
    <row r="200" spans="3:7" hidden="1">
      <c r="C200" s="15"/>
      <c r="D200" s="15"/>
      <c r="E200" s="15"/>
      <c r="F200" s="15"/>
      <c r="G200" s="15"/>
    </row>
    <row r="201" spans="3:7" hidden="1">
      <c r="C201" s="15"/>
      <c r="D201" s="15"/>
      <c r="E201" s="15"/>
      <c r="F201" s="15"/>
      <c r="G201" s="15"/>
    </row>
    <row r="202" spans="3:7" hidden="1">
      <c r="C202" s="15"/>
      <c r="D202" s="15"/>
      <c r="E202" s="15"/>
      <c r="F202" s="15"/>
      <c r="G202" s="15"/>
    </row>
    <row r="203" spans="3:7" hidden="1">
      <c r="C203" s="15"/>
      <c r="D203" s="15"/>
      <c r="E203" s="15"/>
      <c r="F203" s="15"/>
      <c r="G203" s="15"/>
    </row>
    <row r="204" spans="3:7" hidden="1">
      <c r="C204" s="15"/>
      <c r="D204" s="15"/>
      <c r="E204" s="15"/>
      <c r="F204" s="15"/>
      <c r="G204" s="15"/>
    </row>
    <row r="205" spans="3:7" hidden="1">
      <c r="C205" s="15"/>
      <c r="D205" s="15"/>
      <c r="E205" s="15"/>
      <c r="F205" s="15"/>
      <c r="G205" s="15"/>
    </row>
    <row r="206" spans="3:7" hidden="1">
      <c r="C206" s="15"/>
      <c r="D206" s="15"/>
      <c r="E206" s="15"/>
      <c r="F206" s="15"/>
      <c r="G206" s="15"/>
    </row>
    <row r="207" spans="3:7" hidden="1">
      <c r="C207" s="15"/>
      <c r="D207" s="15"/>
      <c r="E207" s="15"/>
      <c r="F207" s="15"/>
      <c r="G207" s="15"/>
    </row>
    <row r="208" spans="3:7" hidden="1">
      <c r="C208" s="15"/>
      <c r="D208" s="15"/>
      <c r="E208" s="15"/>
      <c r="F208" s="15"/>
      <c r="G208" s="15"/>
    </row>
    <row r="209" spans="3:7" hidden="1">
      <c r="C209" s="15"/>
      <c r="D209" s="15"/>
      <c r="E209" s="15"/>
      <c r="F209" s="15"/>
      <c r="G209" s="15"/>
    </row>
    <row r="210" spans="3:7" hidden="1">
      <c r="C210" s="15"/>
      <c r="D210" s="15"/>
      <c r="E210" s="15"/>
      <c r="F210" s="15"/>
      <c r="G210" s="15"/>
    </row>
    <row r="211" spans="3:7" hidden="1">
      <c r="C211" s="15"/>
      <c r="D211" s="15"/>
      <c r="E211" s="15"/>
      <c r="F211" s="15"/>
      <c r="G211" s="15"/>
    </row>
    <row r="212" spans="3:7" hidden="1">
      <c r="C212" s="15"/>
      <c r="D212" s="15"/>
      <c r="E212" s="15"/>
      <c r="F212" s="15"/>
      <c r="G212" s="15"/>
    </row>
    <row r="213" spans="3:7" hidden="1">
      <c r="C213" s="15"/>
      <c r="D213" s="15"/>
      <c r="E213" s="15"/>
      <c r="F213" s="15"/>
      <c r="G213" s="15"/>
    </row>
    <row r="214" spans="3:7" hidden="1">
      <c r="C214" s="15"/>
      <c r="D214" s="15"/>
      <c r="E214" s="15"/>
      <c r="F214" s="15"/>
      <c r="G214" s="15"/>
    </row>
    <row r="215" spans="3:7" hidden="1">
      <c r="C215" s="15"/>
      <c r="D215" s="15"/>
      <c r="E215" s="15"/>
      <c r="F215" s="15"/>
      <c r="G215" s="15"/>
    </row>
    <row r="216" spans="3:7" hidden="1">
      <c r="C216" s="15"/>
      <c r="D216" s="15"/>
      <c r="E216" s="15"/>
      <c r="F216" s="15"/>
      <c r="G216" s="15"/>
    </row>
    <row r="217" spans="3:7" hidden="1">
      <c r="C217" s="15"/>
      <c r="D217" s="15"/>
      <c r="E217" s="15"/>
      <c r="F217" s="15"/>
      <c r="G217" s="15"/>
    </row>
    <row r="218" spans="3:7" hidden="1">
      <c r="C218" s="15"/>
      <c r="D218" s="15"/>
      <c r="E218" s="15"/>
      <c r="F218" s="15"/>
      <c r="G218" s="15"/>
    </row>
    <row r="219" spans="3:7" hidden="1">
      <c r="C219" s="15"/>
      <c r="D219" s="15"/>
      <c r="E219" s="15"/>
      <c r="F219" s="15"/>
      <c r="G219" s="15"/>
    </row>
    <row r="220" spans="3:7" hidden="1">
      <c r="C220" s="15"/>
      <c r="D220" s="15"/>
      <c r="E220" s="15"/>
      <c r="F220" s="15"/>
      <c r="G220" s="15"/>
    </row>
    <row r="221" spans="3:7" hidden="1">
      <c r="C221" s="15"/>
      <c r="D221" s="15"/>
      <c r="E221" s="15"/>
      <c r="F221" s="15"/>
      <c r="G221" s="15"/>
    </row>
    <row r="222" spans="3:7" hidden="1">
      <c r="C222" s="15"/>
      <c r="D222" s="15"/>
      <c r="E222" s="15"/>
      <c r="F222" s="15"/>
      <c r="G222" s="15"/>
    </row>
    <row r="223" spans="3:7" hidden="1">
      <c r="C223" s="15"/>
      <c r="D223" s="15"/>
      <c r="E223" s="15"/>
      <c r="F223" s="15"/>
      <c r="G223" s="15"/>
    </row>
    <row r="224" spans="3:7" hidden="1">
      <c r="C224" s="15"/>
      <c r="D224" s="15"/>
      <c r="E224" s="15"/>
      <c r="F224" s="15"/>
      <c r="G224" s="15"/>
    </row>
    <row r="225" spans="3:7" hidden="1">
      <c r="C225" s="15"/>
      <c r="D225" s="15"/>
      <c r="E225" s="15"/>
      <c r="F225" s="15"/>
      <c r="G225" s="15"/>
    </row>
    <row r="226" spans="3:7" hidden="1">
      <c r="C226" s="15"/>
      <c r="D226" s="15"/>
      <c r="E226" s="15"/>
      <c r="F226" s="15"/>
      <c r="G226" s="15"/>
    </row>
    <row r="227" spans="3:7" hidden="1">
      <c r="C227" s="15"/>
      <c r="D227" s="15"/>
      <c r="E227" s="15"/>
      <c r="F227" s="15"/>
      <c r="G227" s="15"/>
    </row>
    <row r="228" spans="3:7" hidden="1">
      <c r="C228" s="15"/>
      <c r="D228" s="15"/>
      <c r="E228" s="15"/>
      <c r="F228" s="15"/>
      <c r="G228" s="15"/>
    </row>
    <row r="229" spans="3:7" hidden="1">
      <c r="C229" s="15"/>
      <c r="D229" s="15"/>
      <c r="E229" s="15"/>
      <c r="F229" s="15"/>
      <c r="G229" s="15"/>
    </row>
    <row r="230" spans="3:7" hidden="1">
      <c r="C230" s="15"/>
      <c r="D230" s="15"/>
      <c r="E230" s="15"/>
      <c r="F230" s="15"/>
      <c r="G230" s="15"/>
    </row>
    <row r="231" spans="3:7" hidden="1">
      <c r="C231" s="15"/>
      <c r="D231" s="15"/>
      <c r="E231" s="15"/>
      <c r="F231" s="15"/>
      <c r="G231" s="15"/>
    </row>
    <row r="232" spans="3:7" hidden="1">
      <c r="C232" s="15"/>
      <c r="D232" s="15"/>
      <c r="E232" s="15"/>
      <c r="F232" s="15"/>
      <c r="G232" s="15"/>
    </row>
    <row r="233" spans="3:7" hidden="1">
      <c r="C233" s="15"/>
      <c r="D233" s="15"/>
      <c r="E233" s="15"/>
      <c r="F233" s="15"/>
      <c r="G233" s="15"/>
    </row>
    <row r="234" spans="3:7" hidden="1">
      <c r="C234" s="15"/>
      <c r="D234" s="15"/>
      <c r="E234" s="15"/>
      <c r="F234" s="15"/>
      <c r="G234" s="15"/>
    </row>
    <row r="235" spans="3:7" hidden="1">
      <c r="C235" s="15"/>
      <c r="D235" s="15"/>
      <c r="E235" s="15"/>
      <c r="F235" s="15"/>
      <c r="G235" s="15"/>
    </row>
    <row r="236" spans="3:7" hidden="1">
      <c r="C236" s="15"/>
      <c r="D236" s="15"/>
      <c r="E236" s="15"/>
      <c r="F236" s="15"/>
      <c r="G236" s="15"/>
    </row>
    <row r="237" spans="3:7" hidden="1">
      <c r="C237" s="15"/>
      <c r="D237" s="15"/>
      <c r="E237" s="15"/>
      <c r="F237" s="15"/>
      <c r="G237" s="15"/>
    </row>
    <row r="238" spans="3:7" hidden="1">
      <c r="C238" s="15"/>
      <c r="D238" s="15"/>
      <c r="E238" s="15"/>
      <c r="F238" s="15"/>
      <c r="G238" s="15"/>
    </row>
    <row r="239" spans="3:7" hidden="1">
      <c r="C239" s="15"/>
      <c r="D239" s="15"/>
      <c r="E239" s="15"/>
      <c r="F239" s="15"/>
      <c r="G239" s="15"/>
    </row>
    <row r="240" spans="3:7" hidden="1">
      <c r="C240" s="15"/>
      <c r="D240" s="15"/>
      <c r="E240" s="15"/>
      <c r="F240" s="15"/>
      <c r="G240" s="15"/>
    </row>
    <row r="241" spans="3:7" hidden="1">
      <c r="C241" s="15"/>
      <c r="D241" s="15"/>
      <c r="E241" s="15"/>
      <c r="F241" s="15"/>
      <c r="G241" s="15"/>
    </row>
    <row r="242" spans="3:7" hidden="1">
      <c r="C242" s="15"/>
      <c r="D242" s="15"/>
      <c r="E242" s="15"/>
      <c r="F242" s="15"/>
      <c r="G242" s="15"/>
    </row>
    <row r="243" spans="3:7" hidden="1">
      <c r="C243" s="15"/>
      <c r="D243" s="15"/>
      <c r="E243" s="15"/>
      <c r="F243" s="15"/>
      <c r="G243" s="15"/>
    </row>
    <row r="244" spans="3:7" hidden="1">
      <c r="C244" s="15"/>
      <c r="D244" s="15"/>
      <c r="E244" s="15"/>
      <c r="F244" s="15"/>
      <c r="G244" s="15"/>
    </row>
    <row r="245" spans="3:7" hidden="1">
      <c r="C245" s="15"/>
      <c r="D245" s="15"/>
      <c r="E245" s="15"/>
      <c r="F245" s="15"/>
      <c r="G245" s="15"/>
    </row>
    <row r="246" spans="3:7" hidden="1">
      <c r="C246" s="15"/>
      <c r="D246" s="15"/>
      <c r="E246" s="15"/>
      <c r="F246" s="15"/>
      <c r="G246" s="15"/>
    </row>
    <row r="247" spans="3:7" hidden="1">
      <c r="C247" s="15"/>
      <c r="D247" s="15"/>
      <c r="E247" s="15"/>
      <c r="F247" s="15"/>
      <c r="G247" s="15"/>
    </row>
    <row r="248" spans="3:7" hidden="1">
      <c r="C248" s="15"/>
      <c r="D248" s="15"/>
      <c r="E248" s="15"/>
      <c r="F248" s="15"/>
      <c r="G248" s="15"/>
    </row>
    <row r="249" spans="3:7" hidden="1">
      <c r="C249" s="15"/>
      <c r="D249" s="15"/>
      <c r="E249" s="15"/>
      <c r="F249" s="15"/>
      <c r="G249" s="15"/>
    </row>
    <row r="250" spans="3:7" hidden="1">
      <c r="C250" s="15"/>
      <c r="D250" s="15"/>
      <c r="E250" s="15"/>
      <c r="F250" s="15"/>
      <c r="G250" s="15"/>
    </row>
    <row r="251" spans="3:7" hidden="1">
      <c r="C251" s="15"/>
      <c r="D251" s="15"/>
      <c r="E251" s="15"/>
      <c r="F251" s="15"/>
      <c r="G251" s="15"/>
    </row>
    <row r="252" spans="3:7" hidden="1">
      <c r="C252" s="15"/>
      <c r="D252" s="15"/>
      <c r="E252" s="15"/>
      <c r="F252" s="15"/>
      <c r="G252" s="15"/>
    </row>
    <row r="253" spans="3:7" hidden="1">
      <c r="C253" s="15"/>
      <c r="D253" s="15"/>
      <c r="E253" s="15"/>
      <c r="F253" s="15"/>
      <c r="G253" s="15"/>
    </row>
    <row r="254" spans="3:7" hidden="1">
      <c r="C254" s="15"/>
      <c r="D254" s="15"/>
      <c r="E254" s="15"/>
      <c r="F254" s="15"/>
      <c r="G254" s="15"/>
    </row>
    <row r="255" spans="3:7" hidden="1">
      <c r="C255" s="15"/>
      <c r="D255" s="15"/>
      <c r="E255" s="15"/>
      <c r="F255" s="15"/>
      <c r="G255" s="15"/>
    </row>
    <row r="256" spans="3:7" hidden="1">
      <c r="C256" s="15"/>
      <c r="D256" s="15"/>
      <c r="E256" s="15"/>
      <c r="F256" s="15"/>
      <c r="G256" s="15"/>
    </row>
    <row r="257" spans="3:7" hidden="1">
      <c r="C257" s="15"/>
      <c r="D257" s="15"/>
      <c r="E257" s="15"/>
      <c r="F257" s="15"/>
      <c r="G257" s="15"/>
    </row>
    <row r="258" spans="3:7" hidden="1">
      <c r="C258" s="15"/>
      <c r="D258" s="15"/>
      <c r="E258" s="15"/>
      <c r="F258" s="15"/>
      <c r="G258" s="15"/>
    </row>
    <row r="259" spans="3:7" hidden="1">
      <c r="C259" s="15"/>
      <c r="D259" s="15"/>
      <c r="E259" s="15"/>
      <c r="F259" s="15"/>
      <c r="G259" s="15"/>
    </row>
    <row r="260" spans="3:7" hidden="1">
      <c r="C260" s="15"/>
      <c r="D260" s="15"/>
      <c r="E260" s="15"/>
      <c r="F260" s="15"/>
      <c r="G260" s="15"/>
    </row>
    <row r="261" spans="3:7" hidden="1">
      <c r="C261" s="15"/>
      <c r="D261" s="15"/>
      <c r="E261" s="15"/>
      <c r="F261" s="15"/>
      <c r="G261" s="15"/>
    </row>
    <row r="262" spans="3:7" hidden="1">
      <c r="C262" s="15"/>
      <c r="D262" s="15"/>
      <c r="E262" s="15"/>
      <c r="F262" s="15"/>
      <c r="G262" s="15"/>
    </row>
    <row r="263" spans="3:7" hidden="1">
      <c r="C263" s="15"/>
      <c r="D263" s="15"/>
      <c r="E263" s="15"/>
      <c r="F263" s="15"/>
      <c r="G263" s="15"/>
    </row>
    <row r="264" spans="3:7" hidden="1">
      <c r="C264" s="15"/>
      <c r="D264" s="15"/>
      <c r="E264" s="15"/>
      <c r="F264" s="15"/>
      <c r="G264" s="15"/>
    </row>
    <row r="265" spans="3:7" hidden="1">
      <c r="C265" s="15"/>
      <c r="D265" s="15"/>
      <c r="E265" s="15"/>
      <c r="F265" s="15"/>
      <c r="G265" s="15"/>
    </row>
    <row r="266" spans="3:7" hidden="1">
      <c r="C266" s="15"/>
      <c r="D266" s="15"/>
      <c r="E266" s="15"/>
      <c r="F266" s="15"/>
      <c r="G266" s="15"/>
    </row>
    <row r="267" spans="3:7" hidden="1">
      <c r="C267" s="15"/>
      <c r="D267" s="15"/>
      <c r="E267" s="15"/>
      <c r="F267" s="15"/>
      <c r="G267" s="15"/>
    </row>
    <row r="268" spans="3:7" hidden="1">
      <c r="C268" s="15"/>
      <c r="D268" s="15"/>
      <c r="E268" s="15"/>
      <c r="F268" s="15"/>
      <c r="G268" s="15"/>
    </row>
    <row r="269" spans="3:7" hidden="1">
      <c r="C269" s="15"/>
      <c r="D269" s="15"/>
      <c r="E269" s="15"/>
      <c r="F269" s="15"/>
      <c r="G269" s="15"/>
    </row>
    <row r="270" spans="3:7" hidden="1">
      <c r="C270" s="15"/>
      <c r="D270" s="15"/>
      <c r="E270" s="15"/>
      <c r="F270" s="15"/>
      <c r="G270" s="15"/>
    </row>
    <row r="271" spans="3:7" hidden="1">
      <c r="C271" s="15"/>
      <c r="D271" s="15"/>
      <c r="E271" s="15"/>
      <c r="F271" s="15"/>
      <c r="G271" s="15"/>
    </row>
    <row r="272" spans="3:7" hidden="1">
      <c r="C272" s="15"/>
      <c r="D272" s="15"/>
      <c r="E272" s="15"/>
      <c r="F272" s="15"/>
      <c r="G272" s="15"/>
    </row>
    <row r="273" spans="3:7" hidden="1">
      <c r="C273" s="15"/>
      <c r="D273" s="15"/>
      <c r="E273" s="15"/>
      <c r="F273" s="15"/>
      <c r="G273" s="15"/>
    </row>
    <row r="274" spans="3:7" hidden="1">
      <c r="C274" s="15"/>
      <c r="D274" s="15"/>
      <c r="E274" s="15"/>
      <c r="F274" s="15"/>
      <c r="G274" s="15"/>
    </row>
    <row r="275" spans="3:7" hidden="1">
      <c r="C275" s="15"/>
      <c r="D275" s="15"/>
      <c r="E275" s="15"/>
      <c r="F275" s="15"/>
      <c r="G275" s="15"/>
    </row>
    <row r="276" spans="3:7" hidden="1">
      <c r="C276" s="15"/>
      <c r="D276" s="15"/>
      <c r="E276" s="15"/>
      <c r="F276" s="15"/>
      <c r="G276" s="15"/>
    </row>
    <row r="277" spans="3:7" hidden="1">
      <c r="C277" s="15"/>
      <c r="D277" s="15"/>
      <c r="E277" s="15"/>
      <c r="F277" s="15"/>
      <c r="G277" s="15"/>
    </row>
    <row r="278" spans="3:7" hidden="1">
      <c r="C278" s="15"/>
      <c r="D278" s="15"/>
      <c r="E278" s="15"/>
      <c r="F278" s="15"/>
      <c r="G278" s="15"/>
    </row>
    <row r="279" spans="3:7" hidden="1">
      <c r="C279" s="15"/>
      <c r="D279" s="15"/>
      <c r="E279" s="15"/>
      <c r="F279" s="15"/>
      <c r="G279" s="15"/>
    </row>
    <row r="280" spans="3:7" hidden="1">
      <c r="C280" s="15"/>
      <c r="D280" s="15"/>
      <c r="E280" s="15"/>
      <c r="F280" s="15"/>
      <c r="G280" s="15"/>
    </row>
    <row r="281" spans="3:7" hidden="1">
      <c r="C281" s="15"/>
      <c r="D281" s="15"/>
      <c r="E281" s="15"/>
      <c r="F281" s="15"/>
      <c r="G281" s="15"/>
    </row>
    <row r="282" spans="3:7" hidden="1">
      <c r="C282" s="15"/>
      <c r="D282" s="15"/>
      <c r="E282" s="15"/>
      <c r="F282" s="15"/>
      <c r="G282" s="15"/>
    </row>
    <row r="283" spans="3:7" hidden="1">
      <c r="C283" s="15"/>
      <c r="D283" s="15"/>
      <c r="E283" s="15"/>
      <c r="F283" s="15"/>
      <c r="G283" s="15"/>
    </row>
    <row r="284" spans="3:7" hidden="1">
      <c r="C284" s="15"/>
      <c r="D284" s="15"/>
      <c r="E284" s="15"/>
      <c r="F284" s="15"/>
      <c r="G284" s="15"/>
    </row>
    <row r="285" spans="3:7" hidden="1">
      <c r="C285" s="15"/>
      <c r="D285" s="15"/>
      <c r="E285" s="15"/>
      <c r="F285" s="15"/>
      <c r="G285" s="15"/>
    </row>
    <row r="286" spans="3:7" hidden="1">
      <c r="C286" s="15"/>
      <c r="D286" s="15"/>
      <c r="E286" s="15"/>
      <c r="F286" s="15"/>
      <c r="G286" s="15"/>
    </row>
    <row r="287" spans="3:7" hidden="1">
      <c r="C287" s="15"/>
      <c r="D287" s="15"/>
      <c r="E287" s="15"/>
      <c r="F287" s="15"/>
      <c r="G287" s="15"/>
    </row>
    <row r="288" spans="3:7" hidden="1">
      <c r="C288" s="15"/>
      <c r="D288" s="15"/>
      <c r="E288" s="15"/>
      <c r="F288" s="15"/>
      <c r="G288" s="15"/>
    </row>
    <row r="289" spans="3:7" hidden="1">
      <c r="C289" s="15"/>
      <c r="D289" s="15"/>
      <c r="E289" s="15"/>
      <c r="F289" s="15"/>
      <c r="G289" s="15"/>
    </row>
    <row r="290" spans="3:7" hidden="1">
      <c r="C290" s="15"/>
      <c r="D290" s="15"/>
      <c r="E290" s="15"/>
      <c r="F290" s="15"/>
      <c r="G290" s="15"/>
    </row>
    <row r="291" spans="3:7" hidden="1">
      <c r="C291" s="15"/>
      <c r="D291" s="15"/>
      <c r="E291" s="15"/>
      <c r="F291" s="15"/>
      <c r="G291" s="15"/>
    </row>
    <row r="292" spans="3:7" hidden="1">
      <c r="C292" s="15"/>
      <c r="D292" s="15"/>
      <c r="E292" s="15"/>
      <c r="F292" s="15"/>
      <c r="G292" s="15"/>
    </row>
    <row r="293" spans="3:7" hidden="1">
      <c r="C293" s="15"/>
      <c r="D293" s="15"/>
      <c r="E293" s="15"/>
      <c r="F293" s="15"/>
      <c r="G293" s="15"/>
    </row>
    <row r="294" spans="3:7" hidden="1">
      <c r="C294" s="15"/>
      <c r="D294" s="15"/>
      <c r="E294" s="15"/>
      <c r="F294" s="15"/>
      <c r="G294" s="15"/>
    </row>
    <row r="295" spans="3:7" hidden="1">
      <c r="C295" s="15"/>
      <c r="D295" s="15"/>
      <c r="E295" s="15"/>
      <c r="F295" s="15"/>
      <c r="G295" s="15"/>
    </row>
    <row r="296" spans="3:7" hidden="1">
      <c r="C296" s="15"/>
      <c r="D296" s="15"/>
      <c r="E296" s="15"/>
      <c r="F296" s="15"/>
      <c r="G296" s="15"/>
    </row>
    <row r="297" spans="3:7" hidden="1">
      <c r="C297" s="15"/>
      <c r="D297" s="15"/>
      <c r="E297" s="15"/>
      <c r="F297" s="15"/>
      <c r="G297" s="15"/>
    </row>
    <row r="298" spans="3:7" hidden="1">
      <c r="C298" s="15"/>
      <c r="D298" s="15"/>
      <c r="E298" s="15"/>
      <c r="F298" s="15"/>
      <c r="G298" s="15"/>
    </row>
    <row r="299" spans="3:7" hidden="1">
      <c r="C299" s="15"/>
      <c r="D299" s="15"/>
      <c r="E299" s="15"/>
      <c r="F299" s="15"/>
      <c r="G299" s="15"/>
    </row>
    <row r="300" spans="3:7" hidden="1">
      <c r="C300" s="15"/>
      <c r="D300" s="15"/>
      <c r="E300" s="15"/>
      <c r="F300" s="15"/>
      <c r="G300" s="15"/>
    </row>
    <row r="301" spans="3:7" hidden="1">
      <c r="C301" s="15"/>
      <c r="D301" s="15"/>
      <c r="E301" s="15"/>
      <c r="F301" s="15"/>
      <c r="G301" s="15"/>
    </row>
    <row r="302" spans="3:7" hidden="1">
      <c r="C302" s="15"/>
      <c r="D302" s="15"/>
      <c r="E302" s="15"/>
      <c r="F302" s="15"/>
      <c r="G302" s="15"/>
    </row>
    <row r="303" spans="3:7" hidden="1">
      <c r="C303" s="15"/>
      <c r="D303" s="15"/>
      <c r="E303" s="15"/>
      <c r="F303" s="15"/>
      <c r="G303" s="15"/>
    </row>
    <row r="304" spans="3:7" hidden="1">
      <c r="C304" s="15"/>
      <c r="D304" s="15"/>
      <c r="E304" s="15"/>
      <c r="F304" s="15"/>
      <c r="G304" s="15"/>
    </row>
    <row r="305" spans="3:7" hidden="1">
      <c r="C305" s="15"/>
      <c r="D305" s="15"/>
      <c r="E305" s="15"/>
      <c r="F305" s="15"/>
      <c r="G305" s="15"/>
    </row>
    <row r="306" spans="3:7" hidden="1">
      <c r="C306" s="15"/>
      <c r="D306" s="15"/>
      <c r="E306" s="15"/>
      <c r="F306" s="15"/>
      <c r="G306" s="15"/>
    </row>
    <row r="307" spans="3:7" hidden="1">
      <c r="C307" s="15"/>
      <c r="D307" s="15"/>
      <c r="E307" s="15"/>
      <c r="F307" s="15"/>
      <c r="G307" s="15"/>
    </row>
    <row r="308" spans="3:7" hidden="1">
      <c r="C308" s="15"/>
      <c r="D308" s="15"/>
      <c r="E308" s="15"/>
      <c r="F308" s="15"/>
      <c r="G308" s="15"/>
    </row>
    <row r="309" spans="3:7" hidden="1">
      <c r="C309" s="15"/>
      <c r="D309" s="15"/>
      <c r="E309" s="15"/>
      <c r="F309" s="15"/>
      <c r="G309" s="15"/>
    </row>
    <row r="310" spans="3:7" hidden="1">
      <c r="C310" s="15"/>
      <c r="D310" s="15"/>
      <c r="E310" s="15"/>
      <c r="F310" s="15"/>
      <c r="G310" s="15"/>
    </row>
    <row r="311" spans="3:7" hidden="1">
      <c r="C311" s="15"/>
      <c r="D311" s="15"/>
      <c r="E311" s="15"/>
      <c r="F311" s="15"/>
      <c r="G311" s="15"/>
    </row>
    <row r="312" spans="3:7" hidden="1">
      <c r="C312" s="15"/>
      <c r="D312" s="15"/>
      <c r="E312" s="15"/>
      <c r="F312" s="15"/>
      <c r="G312" s="15"/>
    </row>
    <row r="313" spans="3:7" hidden="1">
      <c r="C313" s="15"/>
      <c r="D313" s="15"/>
      <c r="E313" s="15"/>
      <c r="F313" s="15"/>
      <c r="G313" s="15"/>
    </row>
    <row r="314" spans="3:7" hidden="1">
      <c r="C314" s="15"/>
      <c r="D314" s="15"/>
      <c r="E314" s="15"/>
      <c r="F314" s="15"/>
      <c r="G314" s="15"/>
    </row>
    <row r="315" spans="3:7" hidden="1">
      <c r="C315" s="15"/>
      <c r="D315" s="15"/>
      <c r="E315" s="15"/>
      <c r="F315" s="15"/>
      <c r="G315" s="15"/>
    </row>
    <row r="316" spans="3:7" hidden="1">
      <c r="C316" s="15"/>
      <c r="D316" s="15"/>
      <c r="E316" s="15"/>
      <c r="F316" s="15"/>
      <c r="G316" s="15"/>
    </row>
    <row r="317" spans="3:7" hidden="1">
      <c r="C317" s="15"/>
      <c r="D317" s="15"/>
      <c r="E317" s="15"/>
      <c r="F317" s="15"/>
      <c r="G317" s="15"/>
    </row>
    <row r="318" spans="3:7" hidden="1">
      <c r="C318" s="15"/>
      <c r="D318" s="15"/>
      <c r="E318" s="15"/>
      <c r="F318" s="15"/>
      <c r="G318" s="15"/>
    </row>
    <row r="319" spans="3:7" hidden="1">
      <c r="C319" s="15"/>
      <c r="D319" s="15"/>
      <c r="E319" s="15"/>
      <c r="F319" s="15"/>
      <c r="G319" s="15"/>
    </row>
    <row r="320" spans="3:7" hidden="1">
      <c r="C320" s="15"/>
      <c r="D320" s="15"/>
      <c r="E320" s="15"/>
      <c r="F320" s="15"/>
      <c r="G320" s="15"/>
    </row>
    <row r="321" spans="3:7" hidden="1">
      <c r="C321" s="15"/>
      <c r="D321" s="15"/>
      <c r="E321" s="15"/>
      <c r="F321" s="15"/>
      <c r="G321" s="15"/>
    </row>
    <row r="322" spans="3:7" hidden="1">
      <c r="C322" s="15"/>
      <c r="D322" s="15"/>
      <c r="E322" s="15"/>
      <c r="F322" s="15"/>
      <c r="G322" s="15"/>
    </row>
    <row r="323" spans="3:7" hidden="1">
      <c r="C323" s="15"/>
      <c r="D323" s="15"/>
      <c r="E323" s="15"/>
      <c r="F323" s="15"/>
      <c r="G323" s="15"/>
    </row>
    <row r="324" spans="3:7" hidden="1">
      <c r="C324" s="15"/>
      <c r="D324" s="15"/>
      <c r="E324" s="15"/>
      <c r="F324" s="15"/>
      <c r="G324" s="15"/>
    </row>
    <row r="325" spans="3:7" hidden="1">
      <c r="C325" s="15"/>
      <c r="D325" s="15"/>
      <c r="E325" s="15"/>
      <c r="F325" s="15"/>
      <c r="G325" s="15"/>
    </row>
    <row r="326" spans="3:7" hidden="1">
      <c r="C326" s="15"/>
      <c r="D326" s="15"/>
      <c r="E326" s="15"/>
      <c r="F326" s="15"/>
      <c r="G326" s="15"/>
    </row>
    <row r="327" spans="3:7" hidden="1">
      <c r="C327" s="15"/>
      <c r="D327" s="15"/>
      <c r="E327" s="15"/>
      <c r="F327" s="15"/>
      <c r="G327" s="15"/>
    </row>
    <row r="328" spans="3:7" hidden="1">
      <c r="C328" s="15"/>
      <c r="D328" s="15"/>
      <c r="E328" s="15"/>
      <c r="F328" s="15"/>
      <c r="G328" s="15"/>
    </row>
    <row r="329" spans="3:7" hidden="1">
      <c r="C329" s="15"/>
      <c r="D329" s="15"/>
      <c r="E329" s="15"/>
      <c r="F329" s="15"/>
      <c r="G329" s="15"/>
    </row>
    <row r="330" spans="3:7" hidden="1">
      <c r="C330" s="15"/>
      <c r="D330" s="15"/>
      <c r="E330" s="15"/>
      <c r="F330" s="15"/>
      <c r="G330" s="15"/>
    </row>
    <row r="331" spans="3:7" hidden="1">
      <c r="C331" s="15"/>
      <c r="D331" s="15"/>
      <c r="E331" s="15"/>
      <c r="F331" s="15"/>
      <c r="G331" s="15"/>
    </row>
    <row r="332" spans="3:7" hidden="1">
      <c r="C332" s="15"/>
      <c r="D332" s="15"/>
      <c r="E332" s="15"/>
      <c r="F332" s="15"/>
      <c r="G332" s="15"/>
    </row>
    <row r="333" spans="3:7" hidden="1">
      <c r="C333" s="15"/>
      <c r="D333" s="15"/>
      <c r="E333" s="15"/>
      <c r="F333" s="15"/>
      <c r="G333" s="15"/>
    </row>
    <row r="334" spans="3:7" hidden="1">
      <c r="C334" s="15"/>
      <c r="D334" s="15"/>
      <c r="E334" s="15"/>
      <c r="F334" s="15"/>
      <c r="G334" s="15"/>
    </row>
    <row r="335" spans="3:7" hidden="1">
      <c r="C335" s="15"/>
      <c r="D335" s="15"/>
      <c r="E335" s="15"/>
      <c r="F335" s="15"/>
      <c r="G335" s="15"/>
    </row>
    <row r="336" spans="3:7" hidden="1">
      <c r="C336" s="15"/>
      <c r="D336" s="15"/>
      <c r="E336" s="15"/>
      <c r="F336" s="15"/>
      <c r="G336" s="15"/>
    </row>
    <row r="337" spans="3:7" hidden="1">
      <c r="C337" s="15"/>
      <c r="D337" s="15"/>
      <c r="E337" s="15"/>
      <c r="F337" s="15"/>
      <c r="G337" s="15"/>
    </row>
    <row r="338" spans="3:7" hidden="1">
      <c r="C338" s="15"/>
      <c r="D338" s="15"/>
      <c r="E338" s="15"/>
      <c r="F338" s="15"/>
      <c r="G338" s="15"/>
    </row>
    <row r="339" spans="3:7" hidden="1">
      <c r="C339" s="15"/>
      <c r="D339" s="15"/>
      <c r="E339" s="15"/>
      <c r="F339" s="15"/>
      <c r="G339" s="15"/>
    </row>
    <row r="340" spans="3:7" hidden="1">
      <c r="C340" s="15"/>
      <c r="D340" s="15"/>
      <c r="E340" s="15"/>
      <c r="F340" s="15"/>
      <c r="G340" s="15"/>
    </row>
    <row r="341" spans="3:7" hidden="1">
      <c r="C341" s="15"/>
      <c r="D341" s="15"/>
      <c r="E341" s="15"/>
      <c r="F341" s="15"/>
      <c r="G341" s="15"/>
    </row>
    <row r="342" spans="3:7" hidden="1">
      <c r="C342" s="15"/>
      <c r="D342" s="15"/>
      <c r="E342" s="15"/>
      <c r="F342" s="15"/>
      <c r="G342" s="15"/>
    </row>
    <row r="343" spans="3:7" hidden="1">
      <c r="C343" s="15"/>
      <c r="D343" s="15"/>
      <c r="E343" s="15"/>
      <c r="F343" s="15"/>
      <c r="G343" s="15"/>
    </row>
    <row r="344" spans="3:7" hidden="1">
      <c r="C344" s="15"/>
      <c r="D344" s="15"/>
      <c r="E344" s="15"/>
      <c r="F344" s="15"/>
      <c r="G344" s="15"/>
    </row>
    <row r="345" spans="3:7" hidden="1">
      <c r="C345" s="15"/>
      <c r="D345" s="15"/>
      <c r="E345" s="15"/>
      <c r="F345" s="15"/>
      <c r="G345" s="15"/>
    </row>
    <row r="346" spans="3:7" hidden="1">
      <c r="C346" s="15"/>
      <c r="D346" s="15"/>
      <c r="E346" s="15"/>
      <c r="F346" s="15"/>
      <c r="G346" s="15"/>
    </row>
    <row r="347" spans="3:7" hidden="1">
      <c r="C347" s="15"/>
      <c r="D347" s="15"/>
      <c r="E347" s="15"/>
      <c r="F347" s="15"/>
      <c r="G347" s="15"/>
    </row>
    <row r="348" spans="3:7" hidden="1">
      <c r="C348" s="15"/>
      <c r="D348" s="15"/>
      <c r="E348" s="15"/>
      <c r="F348" s="15"/>
      <c r="G348" s="15"/>
    </row>
    <row r="349" spans="3:7" hidden="1">
      <c r="C349" s="15"/>
      <c r="D349" s="15"/>
      <c r="E349" s="15"/>
      <c r="F349" s="15"/>
      <c r="G349" s="15"/>
    </row>
    <row r="350" spans="3:7" hidden="1">
      <c r="C350" s="15"/>
      <c r="D350" s="15"/>
      <c r="E350" s="15"/>
      <c r="F350" s="15"/>
      <c r="G350" s="15"/>
    </row>
    <row r="351" spans="3:7" hidden="1">
      <c r="C351" s="15"/>
      <c r="D351" s="15"/>
      <c r="E351" s="15"/>
      <c r="F351" s="15"/>
      <c r="G351" s="15"/>
    </row>
    <row r="352" spans="3:7" hidden="1">
      <c r="C352" s="15"/>
      <c r="D352" s="15"/>
      <c r="E352" s="15"/>
      <c r="F352" s="15"/>
      <c r="G352" s="15"/>
    </row>
    <row r="353" spans="3:7" hidden="1">
      <c r="C353" s="15"/>
      <c r="D353" s="15"/>
      <c r="E353" s="15"/>
      <c r="F353" s="15"/>
      <c r="G353" s="15"/>
    </row>
    <row r="354" spans="3:7" hidden="1">
      <c r="C354" s="15"/>
      <c r="D354" s="15"/>
      <c r="E354" s="15"/>
      <c r="F354" s="15"/>
      <c r="G354" s="15"/>
    </row>
    <row r="355" spans="3:7" hidden="1">
      <c r="C355" s="15"/>
      <c r="D355" s="15"/>
      <c r="E355" s="15"/>
      <c r="F355" s="15"/>
      <c r="G355" s="15"/>
    </row>
    <row r="356" spans="3:7" hidden="1">
      <c r="C356" s="15"/>
      <c r="D356" s="15"/>
      <c r="E356" s="15"/>
      <c r="F356" s="15"/>
      <c r="G356" s="15"/>
    </row>
    <row r="357" spans="3:7" hidden="1">
      <c r="C357" s="15"/>
      <c r="D357" s="15"/>
      <c r="E357" s="15"/>
      <c r="F357" s="15"/>
      <c r="G357" s="15"/>
    </row>
    <row r="358" spans="3:7" hidden="1">
      <c r="C358" s="15"/>
      <c r="D358" s="15"/>
      <c r="E358" s="15"/>
      <c r="F358" s="15"/>
      <c r="G358" s="15"/>
    </row>
    <row r="359" spans="3:7" hidden="1">
      <c r="C359" s="15"/>
      <c r="D359" s="15"/>
      <c r="E359" s="15"/>
      <c r="F359" s="15"/>
      <c r="G359" s="15"/>
    </row>
    <row r="360" spans="3:7" hidden="1">
      <c r="C360" s="15"/>
      <c r="D360" s="15"/>
      <c r="E360" s="15"/>
      <c r="F360" s="15"/>
      <c r="G360" s="15"/>
    </row>
    <row r="361" spans="3:7" hidden="1">
      <c r="C361" s="15"/>
      <c r="D361" s="15"/>
      <c r="E361" s="15"/>
      <c r="F361" s="15"/>
      <c r="G361" s="15"/>
    </row>
    <row r="362" spans="3:7" hidden="1">
      <c r="C362" s="15"/>
      <c r="D362" s="15"/>
      <c r="E362" s="15"/>
      <c r="F362" s="15"/>
      <c r="G362" s="15"/>
    </row>
    <row r="363" spans="3:7" hidden="1">
      <c r="C363" s="15"/>
      <c r="D363" s="15"/>
      <c r="E363" s="15"/>
      <c r="F363" s="15"/>
      <c r="G363" s="15"/>
    </row>
    <row r="364" spans="3:7" hidden="1">
      <c r="C364" s="15"/>
      <c r="D364" s="15"/>
      <c r="E364" s="15"/>
      <c r="F364" s="15"/>
      <c r="G364" s="15"/>
    </row>
    <row r="365" spans="3:7" hidden="1">
      <c r="C365" s="15"/>
      <c r="D365" s="15"/>
      <c r="E365" s="15"/>
      <c r="F365" s="15"/>
      <c r="G365" s="15"/>
    </row>
    <row r="366" spans="3:7" hidden="1">
      <c r="C366" s="15"/>
      <c r="D366" s="15"/>
      <c r="E366" s="15"/>
      <c r="F366" s="15"/>
      <c r="G366" s="15"/>
    </row>
    <row r="367" spans="3:7" hidden="1">
      <c r="C367" s="15"/>
      <c r="D367" s="15"/>
      <c r="E367" s="15"/>
      <c r="F367" s="15"/>
      <c r="G367" s="15"/>
    </row>
    <row r="368" spans="3:7" hidden="1">
      <c r="C368" s="15"/>
      <c r="D368" s="15"/>
      <c r="E368" s="15"/>
      <c r="F368" s="15"/>
      <c r="G368" s="15"/>
    </row>
    <row r="369" spans="3:7" hidden="1">
      <c r="C369" s="15"/>
      <c r="D369" s="15"/>
      <c r="E369" s="15"/>
      <c r="F369" s="15"/>
      <c r="G369" s="15"/>
    </row>
    <row r="370" spans="3:7" hidden="1">
      <c r="C370" s="15"/>
      <c r="D370" s="15"/>
      <c r="E370" s="15"/>
      <c r="F370" s="15"/>
      <c r="G370" s="15"/>
    </row>
    <row r="371" spans="3:7" hidden="1">
      <c r="C371" s="15"/>
      <c r="D371" s="15"/>
      <c r="E371" s="15"/>
      <c r="F371" s="15"/>
      <c r="G371" s="15"/>
    </row>
    <row r="372" spans="3:7" hidden="1">
      <c r="C372" s="15"/>
      <c r="D372" s="15"/>
      <c r="E372" s="15"/>
      <c r="F372" s="15"/>
      <c r="G372" s="15"/>
    </row>
    <row r="373" spans="3:7" hidden="1">
      <c r="C373" s="15"/>
      <c r="D373" s="15"/>
      <c r="E373" s="15"/>
      <c r="F373" s="15"/>
      <c r="G373" s="15"/>
    </row>
    <row r="374" spans="3:7" hidden="1">
      <c r="C374" s="15"/>
      <c r="D374" s="15"/>
      <c r="E374" s="15"/>
      <c r="F374" s="15"/>
      <c r="G374" s="15"/>
    </row>
    <row r="375" spans="3:7" hidden="1">
      <c r="C375" s="15"/>
      <c r="D375" s="15"/>
      <c r="E375" s="15"/>
      <c r="F375" s="15"/>
      <c r="G375" s="15"/>
    </row>
    <row r="376" spans="3:7" hidden="1">
      <c r="C376" s="15"/>
      <c r="D376" s="15"/>
      <c r="E376" s="15"/>
      <c r="F376" s="15"/>
      <c r="G376" s="15"/>
    </row>
    <row r="377" spans="3:7" hidden="1">
      <c r="C377" s="15"/>
      <c r="D377" s="15"/>
      <c r="E377" s="15"/>
      <c r="F377" s="15"/>
      <c r="G377" s="15"/>
    </row>
    <row r="378" spans="3:7" hidden="1">
      <c r="C378" s="15"/>
      <c r="D378" s="15"/>
      <c r="E378" s="15"/>
      <c r="F378" s="15"/>
      <c r="G378" s="15"/>
    </row>
    <row r="379" spans="3:7" hidden="1">
      <c r="C379" s="15"/>
      <c r="D379" s="15"/>
      <c r="E379" s="15"/>
      <c r="F379" s="15"/>
      <c r="G379" s="15"/>
    </row>
    <row r="380" spans="3:7" hidden="1">
      <c r="C380" s="15"/>
      <c r="D380" s="15"/>
      <c r="E380" s="15"/>
      <c r="F380" s="15"/>
      <c r="G380" s="15"/>
    </row>
    <row r="381" spans="3:7" hidden="1">
      <c r="C381" s="15"/>
      <c r="D381" s="15"/>
      <c r="E381" s="15"/>
      <c r="F381" s="15"/>
      <c r="G381" s="15"/>
    </row>
    <row r="382" spans="3:7" hidden="1">
      <c r="C382" s="15"/>
      <c r="D382" s="15"/>
      <c r="E382" s="15"/>
      <c r="F382" s="15"/>
      <c r="G382" s="15"/>
    </row>
    <row r="383" spans="3:7" hidden="1">
      <c r="C383" s="15"/>
      <c r="D383" s="15"/>
      <c r="E383" s="15"/>
      <c r="F383" s="15"/>
      <c r="G383" s="15"/>
    </row>
    <row r="384" spans="3:7" hidden="1">
      <c r="C384" s="15"/>
      <c r="D384" s="15"/>
      <c r="E384" s="15"/>
      <c r="F384" s="15"/>
      <c r="G384" s="15"/>
    </row>
    <row r="385" spans="3:7" hidden="1">
      <c r="C385" s="15"/>
      <c r="D385" s="15"/>
      <c r="E385" s="15"/>
      <c r="F385" s="15"/>
      <c r="G385" s="15"/>
    </row>
    <row r="386" spans="3:7" hidden="1">
      <c r="C386" s="15"/>
      <c r="D386" s="15"/>
      <c r="E386" s="15"/>
      <c r="F386" s="15"/>
      <c r="G386" s="15"/>
    </row>
    <row r="387" spans="3:7" hidden="1">
      <c r="C387" s="15"/>
      <c r="D387" s="15"/>
      <c r="E387" s="15"/>
      <c r="F387" s="15"/>
      <c r="G387" s="15"/>
    </row>
    <row r="388" spans="3:7" hidden="1">
      <c r="C388" s="15"/>
      <c r="D388" s="15"/>
      <c r="E388" s="15"/>
      <c r="F388" s="15"/>
      <c r="G388" s="15"/>
    </row>
    <row r="389" spans="3:7" hidden="1">
      <c r="C389" s="15"/>
      <c r="D389" s="15"/>
      <c r="E389" s="15"/>
      <c r="F389" s="15"/>
      <c r="G389" s="15"/>
    </row>
    <row r="390" spans="3:7" hidden="1">
      <c r="C390" s="15"/>
      <c r="D390" s="15"/>
      <c r="E390" s="15"/>
      <c r="F390" s="15"/>
      <c r="G390" s="15"/>
    </row>
    <row r="391" spans="3:7" hidden="1">
      <c r="C391" s="15"/>
      <c r="D391" s="15"/>
      <c r="E391" s="15"/>
      <c r="F391" s="15"/>
      <c r="G391" s="15"/>
    </row>
    <row r="392" spans="3:7" hidden="1">
      <c r="C392" s="15"/>
      <c r="D392" s="15"/>
      <c r="E392" s="15"/>
      <c r="F392" s="15"/>
      <c r="G392" s="15"/>
    </row>
    <row r="393" spans="3:7" hidden="1">
      <c r="C393" s="15"/>
      <c r="D393" s="15"/>
      <c r="E393" s="15"/>
      <c r="F393" s="15"/>
      <c r="G393" s="15"/>
    </row>
    <row r="394" spans="3:7" hidden="1">
      <c r="C394" s="15"/>
      <c r="D394" s="15"/>
      <c r="E394" s="15"/>
      <c r="F394" s="15"/>
      <c r="G394" s="15"/>
    </row>
    <row r="395" spans="3:7" hidden="1">
      <c r="C395" s="15"/>
      <c r="D395" s="15"/>
      <c r="E395" s="15"/>
      <c r="F395" s="15"/>
      <c r="G395" s="15"/>
    </row>
    <row r="396" spans="3:7" hidden="1">
      <c r="C396" s="15"/>
      <c r="D396" s="15"/>
      <c r="E396" s="15"/>
      <c r="F396" s="15"/>
      <c r="G396" s="15"/>
    </row>
    <row r="397" spans="3:7" hidden="1">
      <c r="C397" s="15"/>
      <c r="D397" s="15"/>
      <c r="E397" s="15"/>
      <c r="F397" s="15"/>
      <c r="G397" s="15"/>
    </row>
    <row r="398" spans="3:7" hidden="1">
      <c r="C398" s="15"/>
      <c r="D398" s="15"/>
      <c r="E398" s="15"/>
      <c r="F398" s="15"/>
      <c r="G398" s="15"/>
    </row>
    <row r="399" spans="3:7" hidden="1">
      <c r="C399" s="15"/>
      <c r="D399" s="15"/>
      <c r="E399" s="15"/>
      <c r="F399" s="15"/>
      <c r="G399" s="15"/>
    </row>
    <row r="400" spans="3:7" hidden="1">
      <c r="C400" s="15"/>
      <c r="D400" s="15"/>
      <c r="E400" s="15"/>
      <c r="F400" s="15"/>
      <c r="G400" s="15"/>
    </row>
    <row r="401" spans="3:7" hidden="1">
      <c r="C401" s="15"/>
      <c r="D401" s="15"/>
      <c r="E401" s="15"/>
      <c r="F401" s="15"/>
      <c r="G401" s="15"/>
    </row>
    <row r="402" spans="3:7" hidden="1">
      <c r="C402" s="15"/>
      <c r="D402" s="15"/>
      <c r="E402" s="15"/>
      <c r="F402" s="15"/>
      <c r="G402" s="15"/>
    </row>
    <row r="403" spans="3:7" hidden="1">
      <c r="C403" s="15"/>
      <c r="D403" s="15"/>
      <c r="E403" s="15"/>
      <c r="F403" s="15"/>
      <c r="G403" s="15"/>
    </row>
    <row r="404" spans="3:7" hidden="1">
      <c r="C404" s="15"/>
      <c r="D404" s="15"/>
      <c r="E404" s="15"/>
      <c r="F404" s="15"/>
      <c r="G404" s="15"/>
    </row>
    <row r="405" spans="3:7" hidden="1">
      <c r="C405" s="15"/>
      <c r="D405" s="15"/>
      <c r="E405" s="15"/>
      <c r="F405" s="15"/>
      <c r="G405" s="15"/>
    </row>
    <row r="406" spans="3:7" hidden="1">
      <c r="C406" s="15"/>
      <c r="D406" s="15"/>
      <c r="E406" s="15"/>
      <c r="F406" s="15"/>
      <c r="G406" s="15"/>
    </row>
    <row r="407" spans="3:7" hidden="1">
      <c r="C407" s="15"/>
      <c r="D407" s="15"/>
      <c r="E407" s="15"/>
      <c r="F407" s="15"/>
      <c r="G407" s="15"/>
    </row>
    <row r="408" spans="3:7" hidden="1">
      <c r="C408" s="15"/>
      <c r="D408" s="15"/>
      <c r="E408" s="15"/>
      <c r="F408" s="15"/>
      <c r="G408" s="15"/>
    </row>
    <row r="409" spans="3:7" hidden="1">
      <c r="C409" s="15"/>
      <c r="D409" s="15"/>
      <c r="E409" s="15"/>
      <c r="F409" s="15"/>
      <c r="G409" s="15"/>
    </row>
    <row r="410" spans="3:7" hidden="1">
      <c r="C410" s="15"/>
      <c r="D410" s="15"/>
      <c r="E410" s="15"/>
      <c r="F410" s="15"/>
      <c r="G410" s="15"/>
    </row>
    <row r="411" spans="3:7" hidden="1">
      <c r="C411" s="15"/>
      <c r="D411" s="15"/>
      <c r="E411" s="15"/>
      <c r="F411" s="15"/>
      <c r="G411" s="15"/>
    </row>
    <row r="412" spans="3:7" hidden="1">
      <c r="C412" s="15"/>
      <c r="D412" s="15"/>
      <c r="E412" s="15"/>
      <c r="F412" s="15"/>
      <c r="G412" s="15"/>
    </row>
    <row r="413" spans="3:7" hidden="1">
      <c r="C413" s="15"/>
      <c r="D413" s="15"/>
      <c r="E413" s="15"/>
      <c r="F413" s="15"/>
      <c r="G413" s="15"/>
    </row>
    <row r="414" spans="3:7" hidden="1">
      <c r="C414" s="15"/>
      <c r="D414" s="15"/>
      <c r="E414" s="15"/>
      <c r="F414" s="15"/>
      <c r="G414" s="15"/>
    </row>
    <row r="415" spans="3:7" hidden="1">
      <c r="C415" s="15"/>
      <c r="D415" s="15"/>
      <c r="E415" s="15"/>
      <c r="F415" s="15"/>
      <c r="G415" s="15"/>
    </row>
    <row r="416" spans="3:7" hidden="1">
      <c r="C416" s="15"/>
      <c r="D416" s="15"/>
      <c r="E416" s="15"/>
      <c r="F416" s="15"/>
      <c r="G416" s="15"/>
    </row>
    <row r="417" spans="3:7" hidden="1">
      <c r="C417" s="15"/>
      <c r="D417" s="15"/>
      <c r="E417" s="15"/>
      <c r="F417" s="15"/>
      <c r="G417" s="15"/>
    </row>
    <row r="418" spans="3:7" hidden="1">
      <c r="C418" s="15"/>
      <c r="D418" s="15"/>
      <c r="E418" s="15"/>
      <c r="F418" s="15"/>
      <c r="G418" s="15"/>
    </row>
    <row r="419" spans="3:7" hidden="1">
      <c r="C419" s="15"/>
      <c r="D419" s="15"/>
      <c r="E419" s="15"/>
      <c r="F419" s="15"/>
      <c r="G419" s="15"/>
    </row>
    <row r="420" spans="3:7" hidden="1">
      <c r="C420" s="15"/>
      <c r="D420" s="15"/>
      <c r="E420" s="15"/>
      <c r="F420" s="15"/>
      <c r="G420" s="15"/>
    </row>
    <row r="421" spans="3:7" hidden="1">
      <c r="C421" s="15"/>
      <c r="D421" s="15"/>
      <c r="E421" s="15"/>
      <c r="F421" s="15"/>
      <c r="G421" s="15"/>
    </row>
    <row r="422" spans="3:7" hidden="1">
      <c r="C422" s="15"/>
      <c r="D422" s="15"/>
      <c r="E422" s="15"/>
      <c r="F422" s="15"/>
      <c r="G422" s="15"/>
    </row>
    <row r="423" spans="3:7" hidden="1">
      <c r="C423" s="15"/>
      <c r="D423" s="15"/>
      <c r="E423" s="15"/>
      <c r="F423" s="15"/>
      <c r="G423" s="15"/>
    </row>
    <row r="424" spans="3:7" hidden="1">
      <c r="C424" s="15"/>
      <c r="D424" s="15"/>
      <c r="E424" s="15"/>
      <c r="F424" s="15"/>
      <c r="G424" s="15"/>
    </row>
    <row r="425" spans="3:7" hidden="1">
      <c r="C425" s="15"/>
      <c r="D425" s="15"/>
      <c r="E425" s="15"/>
      <c r="F425" s="15"/>
      <c r="G425" s="15"/>
    </row>
    <row r="426" spans="3:7" hidden="1">
      <c r="C426" s="15"/>
      <c r="D426" s="15"/>
      <c r="E426" s="15"/>
      <c r="F426" s="15"/>
      <c r="G426" s="15"/>
    </row>
    <row r="427" spans="3:7" hidden="1">
      <c r="C427" s="15"/>
      <c r="D427" s="15"/>
      <c r="E427" s="15"/>
      <c r="F427" s="15"/>
      <c r="G427" s="15"/>
    </row>
    <row r="428" spans="3:7" hidden="1">
      <c r="C428" s="15"/>
      <c r="D428" s="15"/>
      <c r="E428" s="15"/>
      <c r="F428" s="15"/>
      <c r="G428" s="15"/>
    </row>
    <row r="429" spans="3:7" hidden="1">
      <c r="C429" s="15"/>
      <c r="D429" s="15"/>
      <c r="E429" s="15"/>
      <c r="F429" s="15"/>
      <c r="G429" s="15"/>
    </row>
    <row r="430" spans="3:7" hidden="1">
      <c r="C430" s="15"/>
      <c r="D430" s="15"/>
      <c r="E430" s="15"/>
      <c r="F430" s="15"/>
      <c r="G430" s="15"/>
    </row>
    <row r="431" spans="3:7" hidden="1">
      <c r="C431" s="15"/>
      <c r="D431" s="15"/>
      <c r="E431" s="15"/>
      <c r="F431" s="15"/>
      <c r="G431" s="15"/>
    </row>
    <row r="432" spans="3:7" hidden="1">
      <c r="C432" s="15"/>
      <c r="D432" s="15"/>
      <c r="E432" s="15"/>
      <c r="F432" s="15"/>
      <c r="G432" s="15"/>
    </row>
    <row r="433" spans="3:7" hidden="1">
      <c r="C433" s="15"/>
      <c r="D433" s="15"/>
      <c r="E433" s="15"/>
      <c r="F433" s="15"/>
      <c r="G433" s="15"/>
    </row>
    <row r="434" spans="3:7" hidden="1">
      <c r="C434" s="15"/>
      <c r="D434" s="15"/>
      <c r="E434" s="15"/>
      <c r="F434" s="15"/>
      <c r="G434" s="15"/>
    </row>
    <row r="435" spans="3:7" hidden="1">
      <c r="C435" s="15"/>
      <c r="D435" s="15"/>
      <c r="E435" s="15"/>
      <c r="F435" s="15"/>
      <c r="G435" s="15"/>
    </row>
    <row r="436" spans="3:7" hidden="1">
      <c r="C436" s="15"/>
      <c r="D436" s="15"/>
      <c r="E436" s="15"/>
      <c r="F436" s="15"/>
      <c r="G436" s="15"/>
    </row>
    <row r="437" spans="3:7" hidden="1">
      <c r="C437" s="15"/>
      <c r="D437" s="15"/>
      <c r="E437" s="15"/>
      <c r="F437" s="15"/>
      <c r="G437" s="15"/>
    </row>
    <row r="438" spans="3:7" hidden="1">
      <c r="C438" s="15"/>
      <c r="D438" s="15"/>
      <c r="E438" s="15"/>
      <c r="F438" s="15"/>
      <c r="G438" s="15"/>
    </row>
    <row r="439" spans="3:7" hidden="1">
      <c r="C439" s="15"/>
      <c r="D439" s="15"/>
      <c r="E439" s="15"/>
      <c r="F439" s="15"/>
      <c r="G439" s="15"/>
    </row>
    <row r="440" spans="3:7" hidden="1">
      <c r="C440" s="15"/>
      <c r="D440" s="15"/>
      <c r="E440" s="15"/>
      <c r="F440" s="15"/>
      <c r="G440" s="15"/>
    </row>
    <row r="441" spans="3:7" hidden="1">
      <c r="C441" s="15"/>
      <c r="D441" s="15"/>
      <c r="E441" s="15"/>
      <c r="F441" s="15"/>
      <c r="G441" s="15"/>
    </row>
    <row r="442" spans="3:7" hidden="1">
      <c r="C442" s="15"/>
      <c r="D442" s="15"/>
      <c r="E442" s="15"/>
      <c r="F442" s="15"/>
      <c r="G442" s="15"/>
    </row>
    <row r="443" spans="3:7" hidden="1">
      <c r="C443" s="15"/>
      <c r="D443" s="15"/>
      <c r="E443" s="15"/>
      <c r="F443" s="15"/>
      <c r="G443" s="15"/>
    </row>
    <row r="444" spans="3:7" hidden="1">
      <c r="C444" s="15"/>
      <c r="D444" s="15"/>
      <c r="E444" s="15"/>
      <c r="F444" s="15"/>
      <c r="G444" s="15"/>
    </row>
    <row r="445" spans="3:7" hidden="1">
      <c r="C445" s="15"/>
      <c r="D445" s="15"/>
      <c r="E445" s="15"/>
      <c r="F445" s="15"/>
      <c r="G445" s="15"/>
    </row>
    <row r="446" spans="3:7" hidden="1">
      <c r="C446" s="15"/>
      <c r="D446" s="15"/>
      <c r="E446" s="15"/>
      <c r="F446" s="15"/>
      <c r="G446" s="15"/>
    </row>
    <row r="447" spans="3:7" hidden="1">
      <c r="C447" s="15"/>
      <c r="D447" s="15"/>
      <c r="E447" s="15"/>
      <c r="F447" s="15"/>
      <c r="G447" s="15"/>
    </row>
    <row r="448" spans="3:7" hidden="1">
      <c r="C448" s="15"/>
      <c r="D448" s="15"/>
      <c r="E448" s="15"/>
      <c r="F448" s="15"/>
      <c r="G448" s="15"/>
    </row>
    <row r="449" spans="3:7" hidden="1">
      <c r="C449" s="15"/>
      <c r="D449" s="15"/>
      <c r="E449" s="15"/>
      <c r="F449" s="15"/>
      <c r="G449" s="15"/>
    </row>
    <row r="450" spans="3:7" hidden="1">
      <c r="C450" s="15"/>
      <c r="D450" s="15"/>
      <c r="E450" s="15"/>
      <c r="F450" s="15"/>
      <c r="G450" s="15"/>
    </row>
    <row r="451" spans="3:7" hidden="1">
      <c r="C451" s="15"/>
      <c r="D451" s="15"/>
      <c r="E451" s="15"/>
      <c r="F451" s="15"/>
      <c r="G451" s="15"/>
    </row>
    <row r="452" spans="3:7" hidden="1">
      <c r="C452" s="15"/>
      <c r="D452" s="15"/>
      <c r="E452" s="15"/>
      <c r="F452" s="15"/>
      <c r="G452" s="15"/>
    </row>
    <row r="453" spans="3:7" hidden="1">
      <c r="C453" s="15"/>
      <c r="D453" s="15"/>
      <c r="E453" s="15"/>
      <c r="F453" s="15"/>
      <c r="G453" s="15"/>
    </row>
    <row r="454" spans="3:7" hidden="1">
      <c r="C454" s="15"/>
      <c r="D454" s="15"/>
      <c r="E454" s="15"/>
      <c r="F454" s="15"/>
      <c r="G454" s="15"/>
    </row>
    <row r="455" spans="3:7" hidden="1">
      <c r="C455" s="15"/>
      <c r="D455" s="15"/>
      <c r="E455" s="15"/>
      <c r="F455" s="15"/>
      <c r="G455" s="15"/>
    </row>
    <row r="456" spans="3:7" hidden="1">
      <c r="C456" s="15"/>
      <c r="D456" s="15"/>
      <c r="E456" s="15"/>
      <c r="F456" s="15"/>
      <c r="G456" s="15"/>
    </row>
    <row r="457" spans="3:7" hidden="1">
      <c r="C457" s="15"/>
      <c r="D457" s="15"/>
      <c r="E457" s="15"/>
      <c r="F457" s="15"/>
      <c r="G457" s="15"/>
    </row>
    <row r="458" spans="3:7" hidden="1">
      <c r="C458" s="15"/>
      <c r="D458" s="15"/>
      <c r="E458" s="15"/>
      <c r="F458" s="15"/>
      <c r="G458" s="15"/>
    </row>
    <row r="459" spans="3:7" hidden="1">
      <c r="C459" s="15"/>
      <c r="D459" s="15"/>
      <c r="E459" s="15"/>
      <c r="F459" s="15"/>
      <c r="G459" s="15"/>
    </row>
    <row r="460" spans="3:7" hidden="1">
      <c r="C460" s="15"/>
      <c r="D460" s="15"/>
      <c r="E460" s="15"/>
      <c r="F460" s="15"/>
      <c r="G460" s="15"/>
    </row>
    <row r="461" spans="3:7" hidden="1">
      <c r="C461" s="15"/>
      <c r="D461" s="15"/>
      <c r="E461" s="15"/>
      <c r="F461" s="15"/>
      <c r="G461" s="15"/>
    </row>
    <row r="462" spans="3:7" hidden="1">
      <c r="C462" s="15"/>
      <c r="D462" s="15"/>
      <c r="E462" s="15"/>
      <c r="F462" s="15"/>
      <c r="G462" s="15"/>
    </row>
    <row r="463" spans="3:7" hidden="1">
      <c r="C463" s="15"/>
      <c r="D463" s="15"/>
      <c r="E463" s="15"/>
      <c r="F463" s="15"/>
      <c r="G463" s="15"/>
    </row>
    <row r="464" spans="3:7" hidden="1">
      <c r="C464" s="15"/>
      <c r="D464" s="15"/>
      <c r="E464" s="15"/>
      <c r="F464" s="15"/>
      <c r="G464" s="15"/>
    </row>
    <row r="465" spans="3:7" hidden="1">
      <c r="C465" s="15"/>
      <c r="D465" s="15"/>
      <c r="E465" s="15"/>
      <c r="F465" s="15"/>
      <c r="G465" s="15"/>
    </row>
    <row r="466" spans="3:7" hidden="1">
      <c r="C466" s="15"/>
      <c r="D466" s="15"/>
      <c r="E466" s="15"/>
      <c r="F466" s="15"/>
      <c r="G466" s="15"/>
    </row>
    <row r="467" spans="3:7" hidden="1">
      <c r="C467" s="15"/>
      <c r="D467" s="15"/>
      <c r="E467" s="15"/>
      <c r="F467" s="15"/>
      <c r="G467" s="15"/>
    </row>
    <row r="468" spans="3:7" hidden="1">
      <c r="C468" s="15"/>
      <c r="D468" s="15"/>
      <c r="E468" s="15"/>
      <c r="F468" s="15"/>
      <c r="G468" s="15"/>
    </row>
    <row r="469" spans="3:7" hidden="1">
      <c r="C469" s="15"/>
      <c r="D469" s="15"/>
      <c r="E469" s="15"/>
      <c r="F469" s="15"/>
      <c r="G469" s="15"/>
    </row>
    <row r="470" spans="3:7" hidden="1">
      <c r="C470" s="15"/>
      <c r="D470" s="15"/>
      <c r="E470" s="15"/>
      <c r="F470" s="15"/>
      <c r="G470" s="15"/>
    </row>
    <row r="471" spans="3:7" hidden="1">
      <c r="C471" s="15"/>
      <c r="D471" s="15"/>
      <c r="E471" s="15"/>
      <c r="F471" s="15"/>
      <c r="G471" s="15"/>
    </row>
    <row r="472" spans="3:7" hidden="1">
      <c r="C472" s="15"/>
      <c r="D472" s="15"/>
      <c r="E472" s="15"/>
      <c r="F472" s="15"/>
      <c r="G472" s="15"/>
    </row>
    <row r="473" spans="3:7" hidden="1">
      <c r="C473" s="15"/>
      <c r="D473" s="15"/>
      <c r="E473" s="15"/>
      <c r="F473" s="15"/>
      <c r="G473" s="15"/>
    </row>
    <row r="474" spans="3:7" hidden="1">
      <c r="C474" s="15"/>
      <c r="D474" s="15"/>
      <c r="E474" s="15"/>
      <c r="F474" s="15"/>
      <c r="G474" s="15"/>
    </row>
    <row r="475" spans="3:7" hidden="1">
      <c r="C475" s="15"/>
      <c r="D475" s="15"/>
      <c r="E475" s="15"/>
      <c r="F475" s="15"/>
      <c r="G475" s="15"/>
    </row>
    <row r="476" spans="3:7" hidden="1">
      <c r="C476" s="15"/>
      <c r="D476" s="15"/>
      <c r="E476" s="15"/>
      <c r="F476" s="15"/>
      <c r="G476" s="15"/>
    </row>
    <row r="477" spans="3:7" hidden="1">
      <c r="C477" s="15"/>
      <c r="D477" s="15"/>
      <c r="E477" s="15"/>
      <c r="F477" s="15"/>
      <c r="G477" s="15"/>
    </row>
    <row r="478" spans="3:7" hidden="1">
      <c r="C478" s="15"/>
      <c r="D478" s="15"/>
      <c r="E478" s="15"/>
      <c r="F478" s="15"/>
      <c r="G478" s="15"/>
    </row>
    <row r="479" spans="3:7" hidden="1">
      <c r="C479" s="15"/>
      <c r="D479" s="15"/>
      <c r="E479" s="15"/>
      <c r="F479" s="15"/>
      <c r="G479" s="15"/>
    </row>
    <row r="480" spans="3:7" hidden="1">
      <c r="C480" s="15"/>
      <c r="D480" s="15"/>
      <c r="E480" s="15"/>
      <c r="F480" s="15"/>
      <c r="G480" s="15"/>
    </row>
    <row r="481" spans="3:7" hidden="1">
      <c r="C481" s="15"/>
      <c r="D481" s="15"/>
      <c r="E481" s="15"/>
      <c r="F481" s="15"/>
      <c r="G481" s="15"/>
    </row>
    <row r="482" spans="3:7" hidden="1">
      <c r="C482" s="15"/>
      <c r="D482" s="15"/>
      <c r="E482" s="15"/>
      <c r="F482" s="15"/>
      <c r="G482" s="15"/>
    </row>
    <row r="483" spans="3:7" hidden="1">
      <c r="C483" s="15"/>
      <c r="D483" s="15"/>
      <c r="E483" s="15"/>
      <c r="F483" s="15"/>
      <c r="G483" s="15"/>
    </row>
    <row r="484" spans="3:7" hidden="1">
      <c r="C484" s="15"/>
      <c r="D484" s="15"/>
      <c r="E484" s="15"/>
      <c r="F484" s="15"/>
      <c r="G484" s="15"/>
    </row>
    <row r="485" spans="3:7" hidden="1">
      <c r="C485" s="15"/>
      <c r="D485" s="15"/>
      <c r="E485" s="15"/>
      <c r="F485" s="15"/>
      <c r="G485" s="15"/>
    </row>
    <row r="486" spans="3:7" hidden="1">
      <c r="C486" s="15"/>
      <c r="D486" s="15"/>
      <c r="E486" s="15"/>
      <c r="F486" s="15"/>
      <c r="G486" s="15"/>
    </row>
    <row r="487" spans="3:7" hidden="1">
      <c r="C487" s="15"/>
      <c r="D487" s="15"/>
      <c r="E487" s="15"/>
      <c r="F487" s="15"/>
      <c r="G487" s="15"/>
    </row>
    <row r="488" spans="3:7" hidden="1">
      <c r="C488" s="15"/>
      <c r="D488" s="15"/>
      <c r="E488" s="15"/>
      <c r="F488" s="15"/>
      <c r="G488" s="15"/>
    </row>
    <row r="489" spans="3:7" hidden="1">
      <c r="C489" s="15"/>
      <c r="D489" s="15"/>
      <c r="E489" s="15"/>
      <c r="F489" s="15"/>
      <c r="G489" s="15"/>
    </row>
    <row r="490" spans="3:7" hidden="1">
      <c r="C490" s="15"/>
      <c r="D490" s="15"/>
      <c r="E490" s="15"/>
      <c r="F490" s="15"/>
      <c r="G490" s="15"/>
    </row>
    <row r="491" spans="3:7" hidden="1">
      <c r="C491" s="15"/>
      <c r="D491" s="15"/>
      <c r="E491" s="15"/>
      <c r="F491" s="15"/>
      <c r="G491" s="15"/>
    </row>
    <row r="492" spans="3:7" hidden="1">
      <c r="C492" s="15"/>
      <c r="D492" s="15"/>
      <c r="E492" s="15"/>
      <c r="F492" s="15"/>
      <c r="G492" s="15"/>
    </row>
    <row r="493" spans="3:7" hidden="1">
      <c r="C493" s="15"/>
      <c r="D493" s="15"/>
      <c r="E493" s="15"/>
      <c r="F493" s="15"/>
      <c r="G493" s="15"/>
    </row>
    <row r="494" spans="3:7" hidden="1">
      <c r="C494" s="15"/>
      <c r="D494" s="15"/>
      <c r="E494" s="15"/>
      <c r="F494" s="15"/>
      <c r="G494" s="15"/>
    </row>
    <row r="495" spans="3:7" hidden="1">
      <c r="C495" s="15"/>
      <c r="D495" s="15"/>
      <c r="E495" s="15"/>
      <c r="F495" s="15"/>
      <c r="G495" s="15"/>
    </row>
    <row r="496" spans="3:7" hidden="1">
      <c r="C496" s="15"/>
      <c r="D496" s="15"/>
      <c r="E496" s="15"/>
      <c r="F496" s="15"/>
      <c r="G496" s="15"/>
    </row>
    <row r="497" spans="3:7" hidden="1">
      <c r="C497" s="15"/>
      <c r="D497" s="15"/>
      <c r="E497" s="15"/>
      <c r="F497" s="15"/>
      <c r="G497" s="15"/>
    </row>
    <row r="498" spans="3:7" hidden="1">
      <c r="C498" s="15"/>
      <c r="D498" s="15"/>
      <c r="E498" s="15"/>
      <c r="F498" s="15"/>
      <c r="G498" s="15"/>
    </row>
    <row r="499" spans="3:7" hidden="1">
      <c r="C499" s="15"/>
      <c r="D499" s="15"/>
      <c r="E499" s="15"/>
      <c r="F499" s="15"/>
      <c r="G499" s="15"/>
    </row>
    <row r="500" spans="3:7" hidden="1">
      <c r="C500" s="15"/>
      <c r="D500" s="15"/>
      <c r="E500" s="15"/>
      <c r="F500" s="15"/>
      <c r="G500" s="15"/>
    </row>
    <row r="501" spans="3:7" hidden="1">
      <c r="C501" s="15"/>
      <c r="D501" s="15"/>
      <c r="E501" s="15"/>
      <c r="F501" s="15"/>
      <c r="G501" s="15"/>
    </row>
    <row r="502" spans="3:7" hidden="1">
      <c r="C502" s="15"/>
      <c r="D502" s="15"/>
      <c r="E502" s="15"/>
      <c r="F502" s="15"/>
      <c r="G502" s="15"/>
    </row>
    <row r="503" spans="3:7" hidden="1">
      <c r="C503" s="15"/>
      <c r="D503" s="15"/>
      <c r="E503" s="15"/>
      <c r="F503" s="15"/>
      <c r="G503" s="15"/>
    </row>
    <row r="504" spans="3:7" hidden="1">
      <c r="C504" s="15"/>
      <c r="D504" s="15"/>
      <c r="E504" s="15"/>
      <c r="F504" s="15"/>
      <c r="G504" s="15"/>
    </row>
    <row r="505" spans="3:7" hidden="1">
      <c r="C505" s="15"/>
      <c r="D505" s="15"/>
      <c r="E505" s="15"/>
      <c r="F505" s="15"/>
      <c r="G505" s="15"/>
    </row>
    <row r="506" spans="3:7" hidden="1">
      <c r="C506" s="15"/>
      <c r="D506" s="15"/>
      <c r="E506" s="15"/>
      <c r="F506" s="15"/>
      <c r="G506" s="15"/>
    </row>
    <row r="507" spans="3:7" hidden="1">
      <c r="C507" s="15"/>
      <c r="D507" s="15"/>
      <c r="E507" s="15"/>
      <c r="F507" s="15"/>
      <c r="G507" s="15"/>
    </row>
    <row r="508" spans="3:7" hidden="1">
      <c r="C508" s="15"/>
      <c r="D508" s="15"/>
      <c r="E508" s="15"/>
      <c r="F508" s="15"/>
      <c r="G508" s="15"/>
    </row>
    <row r="509" spans="3:7" hidden="1">
      <c r="C509" s="15"/>
      <c r="D509" s="15"/>
      <c r="E509" s="15"/>
      <c r="F509" s="15"/>
      <c r="G509" s="15"/>
    </row>
    <row r="510" spans="3:7" hidden="1">
      <c r="C510" s="15"/>
      <c r="D510" s="15"/>
      <c r="E510" s="15"/>
      <c r="F510" s="15"/>
      <c r="G510" s="15"/>
    </row>
    <row r="511" spans="3:7" hidden="1">
      <c r="C511" s="15"/>
      <c r="D511" s="15"/>
      <c r="E511" s="15"/>
      <c r="F511" s="15"/>
      <c r="G511" s="15"/>
    </row>
    <row r="512" spans="3:7" hidden="1">
      <c r="C512" s="15"/>
      <c r="D512" s="15"/>
      <c r="E512" s="15"/>
      <c r="F512" s="15"/>
      <c r="G512" s="15"/>
    </row>
    <row r="513" spans="3:7" hidden="1">
      <c r="C513" s="15"/>
      <c r="D513" s="15"/>
      <c r="E513" s="15"/>
      <c r="F513" s="15"/>
      <c r="G513" s="15"/>
    </row>
    <row r="514" spans="3:7" hidden="1">
      <c r="C514" s="15"/>
      <c r="D514" s="15"/>
      <c r="E514" s="15"/>
      <c r="F514" s="15"/>
      <c r="G514" s="15"/>
    </row>
    <row r="515" spans="3:7" hidden="1">
      <c r="C515" s="15"/>
      <c r="D515" s="15"/>
      <c r="E515" s="15"/>
      <c r="F515" s="15"/>
      <c r="G515" s="15"/>
    </row>
    <row r="516" spans="3:7" hidden="1">
      <c r="C516" s="15"/>
      <c r="D516" s="15"/>
      <c r="E516" s="15"/>
      <c r="F516" s="15"/>
      <c r="G516" s="15"/>
    </row>
    <row r="517" spans="3:7" hidden="1">
      <c r="C517" s="15"/>
      <c r="D517" s="15"/>
      <c r="E517" s="15"/>
      <c r="F517" s="15"/>
      <c r="G517" s="15"/>
    </row>
    <row r="518" spans="3:7" hidden="1">
      <c r="C518" s="15"/>
      <c r="D518" s="15"/>
      <c r="E518" s="15"/>
      <c r="F518" s="15"/>
      <c r="G518" s="15"/>
    </row>
    <row r="519" spans="3:7" hidden="1">
      <c r="C519" s="15"/>
      <c r="D519" s="15"/>
      <c r="E519" s="15"/>
      <c r="F519" s="15"/>
      <c r="G519" s="15"/>
    </row>
    <row r="520" spans="3:7" hidden="1">
      <c r="C520" s="15"/>
      <c r="D520" s="15"/>
      <c r="E520" s="15"/>
      <c r="F520" s="15"/>
      <c r="G520" s="15"/>
    </row>
    <row r="521" spans="3:7" hidden="1">
      <c r="C521" s="15"/>
      <c r="D521" s="15"/>
      <c r="E521" s="15"/>
      <c r="F521" s="15"/>
      <c r="G521" s="15"/>
    </row>
    <row r="522" spans="3:7" hidden="1">
      <c r="C522" s="15"/>
      <c r="D522" s="15"/>
      <c r="E522" s="15"/>
      <c r="F522" s="15"/>
      <c r="G522" s="15"/>
    </row>
    <row r="523" spans="3:7" hidden="1">
      <c r="C523" s="15"/>
      <c r="D523" s="15"/>
      <c r="E523" s="15"/>
      <c r="F523" s="15"/>
      <c r="G523" s="15"/>
    </row>
    <row r="524" spans="3:7" hidden="1">
      <c r="C524" s="15"/>
      <c r="D524" s="15"/>
      <c r="E524" s="15"/>
      <c r="F524" s="15"/>
      <c r="G524" s="15"/>
    </row>
    <row r="525" spans="3:7" hidden="1">
      <c r="C525" s="15"/>
      <c r="D525" s="15"/>
      <c r="E525" s="15"/>
      <c r="F525" s="15"/>
      <c r="G525" s="15"/>
    </row>
    <row r="526" spans="3:7" hidden="1">
      <c r="C526" s="15"/>
      <c r="D526" s="15"/>
      <c r="E526" s="15"/>
      <c r="F526" s="15"/>
      <c r="G526" s="15"/>
    </row>
    <row r="527" spans="3:7" hidden="1">
      <c r="C527" s="15"/>
      <c r="D527" s="15"/>
      <c r="E527" s="15"/>
      <c r="F527" s="15"/>
      <c r="G527" s="15"/>
    </row>
    <row r="528" spans="3:7" hidden="1">
      <c r="C528" s="15"/>
      <c r="D528" s="15"/>
      <c r="E528" s="15"/>
      <c r="F528" s="15"/>
      <c r="G528" s="15"/>
    </row>
    <row r="529" spans="3:7" hidden="1">
      <c r="C529" s="15"/>
      <c r="D529" s="15"/>
      <c r="E529" s="15"/>
      <c r="F529" s="15"/>
      <c r="G529" s="15"/>
    </row>
    <row r="530" spans="3:7" hidden="1">
      <c r="C530" s="15"/>
      <c r="D530" s="15"/>
      <c r="E530" s="15"/>
      <c r="F530" s="15"/>
      <c r="G530" s="15"/>
    </row>
    <row r="531" spans="3:7" hidden="1">
      <c r="C531" s="15"/>
      <c r="D531" s="15"/>
      <c r="E531" s="15"/>
      <c r="F531" s="15"/>
      <c r="G531" s="15"/>
    </row>
    <row r="532" spans="3:7" hidden="1">
      <c r="C532" s="15"/>
      <c r="D532" s="15"/>
      <c r="E532" s="15"/>
      <c r="F532" s="15"/>
      <c r="G532" s="15"/>
    </row>
    <row r="533" spans="3:7" hidden="1">
      <c r="C533" s="15"/>
      <c r="D533" s="15"/>
      <c r="E533" s="15"/>
      <c r="F533" s="15"/>
      <c r="G533" s="15"/>
    </row>
    <row r="534" spans="3:7" hidden="1">
      <c r="C534" s="15"/>
      <c r="D534" s="15"/>
      <c r="E534" s="15"/>
      <c r="F534" s="15"/>
      <c r="G534" s="15"/>
    </row>
    <row r="535" spans="3:7" hidden="1">
      <c r="C535" s="15"/>
      <c r="D535" s="15"/>
      <c r="E535" s="15"/>
      <c r="F535" s="15"/>
      <c r="G535" s="15"/>
    </row>
    <row r="536" spans="3:7" hidden="1">
      <c r="C536" s="15"/>
      <c r="D536" s="15"/>
      <c r="E536" s="15"/>
      <c r="F536" s="15"/>
      <c r="G536" s="15"/>
    </row>
    <row r="537" spans="3:7" hidden="1">
      <c r="C537" s="15"/>
      <c r="D537" s="15"/>
      <c r="E537" s="15"/>
      <c r="F537" s="15"/>
      <c r="G537" s="15"/>
    </row>
    <row r="538" spans="3:7" hidden="1">
      <c r="C538" s="15"/>
      <c r="D538" s="15"/>
      <c r="E538" s="15"/>
      <c r="F538" s="15"/>
      <c r="G538" s="15"/>
    </row>
    <row r="539" spans="3:7" hidden="1">
      <c r="C539" s="15"/>
      <c r="D539" s="15"/>
      <c r="E539" s="15"/>
      <c r="F539" s="15"/>
      <c r="G539" s="15"/>
    </row>
    <row r="540" spans="3:7" hidden="1">
      <c r="C540" s="15"/>
      <c r="D540" s="15"/>
      <c r="E540" s="15"/>
      <c r="F540" s="15"/>
      <c r="G540" s="15"/>
    </row>
    <row r="541" spans="3:7" hidden="1">
      <c r="C541" s="15"/>
      <c r="D541" s="15"/>
      <c r="E541" s="15"/>
      <c r="F541" s="15"/>
      <c r="G541" s="15"/>
    </row>
    <row r="542" spans="3:7" hidden="1">
      <c r="C542" s="15"/>
      <c r="D542" s="15"/>
      <c r="E542" s="15"/>
      <c r="F542" s="15"/>
      <c r="G542" s="15"/>
    </row>
    <row r="543" spans="3:7" hidden="1">
      <c r="C543" s="15"/>
      <c r="D543" s="15"/>
      <c r="E543" s="15"/>
      <c r="F543" s="15"/>
      <c r="G543" s="15"/>
    </row>
    <row r="544" spans="3:7" hidden="1">
      <c r="C544" s="15"/>
      <c r="D544" s="15"/>
      <c r="E544" s="15"/>
      <c r="F544" s="15"/>
      <c r="G544" s="15"/>
    </row>
    <row r="545" spans="3:7" hidden="1">
      <c r="C545" s="15"/>
      <c r="D545" s="15"/>
      <c r="E545" s="15"/>
      <c r="F545" s="15"/>
      <c r="G545" s="15"/>
    </row>
    <row r="546" spans="3:7" hidden="1">
      <c r="C546" s="15"/>
      <c r="D546" s="15"/>
      <c r="E546" s="15"/>
      <c r="F546" s="15"/>
      <c r="G546" s="15"/>
    </row>
    <row r="547" spans="3:7" hidden="1">
      <c r="C547" s="15"/>
      <c r="D547" s="15"/>
      <c r="E547" s="15"/>
      <c r="F547" s="15"/>
      <c r="G547" s="15"/>
    </row>
    <row r="548" spans="3:7" hidden="1">
      <c r="C548" s="15"/>
      <c r="D548" s="15"/>
      <c r="E548" s="15"/>
      <c r="F548" s="15"/>
      <c r="G548" s="15"/>
    </row>
    <row r="549" spans="3:7" hidden="1">
      <c r="C549" s="15"/>
      <c r="D549" s="15"/>
      <c r="E549" s="15"/>
      <c r="F549" s="15"/>
      <c r="G549" s="15"/>
    </row>
    <row r="550" spans="3:7" hidden="1">
      <c r="C550" s="15"/>
      <c r="D550" s="15"/>
      <c r="E550" s="15"/>
      <c r="F550" s="15"/>
      <c r="G550" s="15"/>
    </row>
    <row r="551" spans="3:7" hidden="1">
      <c r="C551" s="15"/>
      <c r="D551" s="15"/>
      <c r="E551" s="15"/>
      <c r="F551" s="15"/>
      <c r="G551" s="15"/>
    </row>
    <row r="552" spans="3:7" hidden="1">
      <c r="C552" s="15"/>
      <c r="D552" s="15"/>
      <c r="E552" s="15"/>
      <c r="F552" s="15"/>
      <c r="G552" s="15"/>
    </row>
    <row r="553" spans="3:7" hidden="1">
      <c r="C553" s="15"/>
      <c r="D553" s="15"/>
      <c r="E553" s="15"/>
      <c r="F553" s="15"/>
      <c r="G553" s="15"/>
    </row>
    <row r="554" spans="3:7" hidden="1">
      <c r="C554" s="15"/>
      <c r="D554" s="15"/>
      <c r="E554" s="15"/>
      <c r="F554" s="15"/>
      <c r="G554" s="15"/>
    </row>
    <row r="555" spans="3:7" hidden="1">
      <c r="C555" s="15"/>
      <c r="D555" s="15"/>
      <c r="E555" s="15"/>
      <c r="F555" s="15"/>
      <c r="G555" s="15"/>
    </row>
    <row r="556" spans="3:7" hidden="1">
      <c r="C556" s="15"/>
      <c r="D556" s="15"/>
      <c r="E556" s="15"/>
      <c r="F556" s="15"/>
      <c r="G556" s="15"/>
    </row>
    <row r="557" spans="3:7" hidden="1">
      <c r="C557" s="15"/>
      <c r="D557" s="15"/>
      <c r="E557" s="15"/>
      <c r="F557" s="15"/>
      <c r="G557" s="15"/>
    </row>
    <row r="558" spans="3:7" hidden="1">
      <c r="C558" s="15"/>
      <c r="D558" s="15"/>
      <c r="E558" s="15"/>
      <c r="F558" s="15"/>
      <c r="G558" s="15"/>
    </row>
    <row r="559" spans="3:7" hidden="1">
      <c r="C559" s="15"/>
      <c r="D559" s="15"/>
      <c r="E559" s="15"/>
      <c r="F559" s="15"/>
      <c r="G559" s="15"/>
    </row>
    <row r="560" spans="3:7" hidden="1">
      <c r="C560" s="15"/>
      <c r="D560" s="15"/>
      <c r="E560" s="15"/>
      <c r="F560" s="15"/>
      <c r="G560" s="15"/>
    </row>
    <row r="561" spans="3:7" hidden="1">
      <c r="C561" s="15"/>
      <c r="D561" s="15"/>
      <c r="E561" s="15"/>
      <c r="F561" s="15"/>
      <c r="G561" s="15"/>
    </row>
    <row r="562" spans="3:7" hidden="1">
      <c r="C562" s="15"/>
      <c r="D562" s="15"/>
      <c r="E562" s="15"/>
      <c r="F562" s="15"/>
      <c r="G562" s="15"/>
    </row>
    <row r="563" spans="3:7" hidden="1">
      <c r="C563" s="15"/>
      <c r="D563" s="15"/>
      <c r="E563" s="15"/>
      <c r="F563" s="15"/>
      <c r="G563" s="15"/>
    </row>
    <row r="564" spans="3:7" hidden="1">
      <c r="C564" s="15"/>
      <c r="D564" s="15"/>
      <c r="E564" s="15"/>
      <c r="F564" s="15"/>
      <c r="G564" s="15"/>
    </row>
    <row r="565" spans="3:7" hidden="1">
      <c r="C565" s="15"/>
      <c r="D565" s="15"/>
      <c r="E565" s="15"/>
      <c r="F565" s="15"/>
      <c r="G565" s="15"/>
    </row>
    <row r="566" spans="3:7" hidden="1">
      <c r="C566" s="15"/>
      <c r="D566" s="15"/>
      <c r="E566" s="15"/>
      <c r="F566" s="15"/>
      <c r="G566" s="15"/>
    </row>
    <row r="567" spans="3:7" hidden="1">
      <c r="C567" s="15"/>
      <c r="D567" s="15"/>
      <c r="E567" s="15"/>
      <c r="F567" s="15"/>
      <c r="G567" s="15"/>
    </row>
    <row r="568" spans="3:7" hidden="1">
      <c r="C568" s="15"/>
      <c r="D568" s="15"/>
      <c r="E568" s="15"/>
      <c r="F568" s="15"/>
      <c r="G568" s="15"/>
    </row>
    <row r="569" spans="3:7" hidden="1">
      <c r="C569" s="15"/>
      <c r="D569" s="15"/>
      <c r="E569" s="15"/>
      <c r="F569" s="15"/>
      <c r="G569" s="15"/>
    </row>
    <row r="570" spans="3:7" hidden="1">
      <c r="C570" s="15"/>
      <c r="D570" s="15"/>
      <c r="E570" s="15"/>
      <c r="F570" s="15"/>
      <c r="G570" s="15"/>
    </row>
    <row r="571" spans="3:7" hidden="1">
      <c r="C571" s="15"/>
      <c r="D571" s="15"/>
      <c r="E571" s="15"/>
      <c r="F571" s="15"/>
      <c r="G571" s="15"/>
    </row>
    <row r="572" spans="3:7" hidden="1">
      <c r="C572" s="15"/>
      <c r="D572" s="15"/>
      <c r="E572" s="15"/>
      <c r="F572" s="15"/>
      <c r="G572" s="15"/>
    </row>
    <row r="573" spans="3:7" hidden="1">
      <c r="C573" s="15"/>
      <c r="D573" s="15"/>
      <c r="E573" s="15"/>
      <c r="F573" s="15"/>
      <c r="G573" s="15"/>
    </row>
    <row r="574" spans="3:7" hidden="1">
      <c r="C574" s="15"/>
      <c r="D574" s="15"/>
      <c r="E574" s="15"/>
      <c r="F574" s="15"/>
      <c r="G574" s="15"/>
    </row>
    <row r="575" spans="3:7" hidden="1">
      <c r="C575" s="15"/>
      <c r="D575" s="15"/>
      <c r="E575" s="15"/>
      <c r="F575" s="15"/>
      <c r="G575" s="15"/>
    </row>
    <row r="576" spans="3:7" hidden="1">
      <c r="C576" s="15"/>
      <c r="D576" s="15"/>
      <c r="E576" s="15"/>
      <c r="F576" s="15"/>
      <c r="G576" s="15"/>
    </row>
    <row r="577" spans="3:7" hidden="1">
      <c r="C577" s="15"/>
      <c r="D577" s="15"/>
      <c r="E577" s="15"/>
      <c r="F577" s="15"/>
      <c r="G577" s="15"/>
    </row>
    <row r="578" spans="3:7" hidden="1">
      <c r="C578" s="15"/>
      <c r="D578" s="15"/>
      <c r="E578" s="15"/>
      <c r="F578" s="15"/>
      <c r="G578" s="15"/>
    </row>
    <row r="579" spans="3:7" hidden="1">
      <c r="C579" s="15"/>
      <c r="D579" s="15"/>
      <c r="E579" s="15"/>
      <c r="F579" s="15"/>
      <c r="G579" s="15"/>
    </row>
    <row r="580" spans="3:7" hidden="1">
      <c r="C580" s="15"/>
      <c r="D580" s="15"/>
      <c r="E580" s="15"/>
      <c r="F580" s="15"/>
      <c r="G580" s="15"/>
    </row>
    <row r="581" spans="3:7" hidden="1">
      <c r="C581" s="15"/>
      <c r="D581" s="15"/>
      <c r="E581" s="15"/>
      <c r="F581" s="15"/>
      <c r="G581" s="15"/>
    </row>
    <row r="582" spans="3:7" hidden="1">
      <c r="C582" s="15"/>
      <c r="D582" s="15"/>
      <c r="E582" s="15"/>
      <c r="F582" s="15"/>
      <c r="G582" s="15"/>
    </row>
    <row r="583" spans="3:7" hidden="1">
      <c r="C583" s="15"/>
      <c r="D583" s="15"/>
      <c r="E583" s="15"/>
      <c r="F583" s="15"/>
      <c r="G583" s="15"/>
    </row>
    <row r="584" spans="3:7" hidden="1">
      <c r="C584" s="15"/>
      <c r="D584" s="15"/>
      <c r="E584" s="15"/>
      <c r="F584" s="15"/>
      <c r="G584" s="15"/>
    </row>
    <row r="585" spans="3:7" hidden="1">
      <c r="C585" s="15"/>
      <c r="D585" s="15"/>
      <c r="E585" s="15"/>
      <c r="F585" s="15"/>
      <c r="G585" s="15"/>
    </row>
    <row r="586" spans="3:7" hidden="1">
      <c r="C586" s="15"/>
      <c r="D586" s="15"/>
      <c r="E586" s="15"/>
      <c r="F586" s="15"/>
      <c r="G586" s="15"/>
    </row>
    <row r="587" spans="3:7" hidden="1">
      <c r="C587" s="15"/>
      <c r="D587" s="15"/>
      <c r="E587" s="15"/>
      <c r="F587" s="15"/>
      <c r="G587" s="15"/>
    </row>
    <row r="588" spans="3:7" hidden="1">
      <c r="C588" s="15"/>
      <c r="D588" s="15"/>
      <c r="E588" s="15"/>
      <c r="F588" s="15"/>
      <c r="G588" s="15"/>
    </row>
    <row r="589" spans="3:7" hidden="1">
      <c r="C589" s="15"/>
      <c r="D589" s="15"/>
      <c r="E589" s="15"/>
      <c r="F589" s="15"/>
      <c r="G589" s="15"/>
    </row>
    <row r="590" spans="3:7" hidden="1">
      <c r="C590" s="15"/>
      <c r="D590" s="15"/>
      <c r="E590" s="15"/>
      <c r="F590" s="15"/>
      <c r="G590" s="15"/>
    </row>
    <row r="591" spans="3:7" hidden="1">
      <c r="C591" s="15"/>
      <c r="D591" s="15"/>
      <c r="E591" s="15"/>
      <c r="F591" s="15"/>
      <c r="G591" s="15"/>
    </row>
    <row r="592" spans="3:7" hidden="1">
      <c r="C592" s="15"/>
      <c r="D592" s="15"/>
      <c r="E592" s="15"/>
      <c r="F592" s="15"/>
      <c r="G592" s="15"/>
    </row>
    <row r="593" spans="3:7" hidden="1">
      <c r="C593" s="15"/>
      <c r="D593" s="15"/>
      <c r="E593" s="15"/>
      <c r="F593" s="15"/>
      <c r="G593" s="15"/>
    </row>
    <row r="594" spans="3:7" hidden="1">
      <c r="C594" s="15"/>
      <c r="D594" s="15"/>
      <c r="E594" s="15"/>
      <c r="F594" s="15"/>
      <c r="G594" s="15"/>
    </row>
    <row r="595" spans="3:7" hidden="1">
      <c r="C595" s="15"/>
      <c r="D595" s="15"/>
      <c r="E595" s="15"/>
      <c r="F595" s="15"/>
      <c r="G595" s="15"/>
    </row>
    <row r="596" spans="3:7" hidden="1">
      <c r="C596" s="15"/>
      <c r="D596" s="15"/>
      <c r="E596" s="15"/>
      <c r="F596" s="15"/>
      <c r="G596" s="15"/>
    </row>
    <row r="597" spans="3:7" hidden="1">
      <c r="C597" s="15"/>
      <c r="D597" s="15"/>
      <c r="E597" s="15"/>
      <c r="F597" s="15"/>
      <c r="G597" s="15"/>
    </row>
    <row r="598" spans="3:7" hidden="1">
      <c r="C598" s="15"/>
      <c r="D598" s="15"/>
      <c r="E598" s="15"/>
      <c r="F598" s="15"/>
      <c r="G598" s="15"/>
    </row>
    <row r="599" spans="3:7" hidden="1">
      <c r="D599" s="37"/>
      <c r="F599" s="37"/>
    </row>
    <row r="600" spans="3:7" hidden="1">
      <c r="D600" s="37"/>
      <c r="F600" s="37"/>
    </row>
    <row r="601" spans="3:7" hidden="1">
      <c r="D601" s="37"/>
      <c r="F601" s="37"/>
    </row>
    <row r="602" spans="3:7" hidden="1">
      <c r="D602" s="37"/>
      <c r="F602" s="37"/>
    </row>
    <row r="603" spans="3:7" hidden="1">
      <c r="D603" s="37"/>
      <c r="F603" s="37"/>
    </row>
    <row r="604" spans="3:7" hidden="1">
      <c r="D604" s="37"/>
      <c r="F604" s="37"/>
    </row>
    <row r="10000" spans="52:52" hidden="1">
      <c r="AZ10000"/>
    </row>
  </sheetData>
  <dataValidations count="1">
    <dataValidation allowBlank="1" showInputMessage="1" showErrorMessage="1" sqref="B1:B4 A5:AY1048576 BA5:XFD1048576 AZ5:AZ9999 AZ10001:AZ1048576" xr:uid="{00000000-0002-0000-1900-000000000000}"/>
  </dataValidations>
  <pageMargins left="0" right="0" top="0.5" bottom="0.5" header="0" footer="0.25"/>
  <pageSetup paperSize="9" scale="77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7.28515625" style="12" customWidth="1"/>
    <col min="2" max="2" width="17.85546875" style="13" customWidth="1"/>
    <col min="3" max="3" width="23.5703125" style="13" customWidth="1"/>
    <col min="4" max="4" width="7.140625" style="15" hidden="1"/>
    <col min="5" max="5" width="6" style="15" hidden="1"/>
    <col min="6" max="6" width="7.85546875" style="15" hidden="1"/>
    <col min="7" max="7" width="8.140625" style="15" hidden="1"/>
    <col min="8" max="8" width="6.28515625" style="15" hidden="1"/>
    <col min="9" max="9" width="8" style="15" hidden="1"/>
    <col min="10" max="10" width="8.7109375" style="15" hidden="1"/>
    <col min="11" max="11" width="10" style="15" hidden="1"/>
    <col min="12" max="12" width="9.5703125" style="15" hidden="1"/>
    <col min="13" max="13" width="6.140625" style="15" hidden="1"/>
    <col min="14" max="15" width="5.7109375" style="15" hidden="1"/>
    <col min="16" max="16" width="6.85546875" style="15" hidden="1"/>
    <col min="17" max="17" width="6.42578125" style="13" hidden="1"/>
    <col min="18" max="18" width="6.7109375" style="13" hidden="1"/>
    <col min="19" max="19" width="7.28515625" style="13" hidden="1"/>
    <col min="20" max="31" width="5.7109375" style="13" hidden="1"/>
    <col min="32" max="32" width="9.140625" style="13" hidden="1"/>
    <col min="33" max="52" width="0" style="13" hidden="1"/>
    <col min="53" max="16384" width="9.140625" style="13" hidden="1"/>
  </cols>
  <sheetData>
    <row r="1" spans="1:16" s="1" customFormat="1">
      <c r="A1" s="2" t="s">
        <v>0</v>
      </c>
      <c r="B1" s="61" t="s">
        <v>3309</v>
      </c>
    </row>
    <row r="2" spans="1:16" s="1" customFormat="1">
      <c r="A2" s="2" t="s">
        <v>1</v>
      </c>
      <c r="B2" s="9" t="s">
        <v>2578</v>
      </c>
    </row>
    <row r="3" spans="1:16" s="1" customFormat="1">
      <c r="A3" s="2" t="s">
        <v>2</v>
      </c>
      <c r="B3" s="20" t="s">
        <v>2579</v>
      </c>
    </row>
    <row r="4" spans="1:16" s="1" customFormat="1">
      <c r="A4" s="2" t="s">
        <v>3</v>
      </c>
      <c r="B4" s="62">
        <v>1161</v>
      </c>
    </row>
    <row r="5" spans="1:16" s="15" customFormat="1">
      <c r="A5" s="32" t="s">
        <v>92</v>
      </c>
      <c r="B5" s="38" t="s">
        <v>141</v>
      </c>
      <c r="C5" s="39" t="s">
        <v>142</v>
      </c>
    </row>
    <row r="6" spans="1:16" s="15" customFormat="1">
      <c r="A6" s="99" t="s">
        <v>3310</v>
      </c>
      <c r="B6" s="21" t="s">
        <v>153</v>
      </c>
      <c r="C6" s="29" t="s">
        <v>70</v>
      </c>
    </row>
    <row r="7" spans="1:16" s="17" customFormat="1" ht="20.25">
      <c r="A7" s="101" t="s">
        <v>3310</v>
      </c>
      <c r="B7" s="5" t="s">
        <v>8</v>
      </c>
      <c r="C7" s="24" t="s">
        <v>9</v>
      </c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</row>
    <row r="8" spans="1:16" s="17" customFormat="1" ht="20.25">
      <c r="A8" s="18" t="s">
        <v>143</v>
      </c>
      <c r="B8" s="53">
        <f>B9+B31</f>
        <v>5.1870761388952298</v>
      </c>
      <c r="C8" s="124" t="s">
        <v>3310</v>
      </c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</row>
    <row r="9" spans="1:16">
      <c r="A9" s="57" t="s">
        <v>172</v>
      </c>
      <c r="B9" s="59">
        <f>SUM(B10:B30)</f>
        <v>4.9769633911904201</v>
      </c>
      <c r="C9" s="107" t="s">
        <v>3310</v>
      </c>
    </row>
    <row r="10" spans="1:16">
      <c r="A10" t="s">
        <v>3246</v>
      </c>
      <c r="B10" s="63">
        <v>1.8190127180059999E-2</v>
      </c>
      <c r="C10" s="64">
        <v>45340</v>
      </c>
    </row>
    <row r="11" spans="1:16">
      <c r="A11" t="s">
        <v>3269</v>
      </c>
      <c r="B11" s="63">
        <v>9.7349999999999992E-2</v>
      </c>
      <c r="C11" s="64">
        <v>45363</v>
      </c>
    </row>
    <row r="12" spans="1:16">
      <c r="A12" t="s">
        <v>3272</v>
      </c>
      <c r="B12" s="63">
        <v>2.8208695035619999E-2</v>
      </c>
      <c r="C12" s="64">
        <v>45383</v>
      </c>
    </row>
    <row r="13" spans="1:16">
      <c r="A13" t="s">
        <v>3247</v>
      </c>
      <c r="B13" s="63">
        <v>0.22238041265704001</v>
      </c>
      <c r="C13" s="64">
        <v>45473</v>
      </c>
    </row>
    <row r="14" spans="1:16">
      <c r="A14" t="s">
        <v>3270</v>
      </c>
      <c r="B14" s="63">
        <v>0.21259999759799997</v>
      </c>
      <c r="C14" s="64">
        <v>45838</v>
      </c>
    </row>
    <row r="15" spans="1:16">
      <c r="A15" t="s">
        <v>3237</v>
      </c>
      <c r="B15" s="63">
        <v>0.47843568631489997</v>
      </c>
      <c r="C15" s="64">
        <v>45935</v>
      </c>
    </row>
    <row r="16" spans="1:16">
      <c r="A16" t="s">
        <v>3265</v>
      </c>
      <c r="B16" s="63">
        <v>0.38032633394001997</v>
      </c>
      <c r="C16" s="64">
        <v>46022</v>
      </c>
    </row>
    <row r="17" spans="1:3">
      <c r="A17" t="s">
        <v>3252</v>
      </c>
      <c r="B17" s="63">
        <v>0.39244810507707995</v>
      </c>
      <c r="C17" s="64">
        <v>46022</v>
      </c>
    </row>
    <row r="18" spans="1:3">
      <c r="A18" t="s">
        <v>3297</v>
      </c>
      <c r="B18" s="63">
        <v>0.29997400784075995</v>
      </c>
      <c r="C18" s="64">
        <v>46338</v>
      </c>
    </row>
    <row r="19" spans="1:3">
      <c r="A19" t="s">
        <v>3271</v>
      </c>
      <c r="B19" s="63">
        <v>0.72410881365173996</v>
      </c>
      <c r="C19" s="64">
        <v>46871</v>
      </c>
    </row>
    <row r="20" spans="1:3">
      <c r="A20" t="s">
        <v>3304</v>
      </c>
      <c r="B20" s="63">
        <v>0.58683058312999992</v>
      </c>
      <c r="C20" s="64">
        <v>47191</v>
      </c>
    </row>
    <row r="21" spans="1:3">
      <c r="A21" t="s">
        <v>3305</v>
      </c>
      <c r="B21" s="63">
        <v>1.00779745016386</v>
      </c>
      <c r="C21" s="64">
        <v>47391</v>
      </c>
    </row>
    <row r="22" spans="1:3">
      <c r="A22" t="s">
        <v>3298</v>
      </c>
      <c r="B22" s="63">
        <v>0.45430000115522001</v>
      </c>
      <c r="C22" s="64">
        <v>47525</v>
      </c>
    </row>
    <row r="23" spans="1:3">
      <c r="A23" t="s">
        <v>3229</v>
      </c>
      <c r="B23" s="63">
        <v>2.5604729118759998E-2</v>
      </c>
      <c r="C23" s="64">
        <v>48482</v>
      </c>
    </row>
    <row r="24" spans="1:3">
      <c r="A24" t="s">
        <v>3299</v>
      </c>
      <c r="B24" s="63">
        <v>1.9623703967999997E-3</v>
      </c>
      <c r="C24" s="64">
        <v>48844</v>
      </c>
    </row>
    <row r="25" spans="1:3">
      <c r="A25" t="s">
        <v>3300</v>
      </c>
      <c r="B25" s="63">
        <v>1.9005378303999997E-3</v>
      </c>
      <c r="C25" s="64">
        <v>48844</v>
      </c>
    </row>
    <row r="26" spans="1:3">
      <c r="A26" t="s">
        <v>3301</v>
      </c>
      <c r="B26" s="63">
        <v>2.3752654947999997E-3</v>
      </c>
      <c r="C26" s="64">
        <v>48844</v>
      </c>
    </row>
    <row r="27" spans="1:3">
      <c r="A27" t="s">
        <v>3302</v>
      </c>
      <c r="B27" s="63">
        <v>1.6267660067999998E-3</v>
      </c>
      <c r="C27" s="64">
        <v>48844</v>
      </c>
    </row>
    <row r="28" spans="1:3">
      <c r="A28" t="s">
        <v>3303</v>
      </c>
      <c r="B28" s="63">
        <v>1.6723268451999999E-3</v>
      </c>
      <c r="C28" s="64">
        <v>48844</v>
      </c>
    </row>
    <row r="29" spans="1:3">
      <c r="A29" t="s">
        <v>3306</v>
      </c>
      <c r="B29" s="63">
        <v>3.8871181753359997E-2</v>
      </c>
      <c r="C29" s="64">
        <v>52047</v>
      </c>
    </row>
    <row r="30" spans="1:3">
      <c r="A30" s="105" t="s">
        <v>3310</v>
      </c>
      <c r="B30" s="105" t="s">
        <v>3310</v>
      </c>
      <c r="C30" s="107" t="s">
        <v>3310</v>
      </c>
    </row>
    <row r="31" spans="1:3">
      <c r="A31" s="57" t="s">
        <v>187</v>
      </c>
      <c r="B31" s="59">
        <f>SUM(B32:B36)</f>
        <v>0.21011274770481</v>
      </c>
      <c r="C31" s="107" t="s">
        <v>3310</v>
      </c>
    </row>
    <row r="32" spans="1:3">
      <c r="A32" t="s">
        <v>3307</v>
      </c>
      <c r="B32" s="63">
        <v>2.2137169835249999E-2</v>
      </c>
      <c r="C32" s="64">
        <v>45515</v>
      </c>
    </row>
    <row r="33" spans="1:3">
      <c r="A33" t="s">
        <v>3281</v>
      </c>
      <c r="B33" s="63">
        <v>4.7734563796380004E-2</v>
      </c>
      <c r="C33" s="64">
        <v>45553</v>
      </c>
    </row>
    <row r="34" spans="1:3">
      <c r="A34" t="s">
        <v>3292</v>
      </c>
      <c r="B34" s="63">
        <v>4.8480524310509997E-2</v>
      </c>
      <c r="C34" s="64">
        <v>45602</v>
      </c>
    </row>
    <row r="35" spans="1:3">
      <c r="A35" t="s">
        <v>3276</v>
      </c>
      <c r="B35" s="63">
        <v>9.1760489762670011E-2</v>
      </c>
      <c r="C35" s="64">
        <v>46418</v>
      </c>
    </row>
    <row r="36" spans="1:3" hidden="1">
      <c r="A36"/>
      <c r="B36" s="55"/>
    </row>
    <row r="37" spans="1:3" hidden="1">
      <c r="A37"/>
      <c r="B37" s="63"/>
      <c r="C37" s="64"/>
    </row>
    <row r="38" spans="1:3" hidden="1">
      <c r="A38"/>
      <c r="B38" s="63"/>
      <c r="C38"/>
    </row>
    <row r="10000" spans="52:52" hidden="1">
      <c r="AZ10000"/>
    </row>
  </sheetData>
  <sortState xmlns:xlrd2="http://schemas.microsoft.com/office/spreadsheetml/2017/richdata2" ref="A32:C35">
    <sortCondition ref="C32:C35"/>
  </sortState>
  <dataValidations count="1">
    <dataValidation allowBlank="1" showInputMessage="1" showErrorMessage="1" sqref="B1:B4 A5:XFD32 A39:C1048576 D33:AY1048576 BA33:XFD1048576 AZ33:AZ9999 AZ10001:AZ1048576" xr:uid="{00000000-0002-0000-1A00-000000000000}"/>
  </dataValidations>
  <pageMargins left="0" right="0" top="0.5" bottom="0.5" header="0" footer="0.25"/>
  <pageSetup paperSize="9" scale="85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A1:AZ10000"/>
  <sheetViews>
    <sheetView rightToLeft="1" workbookViewId="0"/>
  </sheetViews>
  <sheetFormatPr defaultColWidth="0" defaultRowHeight="18" zeroHeight="1"/>
  <cols>
    <col min="1" max="1" width="48.28515625" style="12" bestFit="1" customWidth="1"/>
    <col min="2" max="2" width="12.42578125" style="12" customWidth="1"/>
    <col min="3" max="3" width="11.85546875" style="12" customWidth="1"/>
    <col min="4" max="4" width="10.7109375" style="13" customWidth="1"/>
    <col min="5" max="5" width="11.140625" style="13" customWidth="1"/>
    <col min="6" max="6" width="15.140625" style="13" customWidth="1"/>
    <col min="7" max="7" width="10.7109375" style="13" customWidth="1"/>
    <col min="8" max="8" width="11.5703125" style="13" customWidth="1"/>
    <col min="9" max="9" width="13.85546875" style="13" customWidth="1"/>
    <col min="10" max="10" width="17.7109375" style="13" customWidth="1"/>
    <col min="11" max="11" width="14.85546875" style="13" customWidth="1"/>
    <col min="12" max="12" width="14.7109375" style="13" customWidth="1"/>
    <col min="13" max="13" width="22.7109375" style="13" customWidth="1"/>
    <col min="14" max="14" width="26.85546875" style="13" customWidth="1"/>
    <col min="15" max="15" width="25.42578125" style="13" customWidth="1"/>
    <col min="16" max="16" width="7.5703125" style="13" hidden="1"/>
    <col min="17" max="17" width="6.7109375" style="13" hidden="1"/>
    <col min="18" max="18" width="7.7109375" style="13" hidden="1"/>
    <col min="19" max="19" width="7.140625" style="13" hidden="1"/>
    <col min="20" max="20" width="6" style="13" hidden="1"/>
    <col min="21" max="21" width="7.85546875" style="13" hidden="1"/>
    <col min="22" max="22" width="8.140625" style="13" hidden="1"/>
    <col min="23" max="23" width="6.28515625" style="13" hidden="1"/>
    <col min="24" max="24" width="8" style="13" hidden="1"/>
    <col min="25" max="25" width="8.7109375" style="13" hidden="1"/>
    <col min="26" max="26" width="10" style="13" hidden="1"/>
    <col min="27" max="27" width="9.5703125" style="13" hidden="1"/>
    <col min="28" max="28" width="6.140625" style="13" hidden="1"/>
    <col min="29" max="30" width="5.7109375" style="13" hidden="1"/>
    <col min="31" max="31" width="6.85546875" style="13" hidden="1"/>
    <col min="32" max="32" width="6.42578125" style="13" hidden="1"/>
    <col min="33" max="33" width="6.7109375" style="13" hidden="1"/>
    <col min="34" max="34" width="7.28515625" style="13" hidden="1"/>
    <col min="35" max="47" width="9.140625" style="13" hidden="1"/>
    <col min="48" max="52" width="0" style="13" hidden="1"/>
    <col min="53" max="16384" width="9.140625" style="13" hidden="1"/>
  </cols>
  <sheetData>
    <row r="1" spans="1:17" s="1" customFormat="1">
      <c r="A1" s="2" t="s">
        <v>0</v>
      </c>
      <c r="B1" s="61" t="s">
        <v>3309</v>
      </c>
    </row>
    <row r="2" spans="1:17" s="1" customFormat="1">
      <c r="A2" s="2" t="s">
        <v>1</v>
      </c>
      <c r="B2" s="9" t="s">
        <v>2578</v>
      </c>
    </row>
    <row r="3" spans="1:17" s="1" customFormat="1">
      <c r="A3" s="2" t="s">
        <v>2</v>
      </c>
      <c r="B3" s="20" t="s">
        <v>2579</v>
      </c>
    </row>
    <row r="4" spans="1:17" s="1" customFormat="1">
      <c r="A4" s="2" t="s">
        <v>3</v>
      </c>
      <c r="B4" s="62">
        <v>1161</v>
      </c>
    </row>
    <row r="5" spans="1:17" s="15" customFormat="1">
      <c r="A5" s="32" t="s">
        <v>92</v>
      </c>
      <c r="B5" s="33" t="s">
        <v>46</v>
      </c>
      <c r="C5" s="33" t="s">
        <v>80</v>
      </c>
      <c r="D5" s="33" t="s">
        <v>48</v>
      </c>
      <c r="E5" s="33" t="s">
        <v>49</v>
      </c>
      <c r="F5" s="33" t="s">
        <v>67</v>
      </c>
      <c r="G5" s="33" t="s">
        <v>68</v>
      </c>
      <c r="H5" s="33" t="s">
        <v>50</v>
      </c>
      <c r="I5" s="33" t="s">
        <v>51</v>
      </c>
      <c r="J5" s="33" t="s">
        <v>144</v>
      </c>
      <c r="K5" s="33" t="s">
        <v>158</v>
      </c>
      <c r="L5" s="33" t="s">
        <v>145</v>
      </c>
      <c r="M5" s="33" t="s">
        <v>69</v>
      </c>
      <c r="N5" s="33" t="s">
        <v>54</v>
      </c>
      <c r="O5" s="34" t="s">
        <v>151</v>
      </c>
      <c r="Q5" s="13"/>
    </row>
    <row r="6" spans="1:17" s="15" customFormat="1">
      <c r="A6" s="99" t="s">
        <v>3310</v>
      </c>
      <c r="B6" s="100" t="s">
        <v>3310</v>
      </c>
      <c r="C6" s="100" t="s">
        <v>3310</v>
      </c>
      <c r="D6" s="100" t="s">
        <v>3310</v>
      </c>
      <c r="E6" s="100" t="s">
        <v>3310</v>
      </c>
      <c r="F6" s="21" t="s">
        <v>70</v>
      </c>
      <c r="G6" s="21" t="s">
        <v>71</v>
      </c>
      <c r="H6" s="100" t="s">
        <v>3310</v>
      </c>
      <c r="I6" s="21" t="s">
        <v>7</v>
      </c>
      <c r="J6" s="21" t="s">
        <v>7</v>
      </c>
      <c r="K6" s="21" t="s">
        <v>152</v>
      </c>
      <c r="L6" s="21" t="s">
        <v>6</v>
      </c>
      <c r="M6" s="21" t="s">
        <v>7</v>
      </c>
      <c r="N6" s="21" t="s">
        <v>7</v>
      </c>
      <c r="O6" s="22" t="s">
        <v>7</v>
      </c>
    </row>
    <row r="7" spans="1:17" s="17" customFormat="1" ht="20.25">
      <c r="A7" s="101" t="s">
        <v>3310</v>
      </c>
      <c r="B7" s="5" t="s">
        <v>8</v>
      </c>
      <c r="C7" s="5" t="s">
        <v>9</v>
      </c>
      <c r="D7" s="5" t="s">
        <v>56</v>
      </c>
      <c r="E7" s="5" t="s">
        <v>57</v>
      </c>
      <c r="F7" s="5" t="s">
        <v>58</v>
      </c>
      <c r="G7" s="5" t="s">
        <v>59</v>
      </c>
      <c r="H7" s="24" t="s">
        <v>60</v>
      </c>
      <c r="I7" s="24" t="s">
        <v>61</v>
      </c>
      <c r="J7" s="5" t="s">
        <v>62</v>
      </c>
      <c r="K7" s="5" t="s">
        <v>63</v>
      </c>
      <c r="L7" s="5" t="s">
        <v>72</v>
      </c>
      <c r="M7" s="5" t="s">
        <v>73</v>
      </c>
      <c r="N7" s="24" t="s">
        <v>74</v>
      </c>
      <c r="O7" s="24" t="s">
        <v>75</v>
      </c>
      <c r="P7" s="25"/>
    </row>
    <row r="8" spans="1:17" s="17" customFormat="1" ht="20.25">
      <c r="A8" s="18" t="s">
        <v>146</v>
      </c>
      <c r="B8" s="102" t="s">
        <v>3310</v>
      </c>
      <c r="C8" s="102" t="s">
        <v>3310</v>
      </c>
      <c r="D8" s="102" t="s">
        <v>3310</v>
      </c>
      <c r="E8" s="102" t="s">
        <v>3310</v>
      </c>
      <c r="F8" s="102" t="s">
        <v>3310</v>
      </c>
      <c r="G8" s="102" t="s">
        <v>3310</v>
      </c>
      <c r="H8" s="102" t="s">
        <v>3310</v>
      </c>
      <c r="I8" s="102" t="s">
        <v>3310</v>
      </c>
      <c r="J8" s="102" t="s">
        <v>3310</v>
      </c>
      <c r="K8" s="53">
        <v>0</v>
      </c>
      <c r="L8" s="53">
        <v>0</v>
      </c>
      <c r="M8" s="102" t="s">
        <v>3310</v>
      </c>
      <c r="N8" s="54">
        <v>0</v>
      </c>
      <c r="O8" s="54">
        <v>0</v>
      </c>
      <c r="P8" s="25"/>
    </row>
    <row r="9" spans="1:17">
      <c r="A9" s="57" t="s">
        <v>172</v>
      </c>
      <c r="B9" s="106" t="s">
        <v>3310</v>
      </c>
      <c r="C9" s="107" t="s">
        <v>3310</v>
      </c>
      <c r="D9" s="107" t="s">
        <v>3310</v>
      </c>
      <c r="E9" s="107" t="s">
        <v>3310</v>
      </c>
      <c r="F9" s="107" t="s">
        <v>3310</v>
      </c>
      <c r="G9" s="59">
        <v>0</v>
      </c>
      <c r="H9" s="107" t="s">
        <v>3310</v>
      </c>
      <c r="I9" s="107" t="s">
        <v>3310</v>
      </c>
      <c r="J9" s="107" t="s">
        <v>3310</v>
      </c>
      <c r="K9" s="59">
        <v>0</v>
      </c>
      <c r="L9" s="59">
        <v>0</v>
      </c>
      <c r="M9" s="107" t="s">
        <v>3310</v>
      </c>
      <c r="N9" s="58">
        <v>0</v>
      </c>
      <c r="O9" s="58">
        <v>0</v>
      </c>
    </row>
    <row r="10" spans="1:17">
      <c r="A10" s="57" t="s">
        <v>304</v>
      </c>
      <c r="B10" s="106" t="s">
        <v>3310</v>
      </c>
      <c r="C10" s="107" t="s">
        <v>3310</v>
      </c>
      <c r="D10" s="107" t="s">
        <v>3310</v>
      </c>
      <c r="E10" s="107" t="s">
        <v>3310</v>
      </c>
      <c r="F10" s="107" t="s">
        <v>3310</v>
      </c>
      <c r="G10" s="59">
        <v>0</v>
      </c>
      <c r="H10" s="107" t="s">
        <v>3310</v>
      </c>
      <c r="I10" s="107" t="s">
        <v>3310</v>
      </c>
      <c r="J10" s="107" t="s">
        <v>3310</v>
      </c>
      <c r="K10" s="59">
        <v>0</v>
      </c>
      <c r="L10" s="59">
        <v>0</v>
      </c>
      <c r="M10" s="107" t="s">
        <v>3310</v>
      </c>
      <c r="N10" s="58">
        <v>0</v>
      </c>
      <c r="O10" s="58">
        <v>0</v>
      </c>
    </row>
    <row r="11" spans="1:17">
      <c r="A11" t="s">
        <v>179</v>
      </c>
      <c r="B11" t="s">
        <v>179</v>
      </c>
      <c r="C11" t="s">
        <v>179</v>
      </c>
      <c r="D11" t="s">
        <v>179</v>
      </c>
      <c r="E11" s="107" t="s">
        <v>3310</v>
      </c>
      <c r="F11" s="107" t="s">
        <v>3310</v>
      </c>
      <c r="G11" s="55">
        <v>0</v>
      </c>
      <c r="H11" t="s">
        <v>179</v>
      </c>
      <c r="I11" s="56">
        <v>0</v>
      </c>
      <c r="J11" s="56">
        <v>0</v>
      </c>
      <c r="K11" s="55">
        <v>0</v>
      </c>
      <c r="L11" s="55">
        <v>0</v>
      </c>
      <c r="M11" s="56">
        <v>0</v>
      </c>
      <c r="N11" s="56">
        <v>0</v>
      </c>
      <c r="O11" s="56">
        <v>0</v>
      </c>
    </row>
    <row r="12" spans="1:17">
      <c r="A12" s="57" t="s">
        <v>221</v>
      </c>
      <c r="B12" s="106" t="s">
        <v>3310</v>
      </c>
      <c r="C12" s="107" t="s">
        <v>3310</v>
      </c>
      <c r="D12" s="107" t="s">
        <v>3310</v>
      </c>
      <c r="E12" s="107" t="s">
        <v>3310</v>
      </c>
      <c r="F12" s="107" t="s">
        <v>3310</v>
      </c>
      <c r="G12" s="59">
        <v>0</v>
      </c>
      <c r="H12" s="107" t="s">
        <v>3310</v>
      </c>
      <c r="I12" s="107" t="s">
        <v>3310</v>
      </c>
      <c r="J12" s="107" t="s">
        <v>3310</v>
      </c>
      <c r="K12" s="59">
        <v>0</v>
      </c>
      <c r="L12" s="59">
        <v>0</v>
      </c>
      <c r="M12" s="107" t="s">
        <v>3310</v>
      </c>
      <c r="N12" s="58">
        <v>0</v>
      </c>
      <c r="O12" s="58">
        <v>0</v>
      </c>
    </row>
    <row r="13" spans="1:17">
      <c r="A13" t="s">
        <v>179</v>
      </c>
      <c r="B13" t="s">
        <v>179</v>
      </c>
      <c r="C13" t="s">
        <v>179</v>
      </c>
      <c r="D13" t="s">
        <v>179</v>
      </c>
      <c r="E13" s="107" t="s">
        <v>3310</v>
      </c>
      <c r="F13" s="107" t="s">
        <v>3310</v>
      </c>
      <c r="G13" s="55">
        <v>0</v>
      </c>
      <c r="H13" t="s">
        <v>179</v>
      </c>
      <c r="I13" s="56">
        <v>0</v>
      </c>
      <c r="J13" s="56">
        <v>0</v>
      </c>
      <c r="K13" s="55">
        <v>0</v>
      </c>
      <c r="L13" s="55">
        <v>0</v>
      </c>
      <c r="M13" s="56">
        <v>0</v>
      </c>
      <c r="N13" s="56">
        <v>0</v>
      </c>
      <c r="O13" s="56">
        <v>0</v>
      </c>
    </row>
    <row r="14" spans="1:17">
      <c r="A14" s="57" t="s">
        <v>305</v>
      </c>
      <c r="B14" s="106" t="s">
        <v>3310</v>
      </c>
      <c r="C14" s="107" t="s">
        <v>3310</v>
      </c>
      <c r="D14" s="107" t="s">
        <v>3310</v>
      </c>
      <c r="E14" s="107" t="s">
        <v>3310</v>
      </c>
      <c r="F14" s="107" t="s">
        <v>3310</v>
      </c>
      <c r="G14" s="59">
        <v>0</v>
      </c>
      <c r="H14" s="107" t="s">
        <v>3310</v>
      </c>
      <c r="I14" s="107" t="s">
        <v>3310</v>
      </c>
      <c r="J14" s="107" t="s">
        <v>3310</v>
      </c>
      <c r="K14" s="59">
        <v>0</v>
      </c>
      <c r="L14" s="59">
        <v>0</v>
      </c>
      <c r="M14" s="107" t="s">
        <v>3310</v>
      </c>
      <c r="N14" s="58">
        <v>0</v>
      </c>
      <c r="O14" s="58">
        <v>0</v>
      </c>
    </row>
    <row r="15" spans="1:17">
      <c r="A15" t="s">
        <v>179</v>
      </c>
      <c r="B15" t="s">
        <v>179</v>
      </c>
      <c r="C15" t="s">
        <v>179</v>
      </c>
      <c r="D15" t="s">
        <v>179</v>
      </c>
      <c r="E15" s="107" t="s">
        <v>3310</v>
      </c>
      <c r="F15" s="107" t="s">
        <v>3310</v>
      </c>
      <c r="G15" s="55">
        <v>0</v>
      </c>
      <c r="H15" t="s">
        <v>179</v>
      </c>
      <c r="I15" s="56">
        <v>0</v>
      </c>
      <c r="J15" s="56">
        <v>0</v>
      </c>
      <c r="K15" s="55">
        <v>0</v>
      </c>
      <c r="L15" s="55">
        <v>0</v>
      </c>
      <c r="M15" s="56">
        <v>0</v>
      </c>
      <c r="N15" s="56">
        <v>0</v>
      </c>
      <c r="O15" s="56">
        <v>0</v>
      </c>
    </row>
    <row r="16" spans="1:17">
      <c r="A16" s="57" t="s">
        <v>816</v>
      </c>
      <c r="B16" s="106" t="s">
        <v>3310</v>
      </c>
      <c r="C16" s="107" t="s">
        <v>3310</v>
      </c>
      <c r="D16" s="107" t="s">
        <v>3310</v>
      </c>
      <c r="E16" s="107" t="s">
        <v>3310</v>
      </c>
      <c r="F16" s="107" t="s">
        <v>3310</v>
      </c>
      <c r="G16" s="59">
        <v>0</v>
      </c>
      <c r="H16" s="107" t="s">
        <v>3310</v>
      </c>
      <c r="I16" s="107" t="s">
        <v>3310</v>
      </c>
      <c r="J16" s="107" t="s">
        <v>3310</v>
      </c>
      <c r="K16" s="59">
        <v>0</v>
      </c>
      <c r="L16" s="59">
        <v>0</v>
      </c>
      <c r="M16" s="107" t="s">
        <v>3310</v>
      </c>
      <c r="N16" s="58">
        <v>0</v>
      </c>
      <c r="O16" s="58">
        <v>0</v>
      </c>
    </row>
    <row r="17" spans="1:15">
      <c r="A17" t="s">
        <v>179</v>
      </c>
      <c r="B17" t="s">
        <v>179</v>
      </c>
      <c r="C17" t="s">
        <v>179</v>
      </c>
      <c r="D17" t="s">
        <v>179</v>
      </c>
      <c r="E17" s="107" t="s">
        <v>3310</v>
      </c>
      <c r="F17" s="107" t="s">
        <v>3310</v>
      </c>
      <c r="G17" s="55">
        <v>0</v>
      </c>
      <c r="H17" t="s">
        <v>179</v>
      </c>
      <c r="I17" s="56">
        <v>0</v>
      </c>
      <c r="J17" s="56">
        <v>0</v>
      </c>
      <c r="K17" s="55">
        <v>0</v>
      </c>
      <c r="L17" s="55">
        <v>0</v>
      </c>
      <c r="M17" s="56">
        <v>0</v>
      </c>
      <c r="N17" s="56">
        <v>0</v>
      </c>
      <c r="O17" s="56">
        <v>0</v>
      </c>
    </row>
    <row r="18" spans="1:15">
      <c r="A18" s="57" t="s">
        <v>187</v>
      </c>
      <c r="B18" s="106" t="s">
        <v>3310</v>
      </c>
      <c r="C18" s="107" t="s">
        <v>3310</v>
      </c>
      <c r="D18" s="107" t="s">
        <v>3310</v>
      </c>
      <c r="E18" s="107" t="s">
        <v>3310</v>
      </c>
      <c r="F18" s="107" t="s">
        <v>3310</v>
      </c>
      <c r="G18" s="59">
        <v>0</v>
      </c>
      <c r="H18" s="107" t="s">
        <v>3310</v>
      </c>
      <c r="I18" s="107" t="s">
        <v>3310</v>
      </c>
      <c r="J18" s="107" t="s">
        <v>3310</v>
      </c>
      <c r="K18" s="59">
        <v>0</v>
      </c>
      <c r="L18" s="59">
        <v>0</v>
      </c>
      <c r="M18" s="107" t="s">
        <v>3310</v>
      </c>
      <c r="N18" s="58">
        <v>0</v>
      </c>
      <c r="O18" s="58">
        <v>0</v>
      </c>
    </row>
    <row r="19" spans="1:15">
      <c r="A19" s="57" t="s">
        <v>306</v>
      </c>
      <c r="B19" s="106" t="s">
        <v>3310</v>
      </c>
      <c r="C19" s="107" t="s">
        <v>3310</v>
      </c>
      <c r="D19" s="107" t="s">
        <v>3310</v>
      </c>
      <c r="E19" s="107" t="s">
        <v>3310</v>
      </c>
      <c r="F19" s="107" t="s">
        <v>3310</v>
      </c>
      <c r="G19" s="59">
        <v>0</v>
      </c>
      <c r="H19" s="107" t="s">
        <v>3310</v>
      </c>
      <c r="I19" s="107" t="s">
        <v>3310</v>
      </c>
      <c r="J19" s="107" t="s">
        <v>3310</v>
      </c>
      <c r="K19" s="59">
        <v>0</v>
      </c>
      <c r="L19" s="59">
        <v>0</v>
      </c>
      <c r="M19" s="107" t="s">
        <v>3310</v>
      </c>
      <c r="N19" s="58">
        <v>0</v>
      </c>
      <c r="O19" s="58">
        <v>0</v>
      </c>
    </row>
    <row r="20" spans="1:15">
      <c r="A20" t="s">
        <v>179</v>
      </c>
      <c r="B20" t="s">
        <v>179</v>
      </c>
      <c r="C20" t="s">
        <v>179</v>
      </c>
      <c r="D20" t="s">
        <v>179</v>
      </c>
      <c r="E20" s="107" t="s">
        <v>3310</v>
      </c>
      <c r="F20" s="107" t="s">
        <v>3310</v>
      </c>
      <c r="G20" s="55">
        <v>0</v>
      </c>
      <c r="H20" t="s">
        <v>179</v>
      </c>
      <c r="I20" s="56">
        <v>0</v>
      </c>
      <c r="J20" s="56">
        <v>0</v>
      </c>
      <c r="K20" s="55">
        <v>0</v>
      </c>
      <c r="L20" s="55">
        <v>0</v>
      </c>
      <c r="M20" s="56">
        <v>0</v>
      </c>
      <c r="N20" s="56">
        <v>0</v>
      </c>
      <c r="O20" s="56">
        <v>0</v>
      </c>
    </row>
    <row r="21" spans="1:15">
      <c r="A21" s="57" t="s">
        <v>307</v>
      </c>
      <c r="B21" s="106" t="s">
        <v>3310</v>
      </c>
      <c r="C21" s="107" t="s">
        <v>3310</v>
      </c>
      <c r="D21" s="107" t="s">
        <v>3310</v>
      </c>
      <c r="E21" s="107" t="s">
        <v>3310</v>
      </c>
      <c r="F21" s="107" t="s">
        <v>3310</v>
      </c>
      <c r="G21" s="59">
        <v>0</v>
      </c>
      <c r="H21" s="107" t="s">
        <v>3310</v>
      </c>
      <c r="I21" s="107" t="s">
        <v>3310</v>
      </c>
      <c r="J21" s="107" t="s">
        <v>3310</v>
      </c>
      <c r="K21" s="59">
        <v>0</v>
      </c>
      <c r="L21" s="59">
        <v>0</v>
      </c>
      <c r="M21" s="107" t="s">
        <v>3310</v>
      </c>
      <c r="N21" s="58">
        <v>0</v>
      </c>
      <c r="O21" s="58">
        <v>0</v>
      </c>
    </row>
    <row r="22" spans="1:15">
      <c r="A22" t="s">
        <v>179</v>
      </c>
      <c r="B22" t="s">
        <v>179</v>
      </c>
      <c r="C22" t="s">
        <v>179</v>
      </c>
      <c r="D22" t="s">
        <v>179</v>
      </c>
      <c r="E22" s="107" t="s">
        <v>3310</v>
      </c>
      <c r="F22" s="107" t="s">
        <v>3310</v>
      </c>
      <c r="G22" s="55">
        <v>0</v>
      </c>
      <c r="H22" t="s">
        <v>179</v>
      </c>
      <c r="I22" s="56">
        <v>0</v>
      </c>
      <c r="J22" s="56">
        <v>0</v>
      </c>
      <c r="K22" s="55">
        <v>0</v>
      </c>
      <c r="L22" s="55">
        <v>0</v>
      </c>
      <c r="M22" s="56">
        <v>0</v>
      </c>
      <c r="N22" s="56">
        <v>0</v>
      </c>
      <c r="O22" s="56">
        <v>0</v>
      </c>
    </row>
    <row r="23" spans="1:15">
      <c r="A23" t="s">
        <v>189</v>
      </c>
      <c r="B23" s="106" t="s">
        <v>3310</v>
      </c>
      <c r="C23" s="107" t="s">
        <v>3310</v>
      </c>
      <c r="D23" s="107" t="s">
        <v>3310</v>
      </c>
      <c r="E23" s="107" t="s">
        <v>3310</v>
      </c>
      <c r="F23" s="107" t="s">
        <v>3310</v>
      </c>
      <c r="G23" s="107" t="s">
        <v>3310</v>
      </c>
      <c r="H23" s="107" t="s">
        <v>3310</v>
      </c>
      <c r="I23" s="107" t="s">
        <v>3310</v>
      </c>
      <c r="J23" s="107" t="s">
        <v>3310</v>
      </c>
      <c r="K23" s="107" t="s">
        <v>3310</v>
      </c>
      <c r="L23" s="107" t="s">
        <v>3310</v>
      </c>
      <c r="M23" s="107" t="s">
        <v>3310</v>
      </c>
      <c r="N23" s="107" t="s">
        <v>3310</v>
      </c>
      <c r="O23" s="107" t="s">
        <v>3310</v>
      </c>
    </row>
    <row r="24" spans="1:15">
      <c r="A24" t="s">
        <v>300</v>
      </c>
      <c r="B24" s="106" t="s">
        <v>3310</v>
      </c>
      <c r="C24" s="107" t="s">
        <v>3310</v>
      </c>
      <c r="D24" s="107" t="s">
        <v>3310</v>
      </c>
      <c r="E24" s="107" t="s">
        <v>3310</v>
      </c>
      <c r="F24" s="107" t="s">
        <v>3310</v>
      </c>
      <c r="G24" s="107" t="s">
        <v>3310</v>
      </c>
      <c r="H24" s="107" t="s">
        <v>3310</v>
      </c>
      <c r="I24" s="107" t="s">
        <v>3310</v>
      </c>
      <c r="J24" s="107" t="s">
        <v>3310</v>
      </c>
      <c r="K24" s="107" t="s">
        <v>3310</v>
      </c>
      <c r="L24" s="107" t="s">
        <v>3310</v>
      </c>
      <c r="M24" s="107" t="s">
        <v>3310</v>
      </c>
      <c r="N24" s="107" t="s">
        <v>3310</v>
      </c>
      <c r="O24" s="107" t="s">
        <v>3310</v>
      </c>
    </row>
    <row r="25" spans="1:15">
      <c r="A25" t="s">
        <v>302</v>
      </c>
      <c r="B25" s="106" t="s">
        <v>3310</v>
      </c>
      <c r="C25" s="107" t="s">
        <v>3310</v>
      </c>
      <c r="D25" s="107" t="s">
        <v>3310</v>
      </c>
      <c r="E25" s="107" t="s">
        <v>3310</v>
      </c>
      <c r="F25" s="107" t="s">
        <v>3310</v>
      </c>
      <c r="G25" s="107" t="s">
        <v>3310</v>
      </c>
      <c r="H25" s="107" t="s">
        <v>3310</v>
      </c>
      <c r="I25" s="107" t="s">
        <v>3310</v>
      </c>
      <c r="J25" s="107" t="s">
        <v>3310</v>
      </c>
      <c r="K25" s="107" t="s">
        <v>3310</v>
      </c>
      <c r="L25" s="107" t="s">
        <v>3310</v>
      </c>
      <c r="M25" s="107" t="s">
        <v>3310</v>
      </c>
      <c r="N25" s="107" t="s">
        <v>3310</v>
      </c>
      <c r="O25" s="107" t="s">
        <v>3310</v>
      </c>
    </row>
    <row r="26" spans="1:15" hidden="1">
      <c r="C26" s="13"/>
    </row>
    <row r="27" spans="1:15" hidden="1">
      <c r="C27" s="13"/>
    </row>
    <row r="28" spans="1:15" hidden="1">
      <c r="C28" s="13"/>
    </row>
    <row r="29" spans="1:15" hidden="1">
      <c r="C29" s="13"/>
    </row>
    <row r="30" spans="1:15" hidden="1">
      <c r="C30" s="13"/>
    </row>
    <row r="31" spans="1:15" hidden="1">
      <c r="C31" s="13"/>
    </row>
    <row r="32" spans="1:15" hidden="1">
      <c r="C32" s="13"/>
    </row>
    <row r="33" spans="3:3" hidden="1">
      <c r="C33" s="13"/>
    </row>
    <row r="34" spans="3:3" hidden="1">
      <c r="C34" s="13"/>
    </row>
    <row r="35" spans="3:3" hidden="1">
      <c r="C35" s="13"/>
    </row>
    <row r="36" spans="3:3" hidden="1">
      <c r="C36" s="13"/>
    </row>
    <row r="37" spans="3:3" hidden="1">
      <c r="C37" s="13"/>
    </row>
    <row r="38" spans="3:3" hidden="1">
      <c r="C38" s="13"/>
    </row>
    <row r="39" spans="3:3" hidden="1">
      <c r="C39" s="13"/>
    </row>
    <row r="40" spans="3:3" hidden="1">
      <c r="C40" s="13"/>
    </row>
    <row r="41" spans="3:3" hidden="1">
      <c r="C41" s="13"/>
    </row>
    <row r="42" spans="3:3" hidden="1">
      <c r="C42" s="13"/>
    </row>
    <row r="43" spans="3:3" hidden="1">
      <c r="C43" s="13"/>
    </row>
    <row r="44" spans="3:3" hidden="1">
      <c r="C44" s="13"/>
    </row>
    <row r="45" spans="3:3" hidden="1">
      <c r="C45" s="13"/>
    </row>
    <row r="46" spans="3:3" hidden="1">
      <c r="C46" s="13"/>
    </row>
    <row r="47" spans="3:3" hidden="1">
      <c r="C47" s="13"/>
    </row>
    <row r="48" spans="3:3" hidden="1">
      <c r="C48" s="13"/>
    </row>
    <row r="49" spans="3:3" hidden="1">
      <c r="C49" s="13"/>
    </row>
    <row r="50" spans="3:3" hidden="1">
      <c r="C50" s="13"/>
    </row>
    <row r="51" spans="3:3" hidden="1">
      <c r="C51" s="13"/>
    </row>
    <row r="52" spans="3:3" hidden="1">
      <c r="C52" s="13"/>
    </row>
    <row r="53" spans="3:3" hidden="1">
      <c r="C53" s="13"/>
    </row>
    <row r="54" spans="3:3" hidden="1">
      <c r="C54" s="13"/>
    </row>
    <row r="55" spans="3:3" hidden="1">
      <c r="C55" s="13"/>
    </row>
    <row r="56" spans="3:3" hidden="1">
      <c r="C56" s="13"/>
    </row>
    <row r="57" spans="3:3" hidden="1">
      <c r="C57" s="13"/>
    </row>
    <row r="58" spans="3:3" hidden="1">
      <c r="C58" s="13"/>
    </row>
    <row r="59" spans="3:3" hidden="1">
      <c r="C59" s="13"/>
    </row>
    <row r="60" spans="3:3" hidden="1">
      <c r="C60" s="13"/>
    </row>
    <row r="61" spans="3:3" hidden="1">
      <c r="C61" s="13"/>
    </row>
    <row r="62" spans="3:3" hidden="1">
      <c r="C62" s="13"/>
    </row>
    <row r="63" spans="3:3" hidden="1">
      <c r="C63" s="13"/>
    </row>
    <row r="64" spans="3:3" hidden="1">
      <c r="C64" s="13"/>
    </row>
    <row r="65" spans="3:3" hidden="1">
      <c r="C65" s="13"/>
    </row>
    <row r="66" spans="3:3" hidden="1">
      <c r="C66" s="13"/>
    </row>
    <row r="67" spans="3:3" hidden="1">
      <c r="C67" s="13"/>
    </row>
    <row r="68" spans="3:3" hidden="1">
      <c r="C68" s="13"/>
    </row>
    <row r="69" spans="3:3" hidden="1">
      <c r="C69" s="13"/>
    </row>
    <row r="70" spans="3:3" hidden="1">
      <c r="C70" s="13"/>
    </row>
    <row r="71" spans="3:3" hidden="1">
      <c r="C71" s="13"/>
    </row>
    <row r="72" spans="3:3" hidden="1">
      <c r="C72" s="13"/>
    </row>
    <row r="73" spans="3:3" hidden="1">
      <c r="C73" s="13"/>
    </row>
    <row r="74" spans="3:3" hidden="1">
      <c r="C74" s="13"/>
    </row>
    <row r="75" spans="3:3" hidden="1">
      <c r="C75" s="13"/>
    </row>
    <row r="76" spans="3:3" hidden="1">
      <c r="C76" s="13"/>
    </row>
    <row r="77" spans="3:3" hidden="1">
      <c r="C77" s="13"/>
    </row>
    <row r="78" spans="3:3" hidden="1">
      <c r="C78" s="13"/>
    </row>
    <row r="79" spans="3:3" hidden="1">
      <c r="C79" s="13"/>
    </row>
    <row r="80" spans="3:3" hidden="1">
      <c r="C80" s="13"/>
    </row>
    <row r="81" spans="3:3" hidden="1">
      <c r="C81" s="13"/>
    </row>
    <row r="82" spans="3:3" hidden="1">
      <c r="C82" s="13"/>
    </row>
    <row r="83" spans="3:3" hidden="1">
      <c r="C83" s="13"/>
    </row>
    <row r="84" spans="3:3" hidden="1">
      <c r="C84" s="13"/>
    </row>
    <row r="85" spans="3:3" hidden="1">
      <c r="C85" s="13"/>
    </row>
    <row r="86" spans="3:3" hidden="1">
      <c r="C86" s="13"/>
    </row>
    <row r="87" spans="3:3" hidden="1">
      <c r="C87" s="13"/>
    </row>
    <row r="88" spans="3:3" hidden="1">
      <c r="C88" s="13"/>
    </row>
    <row r="89" spans="3:3" hidden="1">
      <c r="C89" s="13"/>
    </row>
    <row r="90" spans="3:3" hidden="1">
      <c r="C90" s="13"/>
    </row>
    <row r="91" spans="3:3" hidden="1">
      <c r="C91" s="13"/>
    </row>
    <row r="92" spans="3:3" hidden="1">
      <c r="C92" s="13"/>
    </row>
    <row r="93" spans="3:3" hidden="1">
      <c r="C93" s="13"/>
    </row>
    <row r="94" spans="3:3" hidden="1">
      <c r="C94" s="13"/>
    </row>
    <row r="95" spans="3:3" hidden="1">
      <c r="C95" s="13"/>
    </row>
    <row r="96" spans="3:3" hidden="1">
      <c r="C96" s="13"/>
    </row>
    <row r="97" spans="3:3" hidden="1">
      <c r="C97" s="13"/>
    </row>
    <row r="98" spans="3:3" hidden="1">
      <c r="C98" s="13"/>
    </row>
    <row r="99" spans="3:3" hidden="1">
      <c r="C99" s="13"/>
    </row>
    <row r="100" spans="3:3" hidden="1">
      <c r="C100" s="13"/>
    </row>
    <row r="101" spans="3:3" hidden="1">
      <c r="C101" s="13"/>
    </row>
    <row r="102" spans="3:3" hidden="1">
      <c r="C102" s="13"/>
    </row>
    <row r="103" spans="3:3" hidden="1">
      <c r="C103" s="13"/>
    </row>
    <row r="104" spans="3:3" hidden="1">
      <c r="C104" s="13"/>
    </row>
    <row r="105" spans="3:3" hidden="1">
      <c r="C105" s="13"/>
    </row>
    <row r="106" spans="3:3" hidden="1">
      <c r="C106" s="13"/>
    </row>
    <row r="107" spans="3:3" hidden="1">
      <c r="C107" s="13"/>
    </row>
    <row r="108" spans="3:3" hidden="1">
      <c r="C108" s="13"/>
    </row>
    <row r="109" spans="3:3" hidden="1">
      <c r="C109" s="13"/>
    </row>
    <row r="110" spans="3:3" hidden="1">
      <c r="C110" s="13"/>
    </row>
    <row r="111" spans="3:3" hidden="1">
      <c r="C111" s="13"/>
    </row>
    <row r="112" spans="3:3" hidden="1">
      <c r="C112" s="13"/>
    </row>
    <row r="113" spans="3:3" hidden="1">
      <c r="C113" s="13"/>
    </row>
    <row r="114" spans="3:3" hidden="1">
      <c r="C114" s="13"/>
    </row>
    <row r="115" spans="3:3" hidden="1">
      <c r="C115" s="13"/>
    </row>
    <row r="116" spans="3:3" hidden="1">
      <c r="C116" s="13"/>
    </row>
    <row r="117" spans="3:3" hidden="1">
      <c r="C117" s="13"/>
    </row>
    <row r="118" spans="3:3" hidden="1">
      <c r="C118" s="13"/>
    </row>
    <row r="119" spans="3:3" hidden="1">
      <c r="C119" s="13"/>
    </row>
    <row r="120" spans="3:3" hidden="1">
      <c r="C120" s="13"/>
    </row>
    <row r="121" spans="3:3" hidden="1">
      <c r="C121" s="13"/>
    </row>
    <row r="122" spans="3:3" hidden="1">
      <c r="C122" s="13"/>
    </row>
    <row r="123" spans="3:3" hidden="1">
      <c r="C123" s="13"/>
    </row>
    <row r="124" spans="3:3" hidden="1">
      <c r="C124" s="13"/>
    </row>
    <row r="125" spans="3:3" hidden="1">
      <c r="C125" s="13"/>
    </row>
    <row r="126" spans="3:3" hidden="1">
      <c r="C126" s="13"/>
    </row>
    <row r="127" spans="3:3" hidden="1">
      <c r="C127" s="13"/>
    </row>
    <row r="128" spans="3:3" hidden="1">
      <c r="C128" s="13"/>
    </row>
    <row r="129" spans="3:3" hidden="1">
      <c r="C129" s="13"/>
    </row>
    <row r="130" spans="3:3" hidden="1">
      <c r="C130" s="13"/>
    </row>
    <row r="131" spans="3:3" hidden="1">
      <c r="C131" s="13"/>
    </row>
    <row r="132" spans="3:3" hidden="1">
      <c r="C132" s="13"/>
    </row>
    <row r="133" spans="3:3" hidden="1">
      <c r="C133" s="13"/>
    </row>
    <row r="134" spans="3:3" hidden="1">
      <c r="C134" s="13"/>
    </row>
    <row r="135" spans="3:3" hidden="1">
      <c r="C135" s="13"/>
    </row>
    <row r="136" spans="3:3" hidden="1">
      <c r="C136" s="13"/>
    </row>
    <row r="137" spans="3:3" hidden="1">
      <c r="C137" s="13"/>
    </row>
    <row r="138" spans="3:3" hidden="1">
      <c r="C138" s="13"/>
    </row>
    <row r="139" spans="3:3" hidden="1">
      <c r="C139" s="13"/>
    </row>
    <row r="140" spans="3:3" hidden="1">
      <c r="C140" s="13"/>
    </row>
    <row r="141" spans="3:3" hidden="1">
      <c r="C141" s="13"/>
    </row>
    <row r="142" spans="3:3" hidden="1">
      <c r="C142" s="13"/>
    </row>
    <row r="143" spans="3:3" hidden="1">
      <c r="C143" s="13"/>
    </row>
    <row r="144" spans="3:3" hidden="1">
      <c r="C144" s="13"/>
    </row>
    <row r="145" spans="3:3" hidden="1">
      <c r="C145" s="13"/>
    </row>
    <row r="146" spans="3:3" hidden="1">
      <c r="C146" s="13"/>
    </row>
    <row r="147" spans="3:3" hidden="1">
      <c r="C147" s="13"/>
    </row>
    <row r="148" spans="3:3" hidden="1">
      <c r="C148" s="13"/>
    </row>
    <row r="149" spans="3:3" hidden="1">
      <c r="C149" s="13"/>
    </row>
    <row r="150" spans="3:3" hidden="1">
      <c r="C150" s="13"/>
    </row>
    <row r="151" spans="3:3" hidden="1">
      <c r="C151" s="13"/>
    </row>
    <row r="152" spans="3:3" hidden="1">
      <c r="C152" s="13"/>
    </row>
    <row r="153" spans="3:3" hidden="1">
      <c r="C153" s="13"/>
    </row>
    <row r="154" spans="3:3" hidden="1">
      <c r="C154" s="13"/>
    </row>
    <row r="155" spans="3:3" hidden="1">
      <c r="C155" s="13"/>
    </row>
    <row r="156" spans="3:3" hidden="1">
      <c r="C156" s="13"/>
    </row>
    <row r="157" spans="3:3" hidden="1">
      <c r="C157" s="13"/>
    </row>
    <row r="158" spans="3:3" hidden="1">
      <c r="C158" s="13"/>
    </row>
    <row r="159" spans="3:3" hidden="1">
      <c r="C159" s="13"/>
    </row>
    <row r="160" spans="3:3" hidden="1">
      <c r="C160" s="13"/>
    </row>
    <row r="161" spans="3:3" hidden="1">
      <c r="C161" s="13"/>
    </row>
    <row r="162" spans="3:3" hidden="1">
      <c r="C162" s="13"/>
    </row>
    <row r="163" spans="3:3" hidden="1">
      <c r="C163" s="13"/>
    </row>
    <row r="164" spans="3:3" hidden="1">
      <c r="C164" s="13"/>
    </row>
    <row r="165" spans="3:3" hidden="1">
      <c r="C165" s="13"/>
    </row>
    <row r="166" spans="3:3" hidden="1">
      <c r="C166" s="13"/>
    </row>
    <row r="167" spans="3:3" hidden="1">
      <c r="C167" s="13"/>
    </row>
    <row r="168" spans="3:3" hidden="1">
      <c r="C168" s="13"/>
    </row>
    <row r="169" spans="3:3" hidden="1">
      <c r="C169" s="13"/>
    </row>
    <row r="170" spans="3:3" hidden="1">
      <c r="C170" s="13"/>
    </row>
    <row r="171" spans="3:3" hidden="1">
      <c r="C171" s="13"/>
    </row>
    <row r="172" spans="3:3" hidden="1">
      <c r="C172" s="13"/>
    </row>
    <row r="173" spans="3:3" hidden="1">
      <c r="C173" s="13"/>
    </row>
    <row r="174" spans="3:3" hidden="1">
      <c r="C174" s="13"/>
    </row>
    <row r="175" spans="3:3" hidden="1">
      <c r="C175" s="13"/>
    </row>
    <row r="176" spans="3:3" hidden="1">
      <c r="C176" s="13"/>
    </row>
    <row r="177" spans="3:3" hidden="1">
      <c r="C177" s="13"/>
    </row>
    <row r="178" spans="3:3" hidden="1">
      <c r="C178" s="13"/>
    </row>
    <row r="179" spans="3:3" hidden="1">
      <c r="C179" s="13"/>
    </row>
    <row r="180" spans="3:3" hidden="1">
      <c r="C180" s="13"/>
    </row>
    <row r="181" spans="3:3" hidden="1">
      <c r="C181" s="13"/>
    </row>
    <row r="182" spans="3:3" hidden="1">
      <c r="C182" s="13"/>
    </row>
    <row r="183" spans="3:3" hidden="1">
      <c r="C183" s="13"/>
    </row>
    <row r="184" spans="3:3" hidden="1">
      <c r="C184" s="13"/>
    </row>
    <row r="185" spans="3:3" hidden="1">
      <c r="C185" s="13"/>
    </row>
    <row r="186" spans="3:3" hidden="1">
      <c r="C186" s="13"/>
    </row>
    <row r="187" spans="3:3" hidden="1">
      <c r="C187" s="13"/>
    </row>
    <row r="188" spans="3:3" hidden="1">
      <c r="C188" s="13"/>
    </row>
    <row r="189" spans="3:3" hidden="1">
      <c r="C189" s="13"/>
    </row>
    <row r="190" spans="3:3" hidden="1">
      <c r="C190" s="13"/>
    </row>
    <row r="191" spans="3:3" hidden="1">
      <c r="C191" s="13"/>
    </row>
    <row r="192" spans="3:3" hidden="1">
      <c r="C192" s="13"/>
    </row>
    <row r="193" spans="3:3" hidden="1">
      <c r="C193" s="13"/>
    </row>
    <row r="194" spans="3:3" hidden="1">
      <c r="C194" s="13"/>
    </row>
    <row r="195" spans="3:3" hidden="1">
      <c r="C195" s="13"/>
    </row>
    <row r="196" spans="3:3" hidden="1">
      <c r="C196" s="13"/>
    </row>
    <row r="197" spans="3:3" hidden="1">
      <c r="C197" s="13"/>
    </row>
    <row r="198" spans="3:3" hidden="1">
      <c r="C198" s="13"/>
    </row>
    <row r="199" spans="3:3" hidden="1">
      <c r="C199" s="13"/>
    </row>
    <row r="200" spans="3:3" hidden="1">
      <c r="C200" s="13"/>
    </row>
    <row r="201" spans="3:3" hidden="1">
      <c r="C201" s="13"/>
    </row>
    <row r="202" spans="3:3" hidden="1">
      <c r="C202" s="13"/>
    </row>
    <row r="203" spans="3:3" hidden="1">
      <c r="C203" s="13"/>
    </row>
    <row r="204" spans="3:3" hidden="1">
      <c r="C204" s="13"/>
    </row>
    <row r="205" spans="3:3" hidden="1">
      <c r="C205" s="13"/>
    </row>
    <row r="206" spans="3:3" hidden="1">
      <c r="C206" s="13"/>
    </row>
    <row r="207" spans="3:3" hidden="1">
      <c r="C207" s="13"/>
    </row>
    <row r="208" spans="3:3" hidden="1">
      <c r="C208" s="13"/>
    </row>
    <row r="209" spans="3:3" hidden="1">
      <c r="C209" s="13"/>
    </row>
    <row r="210" spans="3:3" hidden="1">
      <c r="C210" s="13"/>
    </row>
    <row r="211" spans="3:3" hidden="1">
      <c r="C211" s="13"/>
    </row>
    <row r="212" spans="3:3" hidden="1">
      <c r="C212" s="13"/>
    </row>
    <row r="213" spans="3:3" hidden="1">
      <c r="C213" s="13"/>
    </row>
    <row r="214" spans="3:3" hidden="1">
      <c r="C214" s="13"/>
    </row>
    <row r="215" spans="3:3" hidden="1">
      <c r="C215" s="13"/>
    </row>
    <row r="216" spans="3:3" hidden="1">
      <c r="C216" s="13"/>
    </row>
    <row r="217" spans="3:3" hidden="1">
      <c r="C217" s="13"/>
    </row>
    <row r="218" spans="3:3" hidden="1">
      <c r="C218" s="13"/>
    </row>
    <row r="219" spans="3:3" hidden="1">
      <c r="C219" s="13"/>
    </row>
    <row r="220" spans="3:3" hidden="1">
      <c r="C220" s="13"/>
    </row>
    <row r="221" spans="3:3" hidden="1">
      <c r="C221" s="13"/>
    </row>
    <row r="222" spans="3:3" hidden="1">
      <c r="C222" s="13"/>
    </row>
    <row r="223" spans="3:3" hidden="1">
      <c r="C223" s="13"/>
    </row>
    <row r="224" spans="3:3" hidden="1">
      <c r="C224" s="13"/>
    </row>
    <row r="225" spans="3:3" hidden="1">
      <c r="C225" s="13"/>
    </row>
    <row r="226" spans="3:3" hidden="1">
      <c r="C226" s="13"/>
    </row>
    <row r="227" spans="3:3" hidden="1">
      <c r="C227" s="13"/>
    </row>
    <row r="228" spans="3:3" hidden="1">
      <c r="C228" s="13"/>
    </row>
    <row r="229" spans="3:3" hidden="1">
      <c r="C229" s="13"/>
    </row>
    <row r="230" spans="3:3" hidden="1">
      <c r="C230" s="13"/>
    </row>
    <row r="231" spans="3:3" hidden="1">
      <c r="C231" s="13"/>
    </row>
    <row r="232" spans="3:3" hidden="1">
      <c r="C232" s="13"/>
    </row>
    <row r="233" spans="3:3" hidden="1">
      <c r="C233" s="13"/>
    </row>
    <row r="234" spans="3:3" hidden="1">
      <c r="C234" s="13"/>
    </row>
    <row r="235" spans="3:3" hidden="1">
      <c r="C235" s="13"/>
    </row>
    <row r="236" spans="3:3" hidden="1">
      <c r="C236" s="13"/>
    </row>
    <row r="237" spans="3:3" hidden="1">
      <c r="C237" s="13"/>
    </row>
    <row r="238" spans="3:3" hidden="1">
      <c r="C238" s="13"/>
    </row>
    <row r="239" spans="3:3" hidden="1">
      <c r="C239" s="13"/>
    </row>
    <row r="240" spans="3:3" hidden="1">
      <c r="C240" s="13"/>
    </row>
    <row r="241" spans="3:3" hidden="1">
      <c r="C241" s="13"/>
    </row>
    <row r="242" spans="3:3" hidden="1">
      <c r="C242" s="13"/>
    </row>
    <row r="243" spans="3:3" hidden="1">
      <c r="C243" s="13"/>
    </row>
    <row r="244" spans="3:3" hidden="1">
      <c r="C244" s="13"/>
    </row>
    <row r="245" spans="3:3" hidden="1">
      <c r="C245" s="13"/>
    </row>
    <row r="246" spans="3:3" hidden="1">
      <c r="C246" s="13"/>
    </row>
    <row r="247" spans="3:3" hidden="1">
      <c r="C247" s="13"/>
    </row>
    <row r="248" spans="3:3" hidden="1">
      <c r="C248" s="13"/>
    </row>
    <row r="249" spans="3:3" hidden="1">
      <c r="C249" s="13"/>
    </row>
    <row r="250" spans="3:3" hidden="1">
      <c r="C250" s="13"/>
    </row>
    <row r="251" spans="3:3" hidden="1">
      <c r="C251" s="13"/>
    </row>
    <row r="252" spans="3:3" hidden="1">
      <c r="C252" s="13"/>
    </row>
    <row r="253" spans="3:3" hidden="1">
      <c r="C253" s="13"/>
    </row>
    <row r="254" spans="3:3" hidden="1">
      <c r="C254" s="13"/>
    </row>
    <row r="255" spans="3:3" hidden="1">
      <c r="C255" s="13"/>
    </row>
    <row r="256" spans="3:3" hidden="1">
      <c r="C256" s="13"/>
    </row>
    <row r="257" spans="3:3" hidden="1">
      <c r="C257" s="13"/>
    </row>
    <row r="258" spans="3:3" hidden="1">
      <c r="C258" s="13"/>
    </row>
    <row r="259" spans="3:3" hidden="1">
      <c r="C259" s="13"/>
    </row>
    <row r="260" spans="3:3" hidden="1">
      <c r="C260" s="13"/>
    </row>
    <row r="261" spans="3:3" hidden="1">
      <c r="C261" s="13"/>
    </row>
    <row r="262" spans="3:3" hidden="1">
      <c r="C262" s="13"/>
    </row>
    <row r="263" spans="3:3" hidden="1">
      <c r="C263" s="13"/>
    </row>
    <row r="264" spans="3:3" hidden="1">
      <c r="C264" s="13"/>
    </row>
    <row r="265" spans="3:3" hidden="1">
      <c r="C265" s="13"/>
    </row>
    <row r="266" spans="3:3" hidden="1">
      <c r="C266" s="13"/>
    </row>
    <row r="267" spans="3:3" hidden="1">
      <c r="C267" s="13"/>
    </row>
    <row r="268" spans="3:3" hidden="1">
      <c r="C268" s="13"/>
    </row>
    <row r="269" spans="3:3" hidden="1">
      <c r="C269" s="13"/>
    </row>
    <row r="270" spans="3:3" hidden="1">
      <c r="C270" s="13"/>
    </row>
    <row r="271" spans="3:3" hidden="1">
      <c r="C271" s="13"/>
    </row>
    <row r="272" spans="3:3" hidden="1">
      <c r="C272" s="13"/>
    </row>
    <row r="273" spans="3:3" hidden="1">
      <c r="C273" s="13"/>
    </row>
    <row r="274" spans="3:3" hidden="1">
      <c r="C274" s="13"/>
    </row>
    <row r="275" spans="3:3" hidden="1">
      <c r="C275" s="13"/>
    </row>
    <row r="276" spans="3:3" hidden="1">
      <c r="C276" s="13"/>
    </row>
    <row r="277" spans="3:3" hidden="1">
      <c r="C277" s="13"/>
    </row>
    <row r="278" spans="3:3" hidden="1">
      <c r="C278" s="13"/>
    </row>
    <row r="279" spans="3:3" hidden="1">
      <c r="C279" s="13"/>
    </row>
    <row r="280" spans="3:3" hidden="1">
      <c r="C280" s="13"/>
    </row>
    <row r="281" spans="3:3" hidden="1">
      <c r="C281" s="13"/>
    </row>
    <row r="282" spans="3:3" hidden="1">
      <c r="C282" s="13"/>
    </row>
    <row r="283" spans="3:3" hidden="1">
      <c r="C283" s="13"/>
    </row>
    <row r="284" spans="3:3" hidden="1">
      <c r="C284" s="13"/>
    </row>
    <row r="285" spans="3:3" hidden="1">
      <c r="C285" s="13"/>
    </row>
    <row r="286" spans="3:3" hidden="1">
      <c r="C286" s="13"/>
    </row>
    <row r="287" spans="3:3" hidden="1">
      <c r="C287" s="13"/>
    </row>
    <row r="288" spans="3:3" hidden="1">
      <c r="C288" s="13"/>
    </row>
    <row r="289" spans="3:3" hidden="1">
      <c r="C289" s="13"/>
    </row>
    <row r="290" spans="3:3" hidden="1">
      <c r="C290" s="13"/>
    </row>
    <row r="291" spans="3:3" hidden="1">
      <c r="C291" s="13"/>
    </row>
    <row r="292" spans="3:3" hidden="1">
      <c r="C292" s="13"/>
    </row>
    <row r="293" spans="3:3" hidden="1">
      <c r="C293" s="13"/>
    </row>
    <row r="294" spans="3:3" hidden="1">
      <c r="C294" s="13"/>
    </row>
    <row r="295" spans="3:3" hidden="1">
      <c r="C295" s="13"/>
    </row>
    <row r="296" spans="3:3" hidden="1">
      <c r="C296" s="13"/>
    </row>
    <row r="297" spans="3:3" hidden="1">
      <c r="C297" s="13"/>
    </row>
    <row r="298" spans="3:3" hidden="1">
      <c r="C298" s="13"/>
    </row>
    <row r="299" spans="3:3" hidden="1">
      <c r="C299" s="13"/>
    </row>
    <row r="300" spans="3:3" hidden="1">
      <c r="C300" s="13"/>
    </row>
    <row r="301" spans="3:3" hidden="1">
      <c r="C301" s="13"/>
    </row>
    <row r="302" spans="3:3" hidden="1">
      <c r="C302" s="13"/>
    </row>
    <row r="303" spans="3:3" hidden="1">
      <c r="C303" s="13"/>
    </row>
    <row r="304" spans="3:3" hidden="1">
      <c r="C304" s="13"/>
    </row>
    <row r="305" spans="3:3" hidden="1">
      <c r="C305" s="13"/>
    </row>
    <row r="306" spans="3:3" hidden="1">
      <c r="C306" s="13"/>
    </row>
    <row r="307" spans="3:3" hidden="1">
      <c r="C307" s="13"/>
    </row>
    <row r="308" spans="3:3" hidden="1">
      <c r="C308" s="13"/>
    </row>
    <row r="309" spans="3:3" hidden="1">
      <c r="C309" s="13"/>
    </row>
    <row r="310" spans="3:3" hidden="1">
      <c r="C310" s="13"/>
    </row>
    <row r="311" spans="3:3" hidden="1">
      <c r="C311" s="13"/>
    </row>
    <row r="312" spans="3:3" hidden="1">
      <c r="C312" s="13"/>
    </row>
    <row r="313" spans="3:3" hidden="1">
      <c r="C313" s="13"/>
    </row>
    <row r="314" spans="3:3" hidden="1">
      <c r="C314" s="13"/>
    </row>
    <row r="315" spans="3:3" hidden="1">
      <c r="C315" s="13"/>
    </row>
    <row r="316" spans="3:3" hidden="1">
      <c r="C316" s="13"/>
    </row>
    <row r="317" spans="3:3" hidden="1">
      <c r="C317" s="13"/>
    </row>
    <row r="318" spans="3:3" hidden="1">
      <c r="C318" s="13"/>
    </row>
    <row r="319" spans="3:3" hidden="1">
      <c r="C319" s="13"/>
    </row>
    <row r="320" spans="3:3" hidden="1">
      <c r="C320" s="13"/>
    </row>
    <row r="321" spans="3:3" hidden="1">
      <c r="C321" s="13"/>
    </row>
    <row r="322" spans="3:3" hidden="1">
      <c r="C322" s="13"/>
    </row>
    <row r="323" spans="3:3" hidden="1">
      <c r="C323" s="13"/>
    </row>
    <row r="324" spans="3:3" hidden="1">
      <c r="C324" s="13"/>
    </row>
    <row r="325" spans="3:3" hidden="1">
      <c r="C325" s="13"/>
    </row>
    <row r="326" spans="3:3" hidden="1">
      <c r="C326" s="13"/>
    </row>
    <row r="327" spans="3:3" hidden="1">
      <c r="C327" s="13"/>
    </row>
    <row r="328" spans="3:3" hidden="1">
      <c r="C328" s="13"/>
    </row>
    <row r="329" spans="3:3" hidden="1">
      <c r="C329" s="13"/>
    </row>
    <row r="330" spans="3:3" hidden="1">
      <c r="C330" s="13"/>
    </row>
    <row r="331" spans="3:3" hidden="1">
      <c r="C331" s="13"/>
    </row>
    <row r="332" spans="3:3" hidden="1">
      <c r="C332" s="13"/>
    </row>
    <row r="333" spans="3:3" hidden="1">
      <c r="C333" s="13"/>
    </row>
    <row r="334" spans="3:3" hidden="1">
      <c r="C334" s="13"/>
    </row>
    <row r="335" spans="3:3" hidden="1">
      <c r="C335" s="13"/>
    </row>
    <row r="336" spans="3:3" hidden="1">
      <c r="C336" s="13"/>
    </row>
    <row r="337" spans="3:3" hidden="1">
      <c r="C337" s="13"/>
    </row>
    <row r="338" spans="3:3" hidden="1">
      <c r="C338" s="13"/>
    </row>
    <row r="339" spans="3:3" hidden="1">
      <c r="C339" s="13"/>
    </row>
    <row r="340" spans="3:3" hidden="1">
      <c r="C340" s="13"/>
    </row>
    <row r="341" spans="3:3" hidden="1">
      <c r="C341" s="13"/>
    </row>
    <row r="342" spans="3:3" hidden="1">
      <c r="C342" s="13"/>
    </row>
    <row r="343" spans="3:3" hidden="1">
      <c r="C343" s="13"/>
    </row>
    <row r="344" spans="3:3" hidden="1">
      <c r="C344" s="13"/>
    </row>
    <row r="345" spans="3:3" hidden="1">
      <c r="C345" s="13"/>
    </row>
    <row r="346" spans="3:3" hidden="1">
      <c r="C346" s="13"/>
    </row>
    <row r="347" spans="3:3" hidden="1">
      <c r="C347" s="13"/>
    </row>
    <row r="348" spans="3:3" hidden="1">
      <c r="C348" s="13"/>
    </row>
    <row r="349" spans="3:3" hidden="1">
      <c r="C349" s="13"/>
    </row>
    <row r="350" spans="3:3" hidden="1">
      <c r="C350" s="13"/>
    </row>
    <row r="351" spans="3:3" hidden="1">
      <c r="C351" s="13"/>
    </row>
    <row r="352" spans="3:3" hidden="1">
      <c r="C352" s="13"/>
    </row>
    <row r="353" spans="3:3" hidden="1">
      <c r="C353" s="13"/>
    </row>
    <row r="354" spans="3:3" hidden="1">
      <c r="C354" s="13"/>
    </row>
    <row r="355" spans="3:3" hidden="1">
      <c r="C355" s="13"/>
    </row>
    <row r="356" spans="3:3" hidden="1">
      <c r="C356" s="13"/>
    </row>
    <row r="357" spans="3:3" hidden="1">
      <c r="C357" s="13"/>
    </row>
    <row r="358" spans="3:3" hidden="1">
      <c r="C358" s="13"/>
    </row>
    <row r="359" spans="3:3" hidden="1">
      <c r="C359" s="13"/>
    </row>
    <row r="360" spans="3:3" hidden="1">
      <c r="C360" s="13"/>
    </row>
    <row r="361" spans="3:3" hidden="1">
      <c r="C361" s="13"/>
    </row>
    <row r="362" spans="3:3" hidden="1">
      <c r="C362" s="13"/>
    </row>
    <row r="363" spans="3:3" hidden="1">
      <c r="C363" s="13"/>
    </row>
    <row r="364" spans="3:3" hidden="1">
      <c r="C364" s="13"/>
    </row>
    <row r="365" spans="3:3" hidden="1">
      <c r="C365" s="13"/>
    </row>
    <row r="366" spans="3:3" hidden="1">
      <c r="C366" s="13"/>
    </row>
    <row r="367" spans="3:3" hidden="1">
      <c r="C367" s="13"/>
    </row>
    <row r="368" spans="3:3" hidden="1">
      <c r="C368" s="13"/>
    </row>
    <row r="369" spans="1:3" hidden="1">
      <c r="A369" s="13"/>
      <c r="C369" s="13"/>
    </row>
    <row r="370" spans="1:3" hidden="1">
      <c r="A370" s="13"/>
      <c r="C370" s="13"/>
    </row>
    <row r="371" spans="1:3" hidden="1">
      <c r="A371" s="15"/>
      <c r="C371" s="13"/>
    </row>
    <row r="10000" spans="52:52" hidden="1">
      <c r="AZ10000"/>
    </row>
  </sheetData>
  <dataValidations count="1">
    <dataValidation allowBlank="1" showInputMessage="1" showErrorMessage="1" sqref="B1:B4 A5:AY1048576 BA5:XFD1048576 AZ5:AZ9999 AZ10001:AZ1048576" xr:uid="{00000000-0002-0000-1B00-000000000000}"/>
  </dataValidations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A1:AZ10000"/>
  <sheetViews>
    <sheetView rightToLeft="1" workbookViewId="0"/>
  </sheetViews>
  <sheetFormatPr defaultColWidth="0" defaultRowHeight="18" zeroHeight="1"/>
  <cols>
    <col min="1" max="1" width="48.28515625" style="12" bestFit="1" customWidth="1"/>
    <col min="2" max="2" width="12.42578125" style="12" customWidth="1"/>
    <col min="3" max="3" width="11.85546875" style="12" customWidth="1"/>
    <col min="4" max="4" width="10.7109375" style="13" customWidth="1"/>
    <col min="5" max="5" width="11.140625" style="13" customWidth="1"/>
    <col min="6" max="6" width="15.140625" style="13" customWidth="1"/>
    <col min="7" max="7" width="10.7109375" style="13" customWidth="1"/>
    <col min="8" max="8" width="11.5703125" style="13" customWidth="1"/>
    <col min="9" max="9" width="13.85546875" style="13" customWidth="1"/>
    <col min="10" max="10" width="17.7109375" style="13" customWidth="1"/>
    <col min="11" max="12" width="14.7109375" style="13" customWidth="1"/>
    <col min="13" max="13" width="22.7109375" style="13" customWidth="1"/>
    <col min="14" max="14" width="26.85546875" style="13" customWidth="1"/>
    <col min="15" max="15" width="25.42578125" style="13" customWidth="1"/>
    <col min="16" max="16" width="7.5703125" style="13" hidden="1"/>
    <col min="17" max="17" width="6.7109375" style="13" hidden="1"/>
    <col min="18" max="18" width="7.7109375" style="13" hidden="1"/>
    <col min="19" max="19" width="7.140625" style="13" hidden="1"/>
    <col min="20" max="20" width="6" style="13" hidden="1"/>
    <col min="21" max="21" width="7.85546875" style="13" hidden="1"/>
    <col min="22" max="22" width="8.140625" style="13" hidden="1"/>
    <col min="23" max="23" width="6.28515625" style="13" hidden="1"/>
    <col min="24" max="24" width="8" style="13" hidden="1"/>
    <col min="25" max="25" width="8.7109375" style="13" hidden="1"/>
    <col min="26" max="26" width="10" style="13" hidden="1"/>
    <col min="27" max="27" width="9.5703125" style="13" hidden="1"/>
    <col min="28" max="28" width="6.140625" style="13" hidden="1"/>
    <col min="29" max="30" width="5.7109375" style="13" hidden="1"/>
    <col min="31" max="31" width="6.85546875" style="13" hidden="1"/>
    <col min="32" max="32" width="6.42578125" style="13" hidden="1"/>
    <col min="33" max="33" width="6.7109375" style="13" hidden="1"/>
    <col min="34" max="34" width="7.28515625" style="13" hidden="1"/>
    <col min="35" max="47" width="9.140625" style="13" hidden="1"/>
    <col min="48" max="52" width="0" style="13" hidden="1"/>
    <col min="53" max="16384" width="9.140625" style="13" hidden="1"/>
  </cols>
  <sheetData>
    <row r="1" spans="1:17" s="1" customFormat="1">
      <c r="A1" s="2" t="s">
        <v>0</v>
      </c>
      <c r="B1" s="61" t="s">
        <v>3309</v>
      </c>
    </row>
    <row r="2" spans="1:17" s="1" customFormat="1">
      <c r="A2" s="2" t="s">
        <v>1</v>
      </c>
      <c r="B2" s="9" t="s">
        <v>2578</v>
      </c>
    </row>
    <row r="3" spans="1:17" s="1" customFormat="1">
      <c r="A3" s="2" t="s">
        <v>2</v>
      </c>
      <c r="B3" s="20" t="s">
        <v>2579</v>
      </c>
    </row>
    <row r="4" spans="1:17" s="1" customFormat="1">
      <c r="A4" s="2" t="s">
        <v>3</v>
      </c>
      <c r="B4" s="62">
        <v>1161</v>
      </c>
    </row>
    <row r="5" spans="1:17" s="15" customFormat="1">
      <c r="A5" s="32" t="s">
        <v>92</v>
      </c>
      <c r="B5" s="33" t="s">
        <v>46</v>
      </c>
      <c r="C5" s="33" t="s">
        <v>80</v>
      </c>
      <c r="D5" s="33" t="s">
        <v>48</v>
      </c>
      <c r="E5" s="33" t="s">
        <v>49</v>
      </c>
      <c r="F5" s="33" t="s">
        <v>67</v>
      </c>
      <c r="G5" s="33" t="s">
        <v>68</v>
      </c>
      <c r="H5" s="33" t="s">
        <v>50</v>
      </c>
      <c r="I5" s="33" t="s">
        <v>51</v>
      </c>
      <c r="J5" s="33" t="s">
        <v>144</v>
      </c>
      <c r="K5" s="33" t="s">
        <v>155</v>
      </c>
      <c r="L5" s="33" t="s">
        <v>145</v>
      </c>
      <c r="M5" s="33" t="s">
        <v>69</v>
      </c>
      <c r="N5" s="33" t="s">
        <v>54</v>
      </c>
      <c r="O5" s="34" t="s">
        <v>151</v>
      </c>
      <c r="Q5" s="13"/>
    </row>
    <row r="6" spans="1:17" s="15" customFormat="1">
      <c r="A6" s="99" t="s">
        <v>3310</v>
      </c>
      <c r="B6" s="100" t="s">
        <v>3310</v>
      </c>
      <c r="C6" s="100" t="s">
        <v>3310</v>
      </c>
      <c r="D6" s="100" t="s">
        <v>3310</v>
      </c>
      <c r="E6" s="100" t="s">
        <v>3310</v>
      </c>
      <c r="F6" s="21" t="s">
        <v>70</v>
      </c>
      <c r="G6" s="21" t="s">
        <v>71</v>
      </c>
      <c r="H6" s="100" t="s">
        <v>3310</v>
      </c>
      <c r="I6" s="21" t="s">
        <v>7</v>
      </c>
      <c r="J6" s="21" t="s">
        <v>7</v>
      </c>
      <c r="K6" s="21" t="s">
        <v>152</v>
      </c>
      <c r="L6" s="21" t="s">
        <v>6</v>
      </c>
      <c r="M6" s="21" t="s">
        <v>7</v>
      </c>
      <c r="N6" s="21" t="s">
        <v>7</v>
      </c>
      <c r="O6" s="22" t="s">
        <v>7</v>
      </c>
    </row>
    <row r="7" spans="1:17" s="17" customFormat="1" ht="20.25">
      <c r="A7" s="101" t="s">
        <v>3310</v>
      </c>
      <c r="B7" s="5" t="s">
        <v>8</v>
      </c>
      <c r="C7" s="5" t="s">
        <v>9</v>
      </c>
      <c r="D7" s="5" t="s">
        <v>56</v>
      </c>
      <c r="E7" s="5" t="s">
        <v>57</v>
      </c>
      <c r="F7" s="5" t="s">
        <v>58</v>
      </c>
      <c r="G7" s="5" t="s">
        <v>59</v>
      </c>
      <c r="H7" s="5" t="s">
        <v>60</v>
      </c>
      <c r="I7" s="5" t="s">
        <v>61</v>
      </c>
      <c r="J7" s="5" t="s">
        <v>62</v>
      </c>
      <c r="K7" s="5" t="s">
        <v>63</v>
      </c>
      <c r="L7" s="5" t="s">
        <v>72</v>
      </c>
      <c r="M7" s="5" t="s">
        <v>73</v>
      </c>
      <c r="N7" s="5" t="s">
        <v>74</v>
      </c>
      <c r="O7" s="24" t="s">
        <v>75</v>
      </c>
      <c r="P7" s="25"/>
    </row>
    <row r="8" spans="1:17" s="17" customFormat="1" ht="20.25">
      <c r="A8" s="18" t="s">
        <v>147</v>
      </c>
      <c r="B8" s="102" t="s">
        <v>3310</v>
      </c>
      <c r="C8" s="102" t="s">
        <v>3310</v>
      </c>
      <c r="D8" s="102" t="s">
        <v>3310</v>
      </c>
      <c r="E8" s="102" t="s">
        <v>3310</v>
      </c>
      <c r="F8" s="102" t="s">
        <v>3310</v>
      </c>
      <c r="G8" s="102" t="s">
        <v>3310</v>
      </c>
      <c r="H8" s="124" t="s">
        <v>3310</v>
      </c>
      <c r="I8" s="124" t="s">
        <v>3310</v>
      </c>
      <c r="J8" s="102" t="s">
        <v>3310</v>
      </c>
      <c r="K8" s="53">
        <v>0</v>
      </c>
      <c r="L8" s="53">
        <v>0</v>
      </c>
      <c r="M8" s="102" t="s">
        <v>3310</v>
      </c>
      <c r="N8" s="54">
        <v>0</v>
      </c>
      <c r="O8" s="54">
        <v>0</v>
      </c>
      <c r="P8" s="25"/>
    </row>
    <row r="9" spans="1:17">
      <c r="A9" s="57" t="s">
        <v>172</v>
      </c>
      <c r="B9" s="107" t="s">
        <v>3310</v>
      </c>
      <c r="C9" s="107" t="s">
        <v>3310</v>
      </c>
      <c r="D9" s="107" t="s">
        <v>3310</v>
      </c>
      <c r="E9" s="107" t="s">
        <v>3310</v>
      </c>
      <c r="F9" s="107" t="s">
        <v>3310</v>
      </c>
      <c r="G9" s="59">
        <v>0</v>
      </c>
      <c r="H9" s="107" t="s">
        <v>3310</v>
      </c>
      <c r="I9" s="107" t="s">
        <v>3310</v>
      </c>
      <c r="J9" s="107" t="s">
        <v>3310</v>
      </c>
      <c r="K9" s="59">
        <v>0</v>
      </c>
      <c r="L9" s="59">
        <v>0</v>
      </c>
      <c r="M9" s="107" t="s">
        <v>3310</v>
      </c>
      <c r="N9" s="58">
        <v>0</v>
      </c>
      <c r="O9" s="58">
        <v>0</v>
      </c>
    </row>
    <row r="10" spans="1:17">
      <c r="A10" s="57" t="s">
        <v>1895</v>
      </c>
      <c r="B10" s="107" t="s">
        <v>3310</v>
      </c>
      <c r="C10" s="107" t="s">
        <v>3310</v>
      </c>
      <c r="D10" s="107" t="s">
        <v>3310</v>
      </c>
      <c r="E10" s="107" t="s">
        <v>3310</v>
      </c>
      <c r="F10" s="107" t="s">
        <v>3310</v>
      </c>
      <c r="G10" s="59">
        <v>0</v>
      </c>
      <c r="H10" s="107" t="s">
        <v>3310</v>
      </c>
      <c r="I10" s="107" t="s">
        <v>3310</v>
      </c>
      <c r="J10" s="107" t="s">
        <v>3310</v>
      </c>
      <c r="K10" s="59">
        <v>0</v>
      </c>
      <c r="L10" s="59">
        <v>0</v>
      </c>
      <c r="M10" s="107" t="s">
        <v>3310</v>
      </c>
      <c r="N10" s="58">
        <v>0</v>
      </c>
      <c r="O10" s="58">
        <v>0</v>
      </c>
    </row>
    <row r="11" spans="1:17">
      <c r="A11" t="s">
        <v>179</v>
      </c>
      <c r="B11" t="s">
        <v>179</v>
      </c>
      <c r="C11" t="s">
        <v>179</v>
      </c>
      <c r="D11" t="s">
        <v>179</v>
      </c>
      <c r="E11" s="107" t="s">
        <v>3310</v>
      </c>
      <c r="F11" s="107" t="s">
        <v>3310</v>
      </c>
      <c r="G11" s="55">
        <v>0</v>
      </c>
      <c r="H11" t="s">
        <v>179</v>
      </c>
      <c r="I11" s="56">
        <v>0</v>
      </c>
      <c r="J11" s="56">
        <v>0</v>
      </c>
      <c r="K11" s="55">
        <v>0</v>
      </c>
      <c r="L11" s="55">
        <v>0</v>
      </c>
      <c r="M11" s="56">
        <v>0</v>
      </c>
      <c r="N11" s="56">
        <v>0</v>
      </c>
      <c r="O11" s="56">
        <v>0</v>
      </c>
    </row>
    <row r="12" spans="1:17">
      <c r="A12" s="57" t="s">
        <v>1896</v>
      </c>
      <c r="B12" s="107" t="s">
        <v>3310</v>
      </c>
      <c r="C12" s="107" t="s">
        <v>3310</v>
      </c>
      <c r="D12" s="107" t="s">
        <v>3310</v>
      </c>
      <c r="E12" s="107" t="s">
        <v>3310</v>
      </c>
      <c r="F12" s="107" t="s">
        <v>3310</v>
      </c>
      <c r="G12" s="59">
        <v>0</v>
      </c>
      <c r="H12" s="107" t="s">
        <v>3310</v>
      </c>
      <c r="I12" s="107" t="s">
        <v>3310</v>
      </c>
      <c r="J12" s="107" t="s">
        <v>3310</v>
      </c>
      <c r="K12" s="59">
        <v>0</v>
      </c>
      <c r="L12" s="59">
        <v>0</v>
      </c>
      <c r="M12" s="107" t="s">
        <v>3310</v>
      </c>
      <c r="N12" s="58">
        <v>0</v>
      </c>
      <c r="O12" s="58">
        <v>0</v>
      </c>
    </row>
    <row r="13" spans="1:17">
      <c r="A13" t="s">
        <v>179</v>
      </c>
      <c r="B13" t="s">
        <v>179</v>
      </c>
      <c r="C13" t="s">
        <v>179</v>
      </c>
      <c r="D13" t="s">
        <v>179</v>
      </c>
      <c r="E13" s="107" t="s">
        <v>3310</v>
      </c>
      <c r="F13" s="107" t="s">
        <v>3310</v>
      </c>
      <c r="G13" s="55">
        <v>0</v>
      </c>
      <c r="H13" t="s">
        <v>179</v>
      </c>
      <c r="I13" s="56">
        <v>0</v>
      </c>
      <c r="J13" s="56">
        <v>0</v>
      </c>
      <c r="K13" s="55">
        <v>0</v>
      </c>
      <c r="L13" s="55">
        <v>0</v>
      </c>
      <c r="M13" s="56">
        <v>0</v>
      </c>
      <c r="N13" s="56">
        <v>0</v>
      </c>
      <c r="O13" s="56">
        <v>0</v>
      </c>
    </row>
    <row r="14" spans="1:17">
      <c r="A14" s="57" t="s">
        <v>305</v>
      </c>
      <c r="B14" s="106" t="s">
        <v>3310</v>
      </c>
      <c r="C14" s="107" t="s">
        <v>3310</v>
      </c>
      <c r="D14" s="107" t="s">
        <v>3310</v>
      </c>
      <c r="E14" s="107" t="s">
        <v>3310</v>
      </c>
      <c r="F14" s="107" t="s">
        <v>3310</v>
      </c>
      <c r="G14" s="59">
        <v>0</v>
      </c>
      <c r="H14" s="107" t="s">
        <v>3310</v>
      </c>
      <c r="I14" s="107" t="s">
        <v>3310</v>
      </c>
      <c r="J14" s="107" t="s">
        <v>3310</v>
      </c>
      <c r="K14" s="59">
        <v>0</v>
      </c>
      <c r="L14" s="59">
        <v>0</v>
      </c>
      <c r="M14" s="107" t="s">
        <v>3310</v>
      </c>
      <c r="N14" s="58">
        <v>0</v>
      </c>
      <c r="O14" s="58">
        <v>0</v>
      </c>
    </row>
    <row r="15" spans="1:17">
      <c r="A15" t="s">
        <v>179</v>
      </c>
      <c r="B15" t="s">
        <v>179</v>
      </c>
      <c r="C15" t="s">
        <v>179</v>
      </c>
      <c r="D15" t="s">
        <v>179</v>
      </c>
      <c r="E15" s="107" t="s">
        <v>3310</v>
      </c>
      <c r="F15" s="107" t="s">
        <v>3310</v>
      </c>
      <c r="G15" s="55">
        <v>0</v>
      </c>
      <c r="H15" t="s">
        <v>179</v>
      </c>
      <c r="I15" s="56">
        <v>0</v>
      </c>
      <c r="J15" s="56">
        <v>0</v>
      </c>
      <c r="K15" s="55">
        <v>0</v>
      </c>
      <c r="L15" s="55">
        <v>0</v>
      </c>
      <c r="M15" s="56">
        <v>0</v>
      </c>
      <c r="N15" s="56">
        <v>0</v>
      </c>
      <c r="O15" s="56">
        <v>0</v>
      </c>
    </row>
    <row r="16" spans="1:17">
      <c r="A16" s="57" t="s">
        <v>816</v>
      </c>
      <c r="B16" s="106" t="s">
        <v>3310</v>
      </c>
      <c r="C16" s="107" t="s">
        <v>3310</v>
      </c>
      <c r="D16" s="107" t="s">
        <v>3310</v>
      </c>
      <c r="E16" s="107" t="s">
        <v>3310</v>
      </c>
      <c r="F16" s="107" t="s">
        <v>3310</v>
      </c>
      <c r="G16" s="59">
        <v>0</v>
      </c>
      <c r="H16" s="107" t="s">
        <v>3310</v>
      </c>
      <c r="I16" s="107" t="s">
        <v>3310</v>
      </c>
      <c r="J16" s="107" t="s">
        <v>3310</v>
      </c>
      <c r="K16" s="59">
        <v>0</v>
      </c>
      <c r="L16" s="59">
        <v>0</v>
      </c>
      <c r="M16" s="107" t="s">
        <v>3310</v>
      </c>
      <c r="N16" s="58">
        <v>0</v>
      </c>
      <c r="O16" s="58">
        <v>0</v>
      </c>
    </row>
    <row r="17" spans="1:15">
      <c r="A17" t="s">
        <v>179</v>
      </c>
      <c r="B17" t="s">
        <v>179</v>
      </c>
      <c r="C17" t="s">
        <v>179</v>
      </c>
      <c r="D17" t="s">
        <v>179</v>
      </c>
      <c r="E17" s="107" t="s">
        <v>3310</v>
      </c>
      <c r="F17" s="107" t="s">
        <v>3310</v>
      </c>
      <c r="G17" s="55">
        <v>0</v>
      </c>
      <c r="H17" t="s">
        <v>179</v>
      </c>
      <c r="I17" s="56">
        <v>0</v>
      </c>
      <c r="J17" s="56">
        <v>0</v>
      </c>
      <c r="K17" s="55">
        <v>0</v>
      </c>
      <c r="L17" s="55">
        <v>0</v>
      </c>
      <c r="M17" s="56">
        <v>0</v>
      </c>
      <c r="N17" s="56">
        <v>0</v>
      </c>
      <c r="O17" s="56">
        <v>0</v>
      </c>
    </row>
    <row r="18" spans="1:15">
      <c r="A18" s="57" t="s">
        <v>187</v>
      </c>
      <c r="B18" s="106" t="s">
        <v>3310</v>
      </c>
      <c r="C18" s="107" t="s">
        <v>3310</v>
      </c>
      <c r="D18" s="107" t="s">
        <v>3310</v>
      </c>
      <c r="E18" s="107" t="s">
        <v>3310</v>
      </c>
      <c r="F18" s="107" t="s">
        <v>3310</v>
      </c>
      <c r="G18" s="59">
        <v>0</v>
      </c>
      <c r="H18" s="107" t="s">
        <v>3310</v>
      </c>
      <c r="I18" s="107" t="s">
        <v>3310</v>
      </c>
      <c r="J18" s="107" t="s">
        <v>3310</v>
      </c>
      <c r="K18" s="59">
        <v>0</v>
      </c>
      <c r="L18" s="59">
        <v>0</v>
      </c>
      <c r="M18" s="107" t="s">
        <v>3310</v>
      </c>
      <c r="N18" s="58">
        <v>0</v>
      </c>
      <c r="O18" s="58">
        <v>0</v>
      </c>
    </row>
    <row r="19" spans="1:15">
      <c r="A19" s="57" t="s">
        <v>306</v>
      </c>
      <c r="B19" s="106" t="s">
        <v>3310</v>
      </c>
      <c r="C19" s="107" t="s">
        <v>3310</v>
      </c>
      <c r="D19" s="107" t="s">
        <v>3310</v>
      </c>
      <c r="E19" s="107" t="s">
        <v>3310</v>
      </c>
      <c r="F19" s="107" t="s">
        <v>3310</v>
      </c>
      <c r="G19" s="59">
        <v>0</v>
      </c>
      <c r="H19" s="107" t="s">
        <v>3310</v>
      </c>
      <c r="I19" s="107" t="s">
        <v>3310</v>
      </c>
      <c r="J19" s="107" t="s">
        <v>3310</v>
      </c>
      <c r="K19" s="59">
        <v>0</v>
      </c>
      <c r="L19" s="59">
        <v>0</v>
      </c>
      <c r="M19" s="107" t="s">
        <v>3310</v>
      </c>
      <c r="N19" s="58">
        <v>0</v>
      </c>
      <c r="O19" s="58">
        <v>0</v>
      </c>
    </row>
    <row r="20" spans="1:15">
      <c r="A20" t="s">
        <v>179</v>
      </c>
      <c r="B20" t="s">
        <v>179</v>
      </c>
      <c r="C20" t="s">
        <v>179</v>
      </c>
      <c r="D20" t="s">
        <v>179</v>
      </c>
      <c r="E20" s="107" t="s">
        <v>3310</v>
      </c>
      <c r="F20" s="107" t="s">
        <v>3310</v>
      </c>
      <c r="G20" s="55">
        <v>0</v>
      </c>
      <c r="H20" t="s">
        <v>179</v>
      </c>
      <c r="I20" s="56">
        <v>0</v>
      </c>
      <c r="J20" s="56">
        <v>0</v>
      </c>
      <c r="K20" s="55">
        <v>0</v>
      </c>
      <c r="L20" s="55">
        <v>0</v>
      </c>
      <c r="M20" s="56">
        <v>0</v>
      </c>
      <c r="N20" s="56">
        <v>0</v>
      </c>
      <c r="O20" s="56">
        <v>0</v>
      </c>
    </row>
    <row r="21" spans="1:15">
      <c r="A21" s="57" t="s">
        <v>307</v>
      </c>
      <c r="B21" s="106" t="s">
        <v>3310</v>
      </c>
      <c r="C21" s="107" t="s">
        <v>3310</v>
      </c>
      <c r="D21" s="107" t="s">
        <v>3310</v>
      </c>
      <c r="E21" s="107" t="s">
        <v>3310</v>
      </c>
      <c r="F21" s="107" t="s">
        <v>3310</v>
      </c>
      <c r="G21" s="59">
        <v>0</v>
      </c>
      <c r="H21" s="107" t="s">
        <v>3310</v>
      </c>
      <c r="I21" s="107" t="s">
        <v>3310</v>
      </c>
      <c r="J21" s="107" t="s">
        <v>3310</v>
      </c>
      <c r="K21" s="59">
        <v>0</v>
      </c>
      <c r="L21" s="59">
        <v>0</v>
      </c>
      <c r="M21" s="107" t="s">
        <v>3310</v>
      </c>
      <c r="N21" s="58">
        <v>0</v>
      </c>
      <c r="O21" s="58">
        <v>0</v>
      </c>
    </row>
    <row r="22" spans="1:15">
      <c r="A22" t="s">
        <v>179</v>
      </c>
      <c r="B22" t="s">
        <v>179</v>
      </c>
      <c r="C22" t="s">
        <v>179</v>
      </c>
      <c r="D22" t="s">
        <v>179</v>
      </c>
      <c r="E22" s="107" t="s">
        <v>3310</v>
      </c>
      <c r="F22" s="107" t="s">
        <v>3310</v>
      </c>
      <c r="G22" s="55">
        <v>0</v>
      </c>
      <c r="H22" t="s">
        <v>179</v>
      </c>
      <c r="I22" s="56">
        <v>0</v>
      </c>
      <c r="J22" s="56">
        <v>0</v>
      </c>
      <c r="K22" s="55">
        <v>0</v>
      </c>
      <c r="L22" s="55">
        <v>0</v>
      </c>
      <c r="M22" s="56">
        <v>0</v>
      </c>
      <c r="N22" s="56">
        <v>0</v>
      </c>
      <c r="O22" s="56">
        <v>0</v>
      </c>
    </row>
    <row r="23" spans="1:15">
      <c r="A23" t="s">
        <v>189</v>
      </c>
      <c r="B23" s="106" t="s">
        <v>3310</v>
      </c>
      <c r="C23" s="107" t="s">
        <v>3310</v>
      </c>
      <c r="D23" s="107" t="s">
        <v>3310</v>
      </c>
      <c r="E23" s="107" t="s">
        <v>3310</v>
      </c>
      <c r="F23" s="107" t="s">
        <v>3310</v>
      </c>
      <c r="G23" s="107" t="s">
        <v>3310</v>
      </c>
      <c r="H23" s="107" t="s">
        <v>3310</v>
      </c>
      <c r="I23" s="107" t="s">
        <v>3310</v>
      </c>
      <c r="J23" s="107" t="s">
        <v>3310</v>
      </c>
      <c r="K23" s="107" t="s">
        <v>3310</v>
      </c>
      <c r="L23" s="107" t="s">
        <v>3310</v>
      </c>
      <c r="M23" s="107" t="s">
        <v>3310</v>
      </c>
      <c r="N23" s="107" t="s">
        <v>3310</v>
      </c>
      <c r="O23" s="107" t="s">
        <v>3310</v>
      </c>
    </row>
    <row r="24" spans="1:15">
      <c r="A24" t="s">
        <v>300</v>
      </c>
      <c r="B24" s="106" t="s">
        <v>3310</v>
      </c>
      <c r="C24" s="107" t="s">
        <v>3310</v>
      </c>
      <c r="D24" s="107" t="s">
        <v>3310</v>
      </c>
      <c r="E24" s="107" t="s">
        <v>3310</v>
      </c>
      <c r="F24" s="107" t="s">
        <v>3310</v>
      </c>
      <c r="G24" s="107" t="s">
        <v>3310</v>
      </c>
      <c r="H24" s="107" t="s">
        <v>3310</v>
      </c>
      <c r="I24" s="107" t="s">
        <v>3310</v>
      </c>
      <c r="J24" s="107" t="s">
        <v>3310</v>
      </c>
      <c r="K24" s="107" t="s">
        <v>3310</v>
      </c>
      <c r="L24" s="107" t="s">
        <v>3310</v>
      </c>
      <c r="M24" s="107" t="s">
        <v>3310</v>
      </c>
      <c r="N24" s="107" t="s">
        <v>3310</v>
      </c>
      <c r="O24" s="107" t="s">
        <v>3310</v>
      </c>
    </row>
    <row r="25" spans="1:15">
      <c r="A25" t="s">
        <v>302</v>
      </c>
      <c r="B25" s="106" t="s">
        <v>3310</v>
      </c>
      <c r="C25" s="107" t="s">
        <v>3310</v>
      </c>
      <c r="D25" s="107" t="s">
        <v>3310</v>
      </c>
      <c r="E25" s="107" t="s">
        <v>3310</v>
      </c>
      <c r="F25" s="107" t="s">
        <v>3310</v>
      </c>
      <c r="G25" s="107" t="s">
        <v>3310</v>
      </c>
      <c r="H25" s="107" t="s">
        <v>3310</v>
      </c>
      <c r="I25" s="107" t="s">
        <v>3310</v>
      </c>
      <c r="J25" s="107" t="s">
        <v>3310</v>
      </c>
      <c r="K25" s="107" t="s">
        <v>3310</v>
      </c>
      <c r="L25" s="107" t="s">
        <v>3310</v>
      </c>
      <c r="M25" s="107" t="s">
        <v>3310</v>
      </c>
      <c r="N25" s="107" t="s">
        <v>3310</v>
      </c>
      <c r="O25" s="107" t="s">
        <v>3310</v>
      </c>
    </row>
    <row r="26" spans="1:15" hidden="1">
      <c r="C26" s="13"/>
    </row>
    <row r="27" spans="1:15" hidden="1">
      <c r="C27" s="13"/>
    </row>
    <row r="28" spans="1:15" hidden="1">
      <c r="C28" s="13"/>
    </row>
    <row r="29" spans="1:15" hidden="1">
      <c r="C29" s="13"/>
    </row>
    <row r="30" spans="1:15" hidden="1">
      <c r="C30" s="13"/>
    </row>
    <row r="31" spans="1:15" hidden="1">
      <c r="C31" s="13"/>
    </row>
    <row r="32" spans="1:15" hidden="1">
      <c r="C32" s="13"/>
    </row>
    <row r="33" spans="3:3" hidden="1">
      <c r="C33" s="13"/>
    </row>
    <row r="34" spans="3:3" hidden="1">
      <c r="C34" s="13"/>
    </row>
    <row r="35" spans="3:3" hidden="1">
      <c r="C35" s="13"/>
    </row>
    <row r="36" spans="3:3" hidden="1">
      <c r="C36" s="13"/>
    </row>
    <row r="37" spans="3:3" hidden="1">
      <c r="C37" s="13"/>
    </row>
    <row r="38" spans="3:3" hidden="1">
      <c r="C38" s="13"/>
    </row>
    <row r="39" spans="3:3" hidden="1">
      <c r="C39" s="13"/>
    </row>
    <row r="40" spans="3:3" hidden="1">
      <c r="C40" s="13"/>
    </row>
    <row r="41" spans="3:3" hidden="1">
      <c r="C41" s="13"/>
    </row>
    <row r="42" spans="3:3" hidden="1">
      <c r="C42" s="13"/>
    </row>
    <row r="43" spans="3:3" hidden="1">
      <c r="C43" s="13"/>
    </row>
    <row r="44" spans="3:3" hidden="1">
      <c r="C44" s="13"/>
    </row>
    <row r="45" spans="3:3" hidden="1">
      <c r="C45" s="13"/>
    </row>
    <row r="46" spans="3:3" hidden="1">
      <c r="C46" s="13"/>
    </row>
    <row r="47" spans="3:3" hidden="1">
      <c r="C47" s="13"/>
    </row>
    <row r="48" spans="3:3" hidden="1">
      <c r="C48" s="13"/>
    </row>
    <row r="49" spans="3:3" hidden="1">
      <c r="C49" s="13"/>
    </row>
    <row r="50" spans="3:3" hidden="1">
      <c r="C50" s="13"/>
    </row>
    <row r="51" spans="3:3" hidden="1">
      <c r="C51" s="13"/>
    </row>
    <row r="52" spans="3:3" hidden="1">
      <c r="C52" s="13"/>
    </row>
    <row r="53" spans="3:3" hidden="1">
      <c r="C53" s="13"/>
    </row>
    <row r="54" spans="3:3" hidden="1">
      <c r="C54" s="13"/>
    </row>
    <row r="55" spans="3:3" hidden="1">
      <c r="C55" s="13"/>
    </row>
    <row r="56" spans="3:3" hidden="1">
      <c r="C56" s="13"/>
    </row>
    <row r="57" spans="3:3" hidden="1">
      <c r="C57" s="13"/>
    </row>
    <row r="58" spans="3:3" hidden="1">
      <c r="C58" s="13"/>
    </row>
    <row r="59" spans="3:3" hidden="1">
      <c r="C59" s="13"/>
    </row>
    <row r="60" spans="3:3" hidden="1">
      <c r="C60" s="13"/>
    </row>
    <row r="61" spans="3:3" hidden="1">
      <c r="C61" s="13"/>
    </row>
    <row r="62" spans="3:3" hidden="1">
      <c r="C62" s="13"/>
    </row>
    <row r="63" spans="3:3" hidden="1">
      <c r="C63" s="13"/>
    </row>
    <row r="64" spans="3:3" hidden="1">
      <c r="C64" s="13"/>
    </row>
    <row r="65" spans="3:3" hidden="1">
      <c r="C65" s="13"/>
    </row>
    <row r="66" spans="3:3" hidden="1">
      <c r="C66" s="13"/>
    </row>
    <row r="67" spans="3:3" hidden="1">
      <c r="C67" s="13"/>
    </row>
    <row r="68" spans="3:3" hidden="1">
      <c r="C68" s="13"/>
    </row>
    <row r="69" spans="3:3" hidden="1">
      <c r="C69" s="13"/>
    </row>
    <row r="70" spans="3:3" hidden="1">
      <c r="C70" s="13"/>
    </row>
    <row r="71" spans="3:3" hidden="1">
      <c r="C71" s="13"/>
    </row>
    <row r="72" spans="3:3" hidden="1">
      <c r="C72" s="13"/>
    </row>
    <row r="73" spans="3:3" hidden="1">
      <c r="C73" s="13"/>
    </row>
    <row r="74" spans="3:3" hidden="1">
      <c r="C74" s="13"/>
    </row>
    <row r="75" spans="3:3" hidden="1">
      <c r="C75" s="13"/>
    </row>
    <row r="76" spans="3:3" hidden="1">
      <c r="C76" s="13"/>
    </row>
    <row r="77" spans="3:3" hidden="1">
      <c r="C77" s="13"/>
    </row>
    <row r="78" spans="3:3" hidden="1">
      <c r="C78" s="13"/>
    </row>
    <row r="79" spans="3:3" hidden="1">
      <c r="C79" s="13"/>
    </row>
    <row r="80" spans="3:3" hidden="1">
      <c r="C80" s="13"/>
    </row>
    <row r="81" spans="3:3" hidden="1">
      <c r="C81" s="13"/>
    </row>
    <row r="82" spans="3:3" hidden="1">
      <c r="C82" s="13"/>
    </row>
    <row r="83" spans="3:3" hidden="1">
      <c r="C83" s="13"/>
    </row>
    <row r="84" spans="3:3" hidden="1">
      <c r="C84" s="13"/>
    </row>
    <row r="85" spans="3:3" hidden="1">
      <c r="C85" s="13"/>
    </row>
    <row r="86" spans="3:3" hidden="1">
      <c r="C86" s="13"/>
    </row>
    <row r="87" spans="3:3" hidden="1">
      <c r="C87" s="13"/>
    </row>
    <row r="88" spans="3:3" hidden="1">
      <c r="C88" s="13"/>
    </row>
    <row r="89" spans="3:3" hidden="1">
      <c r="C89" s="13"/>
    </row>
    <row r="90" spans="3:3" hidden="1">
      <c r="C90" s="13"/>
    </row>
    <row r="91" spans="3:3" hidden="1">
      <c r="C91" s="13"/>
    </row>
    <row r="92" spans="3:3" hidden="1">
      <c r="C92" s="13"/>
    </row>
    <row r="93" spans="3:3" hidden="1">
      <c r="C93" s="13"/>
    </row>
    <row r="94" spans="3:3" hidden="1">
      <c r="C94" s="13"/>
    </row>
    <row r="95" spans="3:3" hidden="1">
      <c r="C95" s="13"/>
    </row>
    <row r="96" spans="3:3" hidden="1">
      <c r="C96" s="13"/>
    </row>
    <row r="97" spans="3:3" hidden="1">
      <c r="C97" s="13"/>
    </row>
    <row r="98" spans="3:3" hidden="1">
      <c r="C98" s="13"/>
    </row>
    <row r="99" spans="3:3" hidden="1">
      <c r="C99" s="13"/>
    </row>
    <row r="100" spans="3:3" hidden="1">
      <c r="C100" s="13"/>
    </row>
    <row r="101" spans="3:3" hidden="1">
      <c r="C101" s="13"/>
    </row>
    <row r="102" spans="3:3" hidden="1">
      <c r="C102" s="13"/>
    </row>
    <row r="103" spans="3:3" hidden="1">
      <c r="C103" s="13"/>
    </row>
    <row r="104" spans="3:3" hidden="1">
      <c r="C104" s="13"/>
    </row>
    <row r="105" spans="3:3" hidden="1">
      <c r="C105" s="13"/>
    </row>
    <row r="106" spans="3:3" hidden="1">
      <c r="C106" s="13"/>
    </row>
    <row r="107" spans="3:3" hidden="1">
      <c r="C107" s="13"/>
    </row>
    <row r="108" spans="3:3" hidden="1">
      <c r="C108" s="13"/>
    </row>
    <row r="109" spans="3:3" hidden="1">
      <c r="C109" s="13"/>
    </row>
    <row r="110" spans="3:3" hidden="1">
      <c r="C110" s="13"/>
    </row>
    <row r="111" spans="3:3" hidden="1">
      <c r="C111" s="13"/>
    </row>
    <row r="112" spans="3:3" hidden="1">
      <c r="C112" s="13"/>
    </row>
    <row r="113" spans="3:3" hidden="1">
      <c r="C113" s="13"/>
    </row>
    <row r="114" spans="3:3" hidden="1">
      <c r="C114" s="13"/>
    </row>
    <row r="115" spans="3:3" hidden="1">
      <c r="C115" s="13"/>
    </row>
    <row r="116" spans="3:3" hidden="1">
      <c r="C116" s="13"/>
    </row>
    <row r="117" spans="3:3" hidden="1">
      <c r="C117" s="13"/>
    </row>
    <row r="118" spans="3:3" hidden="1">
      <c r="C118" s="13"/>
    </row>
    <row r="119" spans="3:3" hidden="1">
      <c r="C119" s="13"/>
    </row>
    <row r="120" spans="3:3" hidden="1">
      <c r="C120" s="13"/>
    </row>
    <row r="121" spans="3:3" hidden="1">
      <c r="C121" s="13"/>
    </row>
    <row r="122" spans="3:3" hidden="1">
      <c r="C122" s="13"/>
    </row>
    <row r="123" spans="3:3" hidden="1">
      <c r="C123" s="13"/>
    </row>
    <row r="124" spans="3:3" hidden="1">
      <c r="C124" s="13"/>
    </row>
    <row r="125" spans="3:3" hidden="1">
      <c r="C125" s="13"/>
    </row>
    <row r="126" spans="3:3" hidden="1">
      <c r="C126" s="13"/>
    </row>
    <row r="127" spans="3:3" hidden="1">
      <c r="C127" s="13"/>
    </row>
    <row r="128" spans="3:3" hidden="1">
      <c r="C128" s="13"/>
    </row>
    <row r="129" spans="3:3" hidden="1">
      <c r="C129" s="13"/>
    </row>
    <row r="130" spans="3:3" hidden="1">
      <c r="C130" s="13"/>
    </row>
    <row r="131" spans="3:3" hidden="1">
      <c r="C131" s="13"/>
    </row>
    <row r="132" spans="3:3" hidden="1">
      <c r="C132" s="13"/>
    </row>
    <row r="133" spans="3:3" hidden="1">
      <c r="C133" s="13"/>
    </row>
    <row r="134" spans="3:3" hidden="1">
      <c r="C134" s="13"/>
    </row>
    <row r="135" spans="3:3" hidden="1">
      <c r="C135" s="13"/>
    </row>
    <row r="136" spans="3:3" hidden="1">
      <c r="C136" s="13"/>
    </row>
    <row r="137" spans="3:3" hidden="1">
      <c r="C137" s="13"/>
    </row>
    <row r="138" spans="3:3" hidden="1">
      <c r="C138" s="13"/>
    </row>
    <row r="139" spans="3:3" hidden="1">
      <c r="C139" s="13"/>
    </row>
    <row r="140" spans="3:3" hidden="1">
      <c r="C140" s="13"/>
    </row>
    <row r="141" spans="3:3" hidden="1">
      <c r="C141" s="13"/>
    </row>
    <row r="142" spans="3:3" hidden="1">
      <c r="C142" s="13"/>
    </row>
    <row r="143" spans="3:3" hidden="1">
      <c r="C143" s="13"/>
    </row>
    <row r="144" spans="3:3" hidden="1">
      <c r="C144" s="13"/>
    </row>
    <row r="145" spans="3:3" hidden="1">
      <c r="C145" s="13"/>
    </row>
    <row r="146" spans="3:3" hidden="1">
      <c r="C146" s="13"/>
    </row>
    <row r="147" spans="3:3" hidden="1">
      <c r="C147" s="13"/>
    </row>
    <row r="148" spans="3:3" hidden="1">
      <c r="C148" s="13"/>
    </row>
    <row r="149" spans="3:3" hidden="1">
      <c r="C149" s="13"/>
    </row>
    <row r="150" spans="3:3" hidden="1">
      <c r="C150" s="13"/>
    </row>
    <row r="151" spans="3:3" hidden="1">
      <c r="C151" s="13"/>
    </row>
    <row r="152" spans="3:3" hidden="1">
      <c r="C152" s="13"/>
    </row>
    <row r="153" spans="3:3" hidden="1">
      <c r="C153" s="13"/>
    </row>
    <row r="154" spans="3:3" hidden="1">
      <c r="C154" s="13"/>
    </row>
    <row r="155" spans="3:3" hidden="1">
      <c r="C155" s="13"/>
    </row>
    <row r="156" spans="3:3" hidden="1">
      <c r="C156" s="13"/>
    </row>
    <row r="157" spans="3:3" hidden="1">
      <c r="C157" s="13"/>
    </row>
    <row r="158" spans="3:3" hidden="1">
      <c r="C158" s="13"/>
    </row>
    <row r="159" spans="3:3" hidden="1">
      <c r="C159" s="13"/>
    </row>
    <row r="160" spans="3:3" hidden="1">
      <c r="C160" s="13"/>
    </row>
    <row r="161" spans="3:3" hidden="1">
      <c r="C161" s="13"/>
    </row>
    <row r="162" spans="3:3" hidden="1">
      <c r="C162" s="13"/>
    </row>
    <row r="163" spans="3:3" hidden="1">
      <c r="C163" s="13"/>
    </row>
    <row r="164" spans="3:3" hidden="1">
      <c r="C164" s="13"/>
    </row>
    <row r="165" spans="3:3" hidden="1">
      <c r="C165" s="13"/>
    </row>
    <row r="166" spans="3:3" hidden="1">
      <c r="C166" s="13"/>
    </row>
    <row r="167" spans="3:3" hidden="1">
      <c r="C167" s="13"/>
    </row>
    <row r="168" spans="3:3" hidden="1">
      <c r="C168" s="13"/>
    </row>
    <row r="169" spans="3:3" hidden="1">
      <c r="C169" s="13"/>
    </row>
    <row r="170" spans="3:3" hidden="1">
      <c r="C170" s="13"/>
    </row>
    <row r="171" spans="3:3" hidden="1">
      <c r="C171" s="13"/>
    </row>
    <row r="172" spans="3:3" hidden="1">
      <c r="C172" s="13"/>
    </row>
    <row r="173" spans="3:3" hidden="1">
      <c r="C173" s="13"/>
    </row>
    <row r="174" spans="3:3" hidden="1">
      <c r="C174" s="13"/>
    </row>
    <row r="175" spans="3:3" hidden="1">
      <c r="C175" s="13"/>
    </row>
    <row r="176" spans="3:3" hidden="1">
      <c r="C176" s="13"/>
    </row>
    <row r="177" spans="3:3" hidden="1">
      <c r="C177" s="13"/>
    </row>
    <row r="178" spans="3:3" hidden="1">
      <c r="C178" s="13"/>
    </row>
    <row r="179" spans="3:3" hidden="1">
      <c r="C179" s="13"/>
    </row>
    <row r="180" spans="3:3" hidden="1">
      <c r="C180" s="13"/>
    </row>
    <row r="181" spans="3:3" hidden="1">
      <c r="C181" s="13"/>
    </row>
    <row r="182" spans="3:3" hidden="1">
      <c r="C182" s="13"/>
    </row>
    <row r="183" spans="3:3" hidden="1">
      <c r="C183" s="13"/>
    </row>
    <row r="184" spans="3:3" hidden="1">
      <c r="C184" s="13"/>
    </row>
    <row r="185" spans="3:3" hidden="1">
      <c r="C185" s="13"/>
    </row>
    <row r="186" spans="3:3" hidden="1">
      <c r="C186" s="13"/>
    </row>
    <row r="187" spans="3:3" hidden="1">
      <c r="C187" s="13"/>
    </row>
    <row r="188" spans="3:3" hidden="1">
      <c r="C188" s="13"/>
    </row>
    <row r="189" spans="3:3" hidden="1">
      <c r="C189" s="13"/>
    </row>
    <row r="190" spans="3:3" hidden="1">
      <c r="C190" s="13"/>
    </row>
    <row r="191" spans="3:3" hidden="1">
      <c r="C191" s="13"/>
    </row>
    <row r="192" spans="3:3" hidden="1">
      <c r="C192" s="13"/>
    </row>
    <row r="193" spans="3:3" hidden="1">
      <c r="C193" s="13"/>
    </row>
    <row r="194" spans="3:3" hidden="1">
      <c r="C194" s="13"/>
    </row>
    <row r="195" spans="3:3" hidden="1">
      <c r="C195" s="13"/>
    </row>
    <row r="196" spans="3:3" hidden="1">
      <c r="C196" s="13"/>
    </row>
    <row r="197" spans="3:3" hidden="1">
      <c r="C197" s="13"/>
    </row>
    <row r="198" spans="3:3" hidden="1">
      <c r="C198" s="13"/>
    </row>
    <row r="199" spans="3:3" hidden="1">
      <c r="C199" s="13"/>
    </row>
    <row r="200" spans="3:3" hidden="1">
      <c r="C200" s="13"/>
    </row>
    <row r="201" spans="3:3" hidden="1">
      <c r="C201" s="13"/>
    </row>
    <row r="202" spans="3:3" hidden="1">
      <c r="C202" s="13"/>
    </row>
    <row r="203" spans="3:3" hidden="1">
      <c r="C203" s="13"/>
    </row>
    <row r="204" spans="3:3" hidden="1">
      <c r="C204" s="13"/>
    </row>
    <row r="205" spans="3:3" hidden="1">
      <c r="C205" s="13"/>
    </row>
    <row r="206" spans="3:3" hidden="1">
      <c r="C206" s="13"/>
    </row>
    <row r="207" spans="3:3" hidden="1">
      <c r="C207" s="13"/>
    </row>
    <row r="208" spans="3:3" hidden="1">
      <c r="C208" s="13"/>
    </row>
    <row r="209" spans="3:3" hidden="1">
      <c r="C209" s="13"/>
    </row>
    <row r="210" spans="3:3" hidden="1">
      <c r="C210" s="13"/>
    </row>
    <row r="211" spans="3:3" hidden="1">
      <c r="C211" s="13"/>
    </row>
    <row r="212" spans="3:3" hidden="1">
      <c r="C212" s="13"/>
    </row>
    <row r="213" spans="3:3" hidden="1">
      <c r="C213" s="13"/>
    </row>
    <row r="214" spans="3:3" hidden="1">
      <c r="C214" s="13"/>
    </row>
    <row r="215" spans="3:3" hidden="1">
      <c r="C215" s="13"/>
    </row>
    <row r="216" spans="3:3" hidden="1">
      <c r="C216" s="13"/>
    </row>
    <row r="217" spans="3:3" hidden="1">
      <c r="C217" s="13"/>
    </row>
    <row r="218" spans="3:3" hidden="1">
      <c r="C218" s="13"/>
    </row>
    <row r="219" spans="3:3" hidden="1">
      <c r="C219" s="13"/>
    </row>
    <row r="220" spans="3:3" hidden="1">
      <c r="C220" s="13"/>
    </row>
    <row r="221" spans="3:3" hidden="1">
      <c r="C221" s="13"/>
    </row>
    <row r="222" spans="3:3" hidden="1">
      <c r="C222" s="13"/>
    </row>
    <row r="223" spans="3:3" hidden="1">
      <c r="C223" s="13"/>
    </row>
    <row r="224" spans="3:3" hidden="1">
      <c r="C224" s="13"/>
    </row>
    <row r="225" spans="3:3" hidden="1">
      <c r="C225" s="13"/>
    </row>
    <row r="226" spans="3:3" hidden="1">
      <c r="C226" s="13"/>
    </row>
    <row r="227" spans="3:3" hidden="1">
      <c r="C227" s="13"/>
    </row>
    <row r="228" spans="3:3" hidden="1">
      <c r="C228" s="13"/>
    </row>
    <row r="229" spans="3:3" hidden="1">
      <c r="C229" s="13"/>
    </row>
    <row r="230" spans="3:3" hidden="1">
      <c r="C230" s="13"/>
    </row>
    <row r="231" spans="3:3" hidden="1">
      <c r="C231" s="13"/>
    </row>
    <row r="232" spans="3:3" hidden="1">
      <c r="C232" s="13"/>
    </row>
    <row r="233" spans="3:3" hidden="1">
      <c r="C233" s="13"/>
    </row>
    <row r="234" spans="3:3" hidden="1">
      <c r="C234" s="13"/>
    </row>
    <row r="235" spans="3:3" hidden="1">
      <c r="C235" s="13"/>
    </row>
    <row r="236" spans="3:3" hidden="1">
      <c r="C236" s="13"/>
    </row>
    <row r="237" spans="3:3" hidden="1">
      <c r="C237" s="13"/>
    </row>
    <row r="238" spans="3:3" hidden="1">
      <c r="C238" s="13"/>
    </row>
    <row r="239" spans="3:3" hidden="1">
      <c r="C239" s="13"/>
    </row>
    <row r="240" spans="3:3" hidden="1">
      <c r="C240" s="13"/>
    </row>
    <row r="241" spans="3:3" hidden="1">
      <c r="C241" s="13"/>
    </row>
    <row r="242" spans="3:3" hidden="1">
      <c r="C242" s="13"/>
    </row>
    <row r="243" spans="3:3" hidden="1">
      <c r="C243" s="13"/>
    </row>
    <row r="244" spans="3:3" hidden="1">
      <c r="C244" s="13"/>
    </row>
    <row r="245" spans="3:3" hidden="1">
      <c r="C245" s="13"/>
    </row>
    <row r="246" spans="3:3" hidden="1">
      <c r="C246" s="13"/>
    </row>
    <row r="247" spans="3:3" hidden="1">
      <c r="C247" s="13"/>
    </row>
    <row r="248" spans="3:3" hidden="1">
      <c r="C248" s="13"/>
    </row>
    <row r="249" spans="3:3" hidden="1">
      <c r="C249" s="13"/>
    </row>
    <row r="250" spans="3:3" hidden="1">
      <c r="C250" s="13"/>
    </row>
    <row r="251" spans="3:3" hidden="1">
      <c r="C251" s="13"/>
    </row>
    <row r="252" spans="3:3" hidden="1">
      <c r="C252" s="13"/>
    </row>
    <row r="253" spans="3:3" hidden="1">
      <c r="C253" s="13"/>
    </row>
    <row r="254" spans="3:3" hidden="1">
      <c r="C254" s="13"/>
    </row>
    <row r="255" spans="3:3" hidden="1">
      <c r="C255" s="13"/>
    </row>
    <row r="256" spans="3:3" hidden="1">
      <c r="C256" s="13"/>
    </row>
    <row r="257" spans="3:3" hidden="1">
      <c r="C257" s="13"/>
    </row>
    <row r="258" spans="3:3" hidden="1">
      <c r="C258" s="13"/>
    </row>
    <row r="259" spans="3:3" hidden="1">
      <c r="C259" s="13"/>
    </row>
    <row r="260" spans="3:3" hidden="1">
      <c r="C260" s="13"/>
    </row>
    <row r="261" spans="3:3" hidden="1">
      <c r="C261" s="13"/>
    </row>
    <row r="262" spans="3:3" hidden="1">
      <c r="C262" s="13"/>
    </row>
    <row r="263" spans="3:3" hidden="1">
      <c r="C263" s="13"/>
    </row>
    <row r="264" spans="3:3" hidden="1">
      <c r="C264" s="13"/>
    </row>
    <row r="265" spans="3:3" hidden="1">
      <c r="C265" s="13"/>
    </row>
    <row r="266" spans="3:3" hidden="1">
      <c r="C266" s="13"/>
    </row>
    <row r="267" spans="3:3" hidden="1">
      <c r="C267" s="13"/>
    </row>
    <row r="268" spans="3:3" hidden="1">
      <c r="C268" s="13"/>
    </row>
    <row r="269" spans="3:3" hidden="1">
      <c r="C269" s="13"/>
    </row>
    <row r="270" spans="3:3" hidden="1">
      <c r="C270" s="13"/>
    </row>
    <row r="271" spans="3:3" hidden="1">
      <c r="C271" s="13"/>
    </row>
    <row r="272" spans="3:3" hidden="1">
      <c r="C272" s="13"/>
    </row>
    <row r="273" spans="3:3" hidden="1">
      <c r="C273" s="13"/>
    </row>
    <row r="274" spans="3:3" hidden="1">
      <c r="C274" s="13"/>
    </row>
    <row r="275" spans="3:3" hidden="1">
      <c r="C275" s="13"/>
    </row>
    <row r="276" spans="3:3" hidden="1">
      <c r="C276" s="13"/>
    </row>
    <row r="277" spans="3:3" hidden="1">
      <c r="C277" s="13"/>
    </row>
    <row r="278" spans="3:3" hidden="1">
      <c r="C278" s="13"/>
    </row>
    <row r="279" spans="3:3" hidden="1">
      <c r="C279" s="13"/>
    </row>
    <row r="280" spans="3:3" hidden="1">
      <c r="C280" s="13"/>
    </row>
    <row r="281" spans="3:3" hidden="1">
      <c r="C281" s="13"/>
    </row>
    <row r="282" spans="3:3" hidden="1">
      <c r="C282" s="13"/>
    </row>
    <row r="283" spans="3:3" hidden="1">
      <c r="C283" s="13"/>
    </row>
    <row r="284" spans="3:3" hidden="1">
      <c r="C284" s="13"/>
    </row>
    <row r="285" spans="3:3" hidden="1">
      <c r="C285" s="13"/>
    </row>
    <row r="286" spans="3:3" hidden="1">
      <c r="C286" s="13"/>
    </row>
    <row r="287" spans="3:3" hidden="1">
      <c r="C287" s="13"/>
    </row>
    <row r="288" spans="3:3" hidden="1">
      <c r="C288" s="13"/>
    </row>
    <row r="289" spans="3:3" hidden="1">
      <c r="C289" s="13"/>
    </row>
    <row r="290" spans="3:3" hidden="1">
      <c r="C290" s="13"/>
    </row>
    <row r="291" spans="3:3" hidden="1">
      <c r="C291" s="13"/>
    </row>
    <row r="292" spans="3:3" hidden="1">
      <c r="C292" s="13"/>
    </row>
    <row r="293" spans="3:3" hidden="1">
      <c r="C293" s="13"/>
    </row>
    <row r="294" spans="3:3" hidden="1">
      <c r="C294" s="13"/>
    </row>
    <row r="295" spans="3:3" hidden="1">
      <c r="C295" s="13"/>
    </row>
    <row r="296" spans="3:3" hidden="1">
      <c r="C296" s="13"/>
    </row>
    <row r="297" spans="3:3" hidden="1">
      <c r="C297" s="13"/>
    </row>
    <row r="298" spans="3:3" hidden="1">
      <c r="C298" s="13"/>
    </row>
    <row r="299" spans="3:3" hidden="1">
      <c r="C299" s="13"/>
    </row>
    <row r="300" spans="3:3" hidden="1">
      <c r="C300" s="13"/>
    </row>
    <row r="301" spans="3:3" hidden="1">
      <c r="C301" s="13"/>
    </row>
    <row r="302" spans="3:3" hidden="1">
      <c r="C302" s="13"/>
    </row>
    <row r="303" spans="3:3" hidden="1">
      <c r="C303" s="13"/>
    </row>
    <row r="304" spans="3:3" hidden="1">
      <c r="C304" s="13"/>
    </row>
    <row r="305" spans="3:3" hidden="1">
      <c r="C305" s="13"/>
    </row>
    <row r="306" spans="3:3" hidden="1">
      <c r="C306" s="13"/>
    </row>
    <row r="307" spans="3:3" hidden="1">
      <c r="C307" s="13"/>
    </row>
    <row r="308" spans="3:3" hidden="1">
      <c r="C308" s="13"/>
    </row>
    <row r="309" spans="3:3" hidden="1">
      <c r="C309" s="13"/>
    </row>
    <row r="310" spans="3:3" hidden="1">
      <c r="C310" s="13"/>
    </row>
    <row r="311" spans="3:3" hidden="1">
      <c r="C311" s="13"/>
    </row>
    <row r="312" spans="3:3" hidden="1">
      <c r="C312" s="13"/>
    </row>
    <row r="313" spans="3:3" hidden="1">
      <c r="C313" s="13"/>
    </row>
    <row r="314" spans="3:3" hidden="1">
      <c r="C314" s="13"/>
    </row>
    <row r="315" spans="3:3" hidden="1">
      <c r="C315" s="13"/>
    </row>
    <row r="316" spans="3:3" hidden="1">
      <c r="C316" s="13"/>
    </row>
    <row r="317" spans="3:3" hidden="1">
      <c r="C317" s="13"/>
    </row>
    <row r="318" spans="3:3" hidden="1">
      <c r="C318" s="13"/>
    </row>
    <row r="319" spans="3:3" hidden="1">
      <c r="C319" s="13"/>
    </row>
    <row r="320" spans="3:3" hidden="1">
      <c r="C320" s="13"/>
    </row>
    <row r="321" spans="3:3" hidden="1">
      <c r="C321" s="13"/>
    </row>
    <row r="322" spans="3:3" hidden="1">
      <c r="C322" s="13"/>
    </row>
    <row r="323" spans="3:3" hidden="1">
      <c r="C323" s="13"/>
    </row>
    <row r="324" spans="3:3" hidden="1">
      <c r="C324" s="13"/>
    </row>
    <row r="325" spans="3:3" hidden="1">
      <c r="C325" s="13"/>
    </row>
    <row r="326" spans="3:3" hidden="1">
      <c r="C326" s="13"/>
    </row>
    <row r="327" spans="3:3" hidden="1">
      <c r="C327" s="13"/>
    </row>
    <row r="328" spans="3:3" hidden="1">
      <c r="C328" s="13"/>
    </row>
    <row r="329" spans="3:3" hidden="1">
      <c r="C329" s="13"/>
    </row>
    <row r="330" spans="3:3" hidden="1">
      <c r="C330" s="13"/>
    </row>
    <row r="331" spans="3:3" hidden="1">
      <c r="C331" s="13"/>
    </row>
    <row r="332" spans="3:3" hidden="1">
      <c r="C332" s="13"/>
    </row>
    <row r="333" spans="3:3" hidden="1">
      <c r="C333" s="13"/>
    </row>
    <row r="334" spans="3:3" hidden="1">
      <c r="C334" s="13"/>
    </row>
    <row r="335" spans="3:3" hidden="1">
      <c r="C335" s="13"/>
    </row>
    <row r="336" spans="3:3" hidden="1">
      <c r="C336" s="13"/>
    </row>
    <row r="337" spans="3:3" hidden="1">
      <c r="C337" s="13"/>
    </row>
    <row r="338" spans="3:3" hidden="1">
      <c r="C338" s="13"/>
    </row>
    <row r="339" spans="3:3" hidden="1">
      <c r="C339" s="13"/>
    </row>
    <row r="340" spans="3:3" hidden="1">
      <c r="C340" s="13"/>
    </row>
    <row r="341" spans="3:3" hidden="1">
      <c r="C341" s="13"/>
    </row>
    <row r="342" spans="3:3" hidden="1">
      <c r="C342" s="13"/>
    </row>
    <row r="343" spans="3:3" hidden="1">
      <c r="C343" s="13"/>
    </row>
    <row r="344" spans="3:3" hidden="1">
      <c r="C344" s="13"/>
    </row>
    <row r="345" spans="3:3" hidden="1">
      <c r="C345" s="13"/>
    </row>
    <row r="346" spans="3:3" hidden="1">
      <c r="C346" s="13"/>
    </row>
    <row r="347" spans="3:3" hidden="1">
      <c r="C347" s="13"/>
    </row>
    <row r="348" spans="3:3" hidden="1">
      <c r="C348" s="13"/>
    </row>
    <row r="349" spans="3:3" hidden="1">
      <c r="C349" s="13"/>
    </row>
    <row r="350" spans="3:3" hidden="1">
      <c r="C350" s="13"/>
    </row>
    <row r="351" spans="3:3" hidden="1">
      <c r="C351" s="13"/>
    </row>
    <row r="352" spans="3:3" hidden="1">
      <c r="C352" s="13"/>
    </row>
    <row r="353" spans="3:3" hidden="1">
      <c r="C353" s="13"/>
    </row>
    <row r="354" spans="3:3" hidden="1">
      <c r="C354" s="13"/>
    </row>
    <row r="355" spans="3:3" hidden="1">
      <c r="C355" s="13"/>
    </row>
    <row r="356" spans="3:3" hidden="1">
      <c r="C356" s="13"/>
    </row>
    <row r="357" spans="3:3" hidden="1">
      <c r="C357" s="13"/>
    </row>
    <row r="358" spans="3:3" hidden="1">
      <c r="C358" s="13"/>
    </row>
    <row r="359" spans="3:3" hidden="1">
      <c r="C359" s="13"/>
    </row>
    <row r="360" spans="3:3" hidden="1">
      <c r="C360" s="13"/>
    </row>
    <row r="361" spans="3:3" hidden="1">
      <c r="C361" s="13"/>
    </row>
    <row r="362" spans="3:3" hidden="1">
      <c r="C362" s="13"/>
    </row>
    <row r="363" spans="3:3" hidden="1">
      <c r="C363" s="13"/>
    </row>
    <row r="364" spans="3:3" hidden="1">
      <c r="C364" s="13"/>
    </row>
    <row r="365" spans="3:3" hidden="1">
      <c r="C365" s="13"/>
    </row>
    <row r="366" spans="3:3" hidden="1">
      <c r="C366" s="13"/>
    </row>
    <row r="367" spans="3:3" hidden="1">
      <c r="C367" s="13"/>
    </row>
    <row r="368" spans="3:3" hidden="1">
      <c r="C368" s="13"/>
    </row>
    <row r="369" spans="1:3" hidden="1">
      <c r="A369" s="13"/>
      <c r="C369" s="13"/>
    </row>
    <row r="370" spans="1:3" hidden="1">
      <c r="A370" s="13"/>
      <c r="C370" s="13"/>
    </row>
    <row r="371" spans="1:3" hidden="1">
      <c r="A371" s="15"/>
      <c r="C371" s="13"/>
    </row>
    <row r="372" spans="1:3" hidden="1">
      <c r="C372" s="13"/>
    </row>
    <row r="373" spans="1:3" hidden="1">
      <c r="C373" s="13"/>
    </row>
    <row r="374" spans="1:3" hidden="1">
      <c r="C374" s="13"/>
    </row>
    <row r="375" spans="1:3" hidden="1">
      <c r="C375" s="13"/>
    </row>
    <row r="376" spans="1:3" hidden="1">
      <c r="C376" s="13"/>
    </row>
    <row r="377" spans="1:3" hidden="1">
      <c r="C377" s="13"/>
    </row>
    <row r="378" spans="1:3" hidden="1">
      <c r="C378" s="13"/>
    </row>
    <row r="379" spans="1:3" hidden="1">
      <c r="C379" s="13"/>
    </row>
    <row r="380" spans="1:3" hidden="1">
      <c r="C380" s="13"/>
    </row>
    <row r="381" spans="1:3" hidden="1">
      <c r="C381" s="13"/>
    </row>
    <row r="10000" spans="52:52" hidden="1">
      <c r="AZ10000"/>
    </row>
  </sheetData>
  <dataValidations count="1">
    <dataValidation allowBlank="1" showInputMessage="1" showErrorMessage="1" sqref="B1:B4 A5:AY1048576 BA5:XFD1048576 AZ5:AZ9999 AZ10001:AZ1048576" xr:uid="{00000000-0002-0000-1C00-000000000000}"/>
  </dataValidations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A1:AZ10000"/>
  <sheetViews>
    <sheetView rightToLeft="1" tabSelected="1" workbookViewId="0">
      <selection activeCell="D16" sqref="D16"/>
    </sheetView>
  </sheetViews>
  <sheetFormatPr defaultColWidth="0" defaultRowHeight="18" zeroHeight="1"/>
  <cols>
    <col min="1" max="1" width="48.28515625" style="12" bestFit="1" customWidth="1"/>
    <col min="2" max="2" width="12.42578125" style="12" customWidth="1"/>
    <col min="3" max="3" width="11.85546875" style="12" customWidth="1"/>
    <col min="4" max="4" width="10.7109375" style="13" customWidth="1"/>
    <col min="5" max="5" width="11.140625" style="13" customWidth="1"/>
    <col min="6" max="6" width="15.140625" style="13" customWidth="1"/>
    <col min="7" max="7" width="10.7109375" style="13" customWidth="1"/>
    <col min="8" max="8" width="11.5703125" style="13" customWidth="1"/>
    <col min="9" max="9" width="13.85546875" style="13" customWidth="1"/>
    <col min="10" max="10" width="17.7109375" style="13" customWidth="1"/>
    <col min="11" max="12" width="14.7109375" style="13" customWidth="1"/>
    <col min="13" max="13" width="22.7109375" style="13" customWidth="1"/>
    <col min="14" max="14" width="26.85546875" style="13" customWidth="1"/>
    <col min="15" max="15" width="25.42578125" style="13" customWidth="1"/>
    <col min="16" max="16" width="7.5703125" style="13" hidden="1"/>
    <col min="17" max="17" width="6.7109375" style="13" hidden="1"/>
    <col min="18" max="18" width="7.7109375" style="13" hidden="1"/>
    <col min="19" max="19" width="7.140625" style="13" hidden="1"/>
    <col min="20" max="20" width="6" style="13" hidden="1"/>
    <col min="21" max="21" width="7.85546875" style="13" hidden="1"/>
    <col min="22" max="22" width="8.140625" style="13" hidden="1"/>
    <col min="23" max="23" width="6.28515625" style="13" hidden="1"/>
    <col min="24" max="24" width="8" style="13" hidden="1"/>
    <col min="25" max="25" width="8.7109375" style="13" hidden="1"/>
    <col min="26" max="26" width="10" style="13" hidden="1"/>
    <col min="27" max="27" width="9.5703125" style="13" hidden="1"/>
    <col min="28" max="28" width="6.140625" style="13" hidden="1"/>
    <col min="29" max="30" width="5.7109375" style="13" hidden="1"/>
    <col min="31" max="31" width="6.85546875" style="13" hidden="1"/>
    <col min="32" max="32" width="6.42578125" style="13" hidden="1"/>
    <col min="33" max="33" width="6.7109375" style="13" hidden="1"/>
    <col min="34" max="34" width="7.28515625" style="13" hidden="1"/>
    <col min="35" max="47" width="9.140625" style="13" hidden="1"/>
    <col min="48" max="52" width="0" style="13" hidden="1"/>
    <col min="53" max="16384" width="9.140625" style="13" hidden="1"/>
  </cols>
  <sheetData>
    <row r="1" spans="1:22" s="1" customFormat="1">
      <c r="A1" s="2" t="s">
        <v>0</v>
      </c>
      <c r="B1" s="61" t="s">
        <v>3309</v>
      </c>
    </row>
    <row r="2" spans="1:22" s="1" customFormat="1">
      <c r="A2" s="2" t="s">
        <v>1</v>
      </c>
      <c r="B2" s="9" t="s">
        <v>2578</v>
      </c>
    </row>
    <row r="3" spans="1:22" s="1" customFormat="1">
      <c r="A3" s="2" t="s">
        <v>2</v>
      </c>
      <c r="B3" s="20" t="s">
        <v>2579</v>
      </c>
    </row>
    <row r="4" spans="1:22" s="1" customFormat="1">
      <c r="A4" s="2" t="s">
        <v>3</v>
      </c>
      <c r="B4" s="62">
        <v>1161</v>
      </c>
    </row>
    <row r="5" spans="1:22" s="15" customFormat="1">
      <c r="A5" s="32" t="s">
        <v>92</v>
      </c>
      <c r="B5" s="33" t="s">
        <v>46</v>
      </c>
      <c r="C5" s="33" t="s">
        <v>80</v>
      </c>
      <c r="D5" s="33" t="s">
        <v>48</v>
      </c>
      <c r="E5" s="33" t="s">
        <v>49</v>
      </c>
      <c r="F5" s="33" t="s">
        <v>67</v>
      </c>
      <c r="G5" s="33" t="s">
        <v>68</v>
      </c>
      <c r="H5" s="33" t="s">
        <v>50</v>
      </c>
      <c r="I5" s="33" t="s">
        <v>51</v>
      </c>
      <c r="J5" s="33" t="s">
        <v>144</v>
      </c>
      <c r="K5" s="33" t="s">
        <v>155</v>
      </c>
      <c r="L5" s="33" t="s">
        <v>145</v>
      </c>
      <c r="M5" s="33" t="s">
        <v>69</v>
      </c>
      <c r="N5" s="33" t="s">
        <v>54</v>
      </c>
      <c r="O5" s="34" t="s">
        <v>151</v>
      </c>
      <c r="Q5" s="13"/>
    </row>
    <row r="6" spans="1:22" s="15" customFormat="1">
      <c r="A6" s="99" t="s">
        <v>3310</v>
      </c>
      <c r="B6" s="100" t="s">
        <v>3310</v>
      </c>
      <c r="C6" s="100" t="s">
        <v>3310</v>
      </c>
      <c r="D6" s="100" t="s">
        <v>3310</v>
      </c>
      <c r="E6" s="100" t="s">
        <v>3310</v>
      </c>
      <c r="F6" s="21" t="s">
        <v>70</v>
      </c>
      <c r="G6" s="21" t="s">
        <v>71</v>
      </c>
      <c r="H6" s="100" t="s">
        <v>3310</v>
      </c>
      <c r="I6" s="21" t="s">
        <v>7</v>
      </c>
      <c r="J6" s="21" t="s">
        <v>7</v>
      </c>
      <c r="K6" s="21" t="s">
        <v>152</v>
      </c>
      <c r="L6" s="21" t="s">
        <v>6</v>
      </c>
      <c r="M6" s="21" t="s">
        <v>7</v>
      </c>
      <c r="N6" s="21" t="s">
        <v>7</v>
      </c>
      <c r="O6" s="22" t="s">
        <v>7</v>
      </c>
    </row>
    <row r="7" spans="1:22" s="17" customFormat="1" ht="20.25">
      <c r="A7" s="101" t="s">
        <v>3310</v>
      </c>
      <c r="B7" s="5" t="s">
        <v>8</v>
      </c>
      <c r="C7" s="5" t="s">
        <v>9</v>
      </c>
      <c r="D7" s="5" t="s">
        <v>56</v>
      </c>
      <c r="E7" s="5" t="s">
        <v>57</v>
      </c>
      <c r="F7" s="5" t="s">
        <v>58</v>
      </c>
      <c r="G7" s="5" t="s">
        <v>59</v>
      </c>
      <c r="H7" s="5" t="s">
        <v>60</v>
      </c>
      <c r="I7" s="5" t="s">
        <v>61</v>
      </c>
      <c r="J7" s="5" t="s">
        <v>62</v>
      </c>
      <c r="K7" s="5" t="s">
        <v>63</v>
      </c>
      <c r="L7" s="5" t="s">
        <v>72</v>
      </c>
      <c r="M7" s="5" t="s">
        <v>73</v>
      </c>
      <c r="N7" s="5" t="s">
        <v>74</v>
      </c>
      <c r="O7" s="24" t="s">
        <v>75</v>
      </c>
      <c r="P7" s="25"/>
    </row>
    <row r="8" spans="1:22" s="17" customFormat="1" ht="20.25">
      <c r="A8" s="18" t="s">
        <v>148</v>
      </c>
      <c r="B8" s="102" t="s">
        <v>3310</v>
      </c>
      <c r="C8" s="102" t="s">
        <v>3310</v>
      </c>
      <c r="D8" s="102" t="s">
        <v>3310</v>
      </c>
      <c r="E8" s="102" t="s">
        <v>3310</v>
      </c>
      <c r="F8" s="102" t="s">
        <v>3310</v>
      </c>
      <c r="G8" s="102" t="s">
        <v>3310</v>
      </c>
      <c r="H8" s="102" t="s">
        <v>3310</v>
      </c>
      <c r="I8" s="102" t="s">
        <v>3310</v>
      </c>
      <c r="J8" s="102" t="s">
        <v>3310</v>
      </c>
      <c r="K8" s="53">
        <v>0</v>
      </c>
      <c r="L8" s="53">
        <v>0</v>
      </c>
      <c r="M8" s="102" t="s">
        <v>3310</v>
      </c>
      <c r="N8" s="54">
        <v>0</v>
      </c>
      <c r="O8" s="54">
        <v>0</v>
      </c>
      <c r="P8" s="25"/>
    </row>
    <row r="9" spans="1:22">
      <c r="A9" s="57" t="s">
        <v>172</v>
      </c>
      <c r="B9" s="106" t="s">
        <v>3310</v>
      </c>
      <c r="C9" s="106" t="s">
        <v>3310</v>
      </c>
      <c r="D9" s="106" t="s">
        <v>3310</v>
      </c>
      <c r="E9" s="106" t="s">
        <v>3310</v>
      </c>
      <c r="F9" s="106" t="s">
        <v>3310</v>
      </c>
      <c r="G9" s="59">
        <v>0</v>
      </c>
      <c r="H9" s="106" t="s">
        <v>3310</v>
      </c>
      <c r="I9" s="106" t="s">
        <v>3310</v>
      </c>
      <c r="J9" s="106" t="s">
        <v>3310</v>
      </c>
      <c r="K9" s="59">
        <v>0</v>
      </c>
      <c r="L9" s="59">
        <v>0</v>
      </c>
      <c r="M9" s="106" t="s">
        <v>3310</v>
      </c>
      <c r="N9" s="58">
        <v>0</v>
      </c>
      <c r="O9" s="58">
        <v>0</v>
      </c>
      <c r="P9" s="12"/>
      <c r="Q9" s="12"/>
      <c r="R9" s="12"/>
      <c r="S9" s="12"/>
      <c r="T9" s="12"/>
      <c r="U9" s="12"/>
      <c r="V9" s="12"/>
    </row>
    <row r="10" spans="1:22">
      <c r="A10" s="57" t="s">
        <v>1895</v>
      </c>
      <c r="B10" s="106" t="s">
        <v>3310</v>
      </c>
      <c r="C10" s="106" t="s">
        <v>3310</v>
      </c>
      <c r="D10" s="106" t="s">
        <v>3310</v>
      </c>
      <c r="E10" s="106" t="s">
        <v>3310</v>
      </c>
      <c r="F10" s="106" t="s">
        <v>3310</v>
      </c>
      <c r="G10" s="59">
        <v>0</v>
      </c>
      <c r="H10" s="106" t="s">
        <v>3310</v>
      </c>
      <c r="I10" s="106" t="s">
        <v>3310</v>
      </c>
      <c r="J10" s="106" t="s">
        <v>3310</v>
      </c>
      <c r="K10" s="59">
        <v>0</v>
      </c>
      <c r="L10" s="59">
        <v>0</v>
      </c>
      <c r="M10" s="106" t="s">
        <v>3310</v>
      </c>
      <c r="N10" s="58">
        <v>0</v>
      </c>
      <c r="O10" s="58">
        <v>0</v>
      </c>
      <c r="P10" s="12"/>
      <c r="Q10" s="12"/>
      <c r="R10" s="12"/>
      <c r="S10" s="12"/>
      <c r="T10" s="12"/>
      <c r="U10" s="12"/>
      <c r="V10" s="12"/>
    </row>
    <row r="11" spans="1:22">
      <c r="A11" t="s">
        <v>179</v>
      </c>
      <c r="B11" t="s">
        <v>179</v>
      </c>
      <c r="C11" t="s">
        <v>179</v>
      </c>
      <c r="D11" t="s">
        <v>179</v>
      </c>
      <c r="E11" s="106" t="s">
        <v>3310</v>
      </c>
      <c r="F11" s="106" t="s">
        <v>3310</v>
      </c>
      <c r="G11" s="55">
        <v>0</v>
      </c>
      <c r="H11" t="s">
        <v>179</v>
      </c>
      <c r="I11" s="56">
        <v>0</v>
      </c>
      <c r="J11" s="56">
        <v>0</v>
      </c>
      <c r="K11" s="55">
        <v>0</v>
      </c>
      <c r="L11" s="55">
        <v>0</v>
      </c>
      <c r="M11" s="56">
        <v>0</v>
      </c>
      <c r="N11" s="56">
        <v>0</v>
      </c>
      <c r="O11" s="56">
        <v>0</v>
      </c>
      <c r="P11" s="12"/>
      <c r="Q11" s="12"/>
      <c r="R11" s="12"/>
      <c r="S11" s="12"/>
      <c r="T11" s="12"/>
      <c r="U11" s="12"/>
      <c r="V11" s="12"/>
    </row>
    <row r="12" spans="1:22">
      <c r="A12" s="57" t="s">
        <v>1896</v>
      </c>
      <c r="B12" s="106" t="s">
        <v>3310</v>
      </c>
      <c r="C12" s="106" t="s">
        <v>3310</v>
      </c>
      <c r="D12" s="106" t="s">
        <v>3310</v>
      </c>
      <c r="E12" s="106" t="s">
        <v>3310</v>
      </c>
      <c r="F12" s="106" t="s">
        <v>3310</v>
      </c>
      <c r="G12" s="59">
        <v>0</v>
      </c>
      <c r="H12" s="106" t="s">
        <v>3310</v>
      </c>
      <c r="I12" s="106" t="s">
        <v>3310</v>
      </c>
      <c r="J12" s="106" t="s">
        <v>3310</v>
      </c>
      <c r="K12" s="59">
        <v>0</v>
      </c>
      <c r="L12" s="59">
        <v>0</v>
      </c>
      <c r="M12" s="106" t="s">
        <v>3310</v>
      </c>
      <c r="N12" s="58">
        <v>0</v>
      </c>
      <c r="O12" s="58">
        <v>0</v>
      </c>
      <c r="P12" s="12"/>
      <c r="Q12" s="12"/>
      <c r="R12" s="12"/>
      <c r="S12" s="12"/>
      <c r="T12" s="12"/>
      <c r="U12" s="12"/>
      <c r="V12" s="12"/>
    </row>
    <row r="13" spans="1:22">
      <c r="A13" t="s">
        <v>179</v>
      </c>
      <c r="B13" t="s">
        <v>179</v>
      </c>
      <c r="C13" t="s">
        <v>179</v>
      </c>
      <c r="D13" t="s">
        <v>179</v>
      </c>
      <c r="E13" s="106" t="s">
        <v>3310</v>
      </c>
      <c r="F13" s="106" t="s">
        <v>3310</v>
      </c>
      <c r="G13" s="55">
        <v>0</v>
      </c>
      <c r="H13" t="s">
        <v>179</v>
      </c>
      <c r="I13" s="56">
        <v>0</v>
      </c>
      <c r="J13" s="56">
        <v>0</v>
      </c>
      <c r="K13" s="55">
        <v>0</v>
      </c>
      <c r="L13" s="55">
        <v>0</v>
      </c>
      <c r="M13" s="56">
        <v>0</v>
      </c>
      <c r="N13" s="56">
        <v>0</v>
      </c>
      <c r="O13" s="56">
        <v>0</v>
      </c>
      <c r="P13" s="12"/>
      <c r="Q13" s="12"/>
      <c r="R13" s="12"/>
      <c r="S13" s="12"/>
      <c r="T13" s="12"/>
      <c r="U13" s="12"/>
      <c r="V13" s="12"/>
    </row>
    <row r="14" spans="1:22">
      <c r="A14" s="57" t="s">
        <v>305</v>
      </c>
      <c r="B14" s="106" t="s">
        <v>3310</v>
      </c>
      <c r="C14" s="106" t="s">
        <v>3310</v>
      </c>
      <c r="D14" s="106" t="s">
        <v>3310</v>
      </c>
      <c r="E14" s="106" t="s">
        <v>3310</v>
      </c>
      <c r="F14" s="106" t="s">
        <v>3310</v>
      </c>
      <c r="G14" s="59">
        <v>0</v>
      </c>
      <c r="H14" s="106" t="s">
        <v>3310</v>
      </c>
      <c r="I14" s="106" t="s">
        <v>3310</v>
      </c>
      <c r="J14" s="106" t="s">
        <v>3310</v>
      </c>
      <c r="K14" s="59">
        <v>0</v>
      </c>
      <c r="L14" s="59">
        <v>0</v>
      </c>
      <c r="M14" s="106" t="s">
        <v>3310</v>
      </c>
      <c r="N14" s="58">
        <v>0</v>
      </c>
      <c r="O14" s="58">
        <v>0</v>
      </c>
      <c r="P14" s="12"/>
      <c r="Q14" s="12"/>
      <c r="R14" s="12"/>
      <c r="S14" s="12"/>
      <c r="T14" s="12"/>
      <c r="U14" s="12"/>
      <c r="V14" s="12"/>
    </row>
    <row r="15" spans="1:22">
      <c r="A15" t="s">
        <v>179</v>
      </c>
      <c r="B15" t="s">
        <v>179</v>
      </c>
      <c r="C15" t="s">
        <v>179</v>
      </c>
      <c r="D15" t="s">
        <v>179</v>
      </c>
      <c r="E15" s="106" t="s">
        <v>3310</v>
      </c>
      <c r="F15" s="106" t="s">
        <v>3310</v>
      </c>
      <c r="G15" s="55">
        <v>0</v>
      </c>
      <c r="H15" t="s">
        <v>179</v>
      </c>
      <c r="I15" s="56">
        <v>0</v>
      </c>
      <c r="J15" s="56">
        <v>0</v>
      </c>
      <c r="K15" s="55">
        <v>0</v>
      </c>
      <c r="L15" s="55">
        <v>0</v>
      </c>
      <c r="M15" s="56">
        <v>0</v>
      </c>
      <c r="N15" s="56">
        <v>0</v>
      </c>
      <c r="O15" s="56">
        <v>0</v>
      </c>
      <c r="P15" s="12"/>
      <c r="Q15" s="12"/>
      <c r="R15" s="12"/>
      <c r="S15" s="12"/>
      <c r="T15" s="12"/>
      <c r="U15" s="12"/>
      <c r="V15" s="12"/>
    </row>
    <row r="16" spans="1:22">
      <c r="A16" s="57" t="s">
        <v>816</v>
      </c>
      <c r="B16" s="106" t="s">
        <v>3310</v>
      </c>
      <c r="C16" s="106" t="s">
        <v>3310</v>
      </c>
      <c r="D16" s="106" t="s">
        <v>3310</v>
      </c>
      <c r="E16" s="106" t="s">
        <v>3310</v>
      </c>
      <c r="F16" s="106" t="s">
        <v>3310</v>
      </c>
      <c r="G16" s="59">
        <v>0</v>
      </c>
      <c r="H16" s="106" t="s">
        <v>3310</v>
      </c>
      <c r="I16" s="106" t="s">
        <v>3310</v>
      </c>
      <c r="J16" s="106" t="s">
        <v>3310</v>
      </c>
      <c r="K16" s="59">
        <v>0</v>
      </c>
      <c r="L16" s="59">
        <v>0</v>
      </c>
      <c r="M16" s="106" t="s">
        <v>3310</v>
      </c>
      <c r="N16" s="58">
        <v>0</v>
      </c>
      <c r="O16" s="58">
        <v>0</v>
      </c>
      <c r="P16" s="12"/>
      <c r="Q16" s="12"/>
      <c r="R16" s="12"/>
      <c r="S16" s="12"/>
      <c r="T16" s="12"/>
      <c r="U16" s="12"/>
      <c r="V16" s="12"/>
    </row>
    <row r="17" spans="1:22">
      <c r="A17" t="s">
        <v>179</v>
      </c>
      <c r="B17" t="s">
        <v>179</v>
      </c>
      <c r="C17" t="s">
        <v>179</v>
      </c>
      <c r="D17" t="s">
        <v>179</v>
      </c>
      <c r="E17" s="106" t="s">
        <v>3310</v>
      </c>
      <c r="F17" s="106" t="s">
        <v>3310</v>
      </c>
      <c r="G17" s="55">
        <v>0</v>
      </c>
      <c r="H17" t="s">
        <v>179</v>
      </c>
      <c r="I17" s="56">
        <v>0</v>
      </c>
      <c r="J17" s="56">
        <v>0</v>
      </c>
      <c r="K17" s="55">
        <v>0</v>
      </c>
      <c r="L17" s="55">
        <v>0</v>
      </c>
      <c r="M17" s="56">
        <v>0</v>
      </c>
      <c r="N17" s="56">
        <v>0</v>
      </c>
      <c r="O17" s="56">
        <v>0</v>
      </c>
      <c r="P17" s="12"/>
      <c r="Q17" s="12"/>
      <c r="R17" s="12"/>
      <c r="S17" s="12"/>
      <c r="T17" s="12"/>
      <c r="U17" s="12"/>
      <c r="V17" s="12"/>
    </row>
    <row r="18" spans="1:22">
      <c r="A18" s="57" t="s">
        <v>187</v>
      </c>
      <c r="B18" s="106" t="s">
        <v>3310</v>
      </c>
      <c r="C18" s="107" t="s">
        <v>3310</v>
      </c>
      <c r="D18" s="107" t="s">
        <v>3310</v>
      </c>
      <c r="E18" s="107" t="s">
        <v>3310</v>
      </c>
      <c r="F18" s="107" t="s">
        <v>3310</v>
      </c>
      <c r="G18" s="59">
        <v>0</v>
      </c>
      <c r="H18" s="107" t="s">
        <v>3310</v>
      </c>
      <c r="I18" s="107" t="s">
        <v>3310</v>
      </c>
      <c r="J18" s="107" t="s">
        <v>3310</v>
      </c>
      <c r="K18" s="59">
        <v>0</v>
      </c>
      <c r="L18" s="59">
        <v>0</v>
      </c>
      <c r="M18" s="107" t="s">
        <v>3310</v>
      </c>
      <c r="N18" s="58">
        <v>0</v>
      </c>
      <c r="O18" s="58">
        <v>0</v>
      </c>
    </row>
    <row r="19" spans="1:22">
      <c r="A19" s="57" t="s">
        <v>306</v>
      </c>
      <c r="B19" s="106" t="s">
        <v>3310</v>
      </c>
      <c r="C19" s="107" t="s">
        <v>3310</v>
      </c>
      <c r="D19" s="107" t="s">
        <v>3310</v>
      </c>
      <c r="E19" s="107" t="s">
        <v>3310</v>
      </c>
      <c r="F19" s="107" t="s">
        <v>3310</v>
      </c>
      <c r="G19" s="59">
        <v>0</v>
      </c>
      <c r="H19" s="107" t="s">
        <v>3310</v>
      </c>
      <c r="I19" s="107" t="s">
        <v>3310</v>
      </c>
      <c r="J19" s="107" t="s">
        <v>3310</v>
      </c>
      <c r="K19" s="59">
        <v>0</v>
      </c>
      <c r="L19" s="59">
        <v>0</v>
      </c>
      <c r="M19" s="107" t="s">
        <v>3310</v>
      </c>
      <c r="N19" s="58">
        <v>0</v>
      </c>
      <c r="O19" s="58">
        <v>0</v>
      </c>
    </row>
    <row r="20" spans="1:22">
      <c r="A20" t="s">
        <v>179</v>
      </c>
      <c r="B20" t="s">
        <v>179</v>
      </c>
      <c r="C20" t="s">
        <v>179</v>
      </c>
      <c r="D20" t="s">
        <v>179</v>
      </c>
      <c r="E20" s="107" t="s">
        <v>3310</v>
      </c>
      <c r="F20" s="107" t="s">
        <v>3310</v>
      </c>
      <c r="G20" s="55">
        <v>0</v>
      </c>
      <c r="H20" t="s">
        <v>179</v>
      </c>
      <c r="I20" s="56">
        <v>0</v>
      </c>
      <c r="J20" s="56">
        <v>0</v>
      </c>
      <c r="K20" s="55">
        <v>0</v>
      </c>
      <c r="L20" s="55">
        <v>0</v>
      </c>
      <c r="M20" s="56">
        <v>0</v>
      </c>
      <c r="N20" s="56">
        <v>0</v>
      </c>
      <c r="O20" s="56">
        <v>0</v>
      </c>
    </row>
    <row r="21" spans="1:22">
      <c r="A21" s="57" t="s">
        <v>307</v>
      </c>
      <c r="B21" s="106" t="s">
        <v>3310</v>
      </c>
      <c r="C21" s="107" t="s">
        <v>3310</v>
      </c>
      <c r="D21" s="107" t="s">
        <v>3310</v>
      </c>
      <c r="E21" s="107" t="s">
        <v>3310</v>
      </c>
      <c r="F21" s="107" t="s">
        <v>3310</v>
      </c>
      <c r="G21" s="59">
        <v>0</v>
      </c>
      <c r="H21" s="107" t="s">
        <v>3310</v>
      </c>
      <c r="I21" s="107" t="s">
        <v>3310</v>
      </c>
      <c r="J21" s="107" t="s">
        <v>3310</v>
      </c>
      <c r="K21" s="59">
        <v>0</v>
      </c>
      <c r="L21" s="59">
        <v>0</v>
      </c>
      <c r="M21" s="107" t="s">
        <v>3310</v>
      </c>
      <c r="N21" s="58">
        <v>0</v>
      </c>
      <c r="O21" s="58">
        <v>0</v>
      </c>
    </row>
    <row r="22" spans="1:22">
      <c r="A22" t="s">
        <v>179</v>
      </c>
      <c r="B22" t="s">
        <v>179</v>
      </c>
      <c r="C22" t="s">
        <v>179</v>
      </c>
      <c r="D22" t="s">
        <v>179</v>
      </c>
      <c r="E22" s="107" t="s">
        <v>3310</v>
      </c>
      <c r="F22" s="107" t="s">
        <v>3310</v>
      </c>
      <c r="G22" s="55">
        <v>0</v>
      </c>
      <c r="H22" t="s">
        <v>179</v>
      </c>
      <c r="I22" s="56">
        <v>0</v>
      </c>
      <c r="J22" s="56">
        <v>0</v>
      </c>
      <c r="K22" s="55">
        <v>0</v>
      </c>
      <c r="L22" s="55">
        <v>0</v>
      </c>
      <c r="M22" s="56">
        <v>0</v>
      </c>
      <c r="N22" s="56">
        <v>0</v>
      </c>
      <c r="O22" s="56">
        <v>0</v>
      </c>
    </row>
    <row r="23" spans="1:22">
      <c r="A23" t="s">
        <v>189</v>
      </c>
      <c r="B23" s="106" t="s">
        <v>3310</v>
      </c>
      <c r="C23" s="107" t="s">
        <v>3310</v>
      </c>
      <c r="D23" s="107" t="s">
        <v>3310</v>
      </c>
      <c r="E23" s="107" t="s">
        <v>3310</v>
      </c>
      <c r="F23" s="107" t="s">
        <v>3310</v>
      </c>
      <c r="G23" s="107" t="s">
        <v>3310</v>
      </c>
      <c r="H23" s="107" t="s">
        <v>3310</v>
      </c>
      <c r="I23" s="107" t="s">
        <v>3310</v>
      </c>
      <c r="J23" s="107" t="s">
        <v>3310</v>
      </c>
      <c r="K23" s="107" t="s">
        <v>3310</v>
      </c>
      <c r="L23" s="107" t="s">
        <v>3310</v>
      </c>
      <c r="M23" s="107" t="s">
        <v>3310</v>
      </c>
      <c r="N23" s="107" t="s">
        <v>3310</v>
      </c>
      <c r="O23" s="107" t="s">
        <v>3310</v>
      </c>
    </row>
    <row r="24" spans="1:22">
      <c r="A24" t="s">
        <v>300</v>
      </c>
      <c r="B24" s="106" t="s">
        <v>3310</v>
      </c>
      <c r="C24" s="107" t="s">
        <v>3310</v>
      </c>
      <c r="D24" s="107" t="s">
        <v>3310</v>
      </c>
      <c r="E24" s="107" t="s">
        <v>3310</v>
      </c>
      <c r="F24" s="107" t="s">
        <v>3310</v>
      </c>
      <c r="G24" s="107" t="s">
        <v>3310</v>
      </c>
      <c r="H24" s="107" t="s">
        <v>3310</v>
      </c>
      <c r="I24" s="107" t="s">
        <v>3310</v>
      </c>
      <c r="J24" s="107" t="s">
        <v>3310</v>
      </c>
      <c r="K24" s="107" t="s">
        <v>3310</v>
      </c>
      <c r="L24" s="107" t="s">
        <v>3310</v>
      </c>
      <c r="M24" s="107" t="s">
        <v>3310</v>
      </c>
      <c r="N24" s="107" t="s">
        <v>3310</v>
      </c>
      <c r="O24" s="107" t="s">
        <v>3310</v>
      </c>
    </row>
    <row r="25" spans="1:22">
      <c r="A25" t="s">
        <v>301</v>
      </c>
      <c r="B25" s="106" t="s">
        <v>3310</v>
      </c>
      <c r="C25" s="107" t="s">
        <v>3310</v>
      </c>
      <c r="D25" s="107" t="s">
        <v>3310</v>
      </c>
      <c r="E25" s="107" t="s">
        <v>3310</v>
      </c>
      <c r="F25" s="107" t="s">
        <v>3310</v>
      </c>
      <c r="G25" s="107" t="s">
        <v>3310</v>
      </c>
      <c r="H25" s="107" t="s">
        <v>3310</v>
      </c>
      <c r="I25" s="107" t="s">
        <v>3310</v>
      </c>
      <c r="J25" s="107" t="s">
        <v>3310</v>
      </c>
      <c r="K25" s="107" t="s">
        <v>3310</v>
      </c>
      <c r="L25" s="107" t="s">
        <v>3310</v>
      </c>
      <c r="M25" s="107" t="s">
        <v>3310</v>
      </c>
      <c r="N25" s="107" t="s">
        <v>3310</v>
      </c>
      <c r="O25" s="107" t="s">
        <v>3310</v>
      </c>
    </row>
    <row r="26" spans="1:22">
      <c r="A26" t="s">
        <v>302</v>
      </c>
      <c r="B26" s="106" t="s">
        <v>3310</v>
      </c>
      <c r="C26" s="107" t="s">
        <v>3310</v>
      </c>
      <c r="D26" s="107" t="s">
        <v>3310</v>
      </c>
      <c r="E26" s="107" t="s">
        <v>3310</v>
      </c>
      <c r="F26" s="107" t="s">
        <v>3310</v>
      </c>
      <c r="G26" s="107" t="s">
        <v>3310</v>
      </c>
      <c r="H26" s="107" t="s">
        <v>3310</v>
      </c>
      <c r="I26" s="107" t="s">
        <v>3310</v>
      </c>
      <c r="J26" s="107" t="s">
        <v>3310</v>
      </c>
      <c r="K26" s="107" t="s">
        <v>3310</v>
      </c>
      <c r="L26" s="107" t="s">
        <v>3310</v>
      </c>
      <c r="M26" s="107" t="s">
        <v>3310</v>
      </c>
      <c r="N26" s="107" t="s">
        <v>3310</v>
      </c>
      <c r="O26" s="107" t="s">
        <v>3310</v>
      </c>
    </row>
    <row r="27" spans="1:22" hidden="1">
      <c r="C27" s="13"/>
    </row>
    <row r="28" spans="1:22" hidden="1">
      <c r="C28" s="13"/>
    </row>
    <row r="29" spans="1:22" hidden="1">
      <c r="C29" s="13"/>
    </row>
    <row r="30" spans="1:22" hidden="1">
      <c r="C30" s="13"/>
    </row>
    <row r="31" spans="1:22" hidden="1">
      <c r="C31" s="13"/>
    </row>
    <row r="32" spans="1:22" hidden="1">
      <c r="C32" s="13"/>
    </row>
    <row r="33" spans="3:3" hidden="1">
      <c r="C33" s="13"/>
    </row>
    <row r="34" spans="3:3" hidden="1">
      <c r="C34" s="13"/>
    </row>
    <row r="35" spans="3:3" hidden="1">
      <c r="C35" s="13"/>
    </row>
    <row r="36" spans="3:3" hidden="1">
      <c r="C36" s="13"/>
    </row>
    <row r="37" spans="3:3" hidden="1">
      <c r="C37" s="13"/>
    </row>
    <row r="38" spans="3:3" hidden="1">
      <c r="C38" s="13"/>
    </row>
    <row r="39" spans="3:3" hidden="1">
      <c r="C39" s="13"/>
    </row>
    <row r="40" spans="3:3" hidden="1">
      <c r="C40" s="13"/>
    </row>
    <row r="41" spans="3:3" hidden="1">
      <c r="C41" s="13"/>
    </row>
    <row r="42" spans="3:3" hidden="1">
      <c r="C42" s="13"/>
    </row>
    <row r="43" spans="3:3" hidden="1">
      <c r="C43" s="13"/>
    </row>
    <row r="44" spans="3:3" hidden="1">
      <c r="C44" s="13"/>
    </row>
    <row r="45" spans="3:3" hidden="1">
      <c r="C45" s="13"/>
    </row>
    <row r="46" spans="3:3" hidden="1">
      <c r="C46" s="13"/>
    </row>
    <row r="47" spans="3:3" hidden="1">
      <c r="C47" s="13"/>
    </row>
    <row r="48" spans="3:3" hidden="1">
      <c r="C48" s="13"/>
    </row>
    <row r="49" spans="3:3" hidden="1">
      <c r="C49" s="13"/>
    </row>
    <row r="50" spans="3:3" hidden="1">
      <c r="C50" s="13"/>
    </row>
    <row r="51" spans="3:3" hidden="1">
      <c r="C51" s="13"/>
    </row>
    <row r="52" spans="3:3" hidden="1">
      <c r="C52" s="13"/>
    </row>
    <row r="53" spans="3:3" hidden="1">
      <c r="C53" s="13"/>
    </row>
    <row r="54" spans="3:3" hidden="1">
      <c r="C54" s="13"/>
    </row>
    <row r="55" spans="3:3" hidden="1">
      <c r="C55" s="13"/>
    </row>
    <row r="56" spans="3:3" hidden="1">
      <c r="C56" s="13"/>
    </row>
    <row r="57" spans="3:3" hidden="1">
      <c r="C57" s="13"/>
    </row>
    <row r="58" spans="3:3" hidden="1">
      <c r="C58" s="13"/>
    </row>
    <row r="59" spans="3:3" hidden="1">
      <c r="C59" s="13"/>
    </row>
    <row r="60" spans="3:3" hidden="1">
      <c r="C60" s="13"/>
    </row>
    <row r="61" spans="3:3" hidden="1">
      <c r="C61" s="13"/>
    </row>
    <row r="62" spans="3:3" hidden="1">
      <c r="C62" s="13"/>
    </row>
    <row r="63" spans="3:3" hidden="1">
      <c r="C63" s="13"/>
    </row>
    <row r="64" spans="3:3" hidden="1">
      <c r="C64" s="13"/>
    </row>
    <row r="65" spans="3:3" hidden="1">
      <c r="C65" s="13"/>
    </row>
    <row r="66" spans="3:3" hidden="1">
      <c r="C66" s="13"/>
    </row>
    <row r="67" spans="3:3" hidden="1">
      <c r="C67" s="13"/>
    </row>
    <row r="68" spans="3:3" hidden="1">
      <c r="C68" s="13"/>
    </row>
    <row r="69" spans="3:3" hidden="1">
      <c r="C69" s="13"/>
    </row>
    <row r="70" spans="3:3" hidden="1">
      <c r="C70" s="13"/>
    </row>
    <row r="71" spans="3:3" hidden="1">
      <c r="C71" s="13"/>
    </row>
    <row r="72" spans="3:3" hidden="1">
      <c r="C72" s="13"/>
    </row>
    <row r="73" spans="3:3" hidden="1">
      <c r="C73" s="13"/>
    </row>
    <row r="74" spans="3:3" hidden="1">
      <c r="C74" s="13"/>
    </row>
    <row r="75" spans="3:3" hidden="1">
      <c r="C75" s="13"/>
    </row>
    <row r="76" spans="3:3" hidden="1">
      <c r="C76" s="13"/>
    </row>
    <row r="77" spans="3:3" hidden="1">
      <c r="C77" s="13"/>
    </row>
    <row r="78" spans="3:3" hidden="1">
      <c r="C78" s="13"/>
    </row>
    <row r="79" spans="3:3" hidden="1">
      <c r="C79" s="13"/>
    </row>
    <row r="80" spans="3:3" hidden="1">
      <c r="C80" s="13"/>
    </row>
    <row r="81" spans="3:3" hidden="1">
      <c r="C81" s="13"/>
    </row>
    <row r="82" spans="3:3" hidden="1">
      <c r="C82" s="13"/>
    </row>
    <row r="83" spans="3:3" hidden="1">
      <c r="C83" s="13"/>
    </row>
    <row r="84" spans="3:3" hidden="1">
      <c r="C84" s="13"/>
    </row>
    <row r="85" spans="3:3" hidden="1">
      <c r="C85" s="13"/>
    </row>
    <row r="86" spans="3:3" hidden="1">
      <c r="C86" s="13"/>
    </row>
    <row r="87" spans="3:3" hidden="1">
      <c r="C87" s="13"/>
    </row>
    <row r="88" spans="3:3" hidden="1">
      <c r="C88" s="13"/>
    </row>
    <row r="89" spans="3:3" hidden="1">
      <c r="C89" s="13"/>
    </row>
    <row r="90" spans="3:3" hidden="1">
      <c r="C90" s="13"/>
    </row>
    <row r="91" spans="3:3" hidden="1">
      <c r="C91" s="13"/>
    </row>
    <row r="92" spans="3:3" hidden="1">
      <c r="C92" s="13"/>
    </row>
    <row r="93" spans="3:3" hidden="1">
      <c r="C93" s="13"/>
    </row>
    <row r="94" spans="3:3" hidden="1">
      <c r="C94" s="13"/>
    </row>
    <row r="95" spans="3:3" hidden="1">
      <c r="C95" s="13"/>
    </row>
    <row r="96" spans="3:3" hidden="1">
      <c r="C96" s="13"/>
    </row>
    <row r="97" spans="3:3" hidden="1">
      <c r="C97" s="13"/>
    </row>
    <row r="98" spans="3:3" hidden="1">
      <c r="C98" s="13"/>
    </row>
    <row r="99" spans="3:3" hidden="1">
      <c r="C99" s="13"/>
    </row>
    <row r="100" spans="3:3" hidden="1">
      <c r="C100" s="13"/>
    </row>
    <row r="101" spans="3:3" hidden="1">
      <c r="C101" s="13"/>
    </row>
    <row r="102" spans="3:3" hidden="1">
      <c r="C102" s="13"/>
    </row>
    <row r="103" spans="3:3" hidden="1">
      <c r="C103" s="13"/>
    </row>
    <row r="104" spans="3:3" hidden="1">
      <c r="C104" s="13"/>
    </row>
    <row r="105" spans="3:3" hidden="1">
      <c r="C105" s="13"/>
    </row>
    <row r="106" spans="3:3" hidden="1">
      <c r="C106" s="13"/>
    </row>
    <row r="107" spans="3:3" hidden="1">
      <c r="C107" s="13"/>
    </row>
    <row r="108" spans="3:3" hidden="1">
      <c r="C108" s="13"/>
    </row>
    <row r="109" spans="3:3" hidden="1">
      <c r="C109" s="13"/>
    </row>
    <row r="110" spans="3:3" hidden="1">
      <c r="C110" s="13"/>
    </row>
    <row r="111" spans="3:3" hidden="1">
      <c r="C111" s="13"/>
    </row>
    <row r="112" spans="3:3" hidden="1">
      <c r="C112" s="13"/>
    </row>
    <row r="113" spans="3:3" hidden="1">
      <c r="C113" s="13"/>
    </row>
    <row r="114" spans="3:3" hidden="1">
      <c r="C114" s="13"/>
    </row>
    <row r="115" spans="3:3" hidden="1">
      <c r="C115" s="13"/>
    </row>
    <row r="116" spans="3:3" hidden="1">
      <c r="C116" s="13"/>
    </row>
    <row r="117" spans="3:3" hidden="1">
      <c r="C117" s="13"/>
    </row>
    <row r="118" spans="3:3" hidden="1">
      <c r="C118" s="13"/>
    </row>
    <row r="119" spans="3:3" hidden="1">
      <c r="C119" s="13"/>
    </row>
    <row r="120" spans="3:3" hidden="1">
      <c r="C120" s="13"/>
    </row>
    <row r="121" spans="3:3" hidden="1">
      <c r="C121" s="13"/>
    </row>
    <row r="122" spans="3:3" hidden="1">
      <c r="C122" s="13"/>
    </row>
    <row r="123" spans="3:3" hidden="1">
      <c r="C123" s="13"/>
    </row>
    <row r="124" spans="3:3" hidden="1">
      <c r="C124" s="13"/>
    </row>
    <row r="125" spans="3:3" hidden="1">
      <c r="C125" s="13"/>
    </row>
    <row r="126" spans="3:3" hidden="1">
      <c r="C126" s="13"/>
    </row>
    <row r="127" spans="3:3" hidden="1">
      <c r="C127" s="13"/>
    </row>
    <row r="128" spans="3:3" hidden="1">
      <c r="C128" s="13"/>
    </row>
    <row r="129" spans="3:3" hidden="1">
      <c r="C129" s="13"/>
    </row>
    <row r="130" spans="3:3" hidden="1">
      <c r="C130" s="13"/>
    </row>
    <row r="131" spans="3:3" hidden="1">
      <c r="C131" s="13"/>
    </row>
    <row r="132" spans="3:3" hidden="1">
      <c r="C132" s="13"/>
    </row>
    <row r="133" spans="3:3" hidden="1">
      <c r="C133" s="13"/>
    </row>
    <row r="134" spans="3:3" hidden="1">
      <c r="C134" s="13"/>
    </row>
    <row r="135" spans="3:3" hidden="1">
      <c r="C135" s="13"/>
    </row>
    <row r="136" spans="3:3" hidden="1">
      <c r="C136" s="13"/>
    </row>
    <row r="137" spans="3:3" hidden="1">
      <c r="C137" s="13"/>
    </row>
    <row r="138" spans="3:3" hidden="1">
      <c r="C138" s="13"/>
    </row>
    <row r="139" spans="3:3" hidden="1">
      <c r="C139" s="13"/>
    </row>
    <row r="140" spans="3:3" hidden="1">
      <c r="C140" s="13"/>
    </row>
    <row r="141" spans="3:3" hidden="1">
      <c r="C141" s="13"/>
    </row>
    <row r="142" spans="3:3" hidden="1">
      <c r="C142" s="13"/>
    </row>
    <row r="143" spans="3:3" hidden="1">
      <c r="C143" s="13"/>
    </row>
    <row r="144" spans="3:3" hidden="1">
      <c r="C144" s="13"/>
    </row>
    <row r="145" spans="3:3" hidden="1">
      <c r="C145" s="13"/>
    </row>
    <row r="146" spans="3:3" hidden="1">
      <c r="C146" s="13"/>
    </row>
    <row r="147" spans="3:3" hidden="1">
      <c r="C147" s="13"/>
    </row>
    <row r="148" spans="3:3" hidden="1">
      <c r="C148" s="13"/>
    </row>
    <row r="149" spans="3:3" hidden="1">
      <c r="C149" s="13"/>
    </row>
    <row r="150" spans="3:3" hidden="1">
      <c r="C150" s="13"/>
    </row>
    <row r="151" spans="3:3" hidden="1">
      <c r="C151" s="13"/>
    </row>
    <row r="152" spans="3:3" hidden="1">
      <c r="C152" s="13"/>
    </row>
    <row r="153" spans="3:3" hidden="1">
      <c r="C153" s="13"/>
    </row>
    <row r="154" spans="3:3" hidden="1">
      <c r="C154" s="13"/>
    </row>
    <row r="155" spans="3:3" hidden="1">
      <c r="C155" s="13"/>
    </row>
    <row r="156" spans="3:3" hidden="1">
      <c r="C156" s="13"/>
    </row>
    <row r="157" spans="3:3" hidden="1">
      <c r="C157" s="13"/>
    </row>
    <row r="158" spans="3:3" hidden="1">
      <c r="C158" s="13"/>
    </row>
    <row r="159" spans="3:3" hidden="1">
      <c r="C159" s="13"/>
    </row>
    <row r="160" spans="3:3" hidden="1">
      <c r="C160" s="13"/>
    </row>
    <row r="161" spans="3:3" hidden="1">
      <c r="C161" s="13"/>
    </row>
    <row r="162" spans="3:3" hidden="1">
      <c r="C162" s="13"/>
    </row>
    <row r="163" spans="3:3" hidden="1">
      <c r="C163" s="13"/>
    </row>
    <row r="164" spans="3:3" hidden="1">
      <c r="C164" s="13"/>
    </row>
    <row r="165" spans="3:3" hidden="1">
      <c r="C165" s="13"/>
    </row>
    <row r="166" spans="3:3" hidden="1">
      <c r="C166" s="13"/>
    </row>
    <row r="167" spans="3:3" hidden="1">
      <c r="C167" s="13"/>
    </row>
    <row r="168" spans="3:3" hidden="1">
      <c r="C168" s="13"/>
    </row>
    <row r="169" spans="3:3" hidden="1">
      <c r="C169" s="13"/>
    </row>
    <row r="170" spans="3:3" hidden="1">
      <c r="C170" s="13"/>
    </row>
    <row r="171" spans="3:3" hidden="1">
      <c r="C171" s="13"/>
    </row>
    <row r="172" spans="3:3" hidden="1">
      <c r="C172" s="13"/>
    </row>
    <row r="173" spans="3:3" hidden="1">
      <c r="C173" s="13"/>
    </row>
    <row r="174" spans="3:3" hidden="1">
      <c r="C174" s="13"/>
    </row>
    <row r="175" spans="3:3" hidden="1">
      <c r="C175" s="13"/>
    </row>
    <row r="176" spans="3:3" hidden="1">
      <c r="C176" s="13"/>
    </row>
    <row r="177" spans="3:3" hidden="1">
      <c r="C177" s="13"/>
    </row>
    <row r="178" spans="3:3" hidden="1">
      <c r="C178" s="13"/>
    </row>
    <row r="179" spans="3:3" hidden="1">
      <c r="C179" s="13"/>
    </row>
    <row r="180" spans="3:3" hidden="1">
      <c r="C180" s="13"/>
    </row>
    <row r="181" spans="3:3" hidden="1">
      <c r="C181" s="13"/>
    </row>
    <row r="182" spans="3:3" hidden="1">
      <c r="C182" s="13"/>
    </row>
    <row r="183" spans="3:3" hidden="1">
      <c r="C183" s="13"/>
    </row>
    <row r="184" spans="3:3" hidden="1">
      <c r="C184" s="13"/>
    </row>
    <row r="185" spans="3:3" hidden="1">
      <c r="C185" s="13"/>
    </row>
    <row r="186" spans="3:3" hidden="1">
      <c r="C186" s="13"/>
    </row>
    <row r="187" spans="3:3" hidden="1">
      <c r="C187" s="13"/>
    </row>
    <row r="188" spans="3:3" hidden="1">
      <c r="C188" s="13"/>
    </row>
    <row r="189" spans="3:3" hidden="1">
      <c r="C189" s="13"/>
    </row>
    <row r="190" spans="3:3" hidden="1">
      <c r="C190" s="13"/>
    </row>
    <row r="191" spans="3:3" hidden="1">
      <c r="C191" s="13"/>
    </row>
    <row r="192" spans="3:3" hidden="1">
      <c r="C192" s="13"/>
    </row>
    <row r="193" spans="3:3" hidden="1">
      <c r="C193" s="13"/>
    </row>
    <row r="194" spans="3:3" hidden="1">
      <c r="C194" s="13"/>
    </row>
    <row r="195" spans="3:3" hidden="1">
      <c r="C195" s="13"/>
    </row>
    <row r="196" spans="3:3" hidden="1">
      <c r="C196" s="13"/>
    </row>
    <row r="197" spans="3:3" hidden="1">
      <c r="C197" s="13"/>
    </row>
    <row r="198" spans="3:3" hidden="1">
      <c r="C198" s="13"/>
    </row>
    <row r="199" spans="3:3" hidden="1">
      <c r="C199" s="13"/>
    </row>
    <row r="200" spans="3:3" hidden="1">
      <c r="C200" s="13"/>
    </row>
    <row r="201" spans="3:3" hidden="1">
      <c r="C201" s="13"/>
    </row>
    <row r="202" spans="3:3" hidden="1">
      <c r="C202" s="13"/>
    </row>
    <row r="203" spans="3:3" hidden="1">
      <c r="C203" s="13"/>
    </row>
    <row r="204" spans="3:3" hidden="1">
      <c r="C204" s="13"/>
    </row>
    <row r="205" spans="3:3" hidden="1">
      <c r="C205" s="13"/>
    </row>
    <row r="206" spans="3:3" hidden="1">
      <c r="C206" s="13"/>
    </row>
    <row r="207" spans="3:3" hidden="1">
      <c r="C207" s="13"/>
    </row>
    <row r="208" spans="3:3" hidden="1">
      <c r="C208" s="13"/>
    </row>
    <row r="209" spans="3:3" hidden="1">
      <c r="C209" s="13"/>
    </row>
    <row r="210" spans="3:3" hidden="1">
      <c r="C210" s="13"/>
    </row>
    <row r="211" spans="3:3" hidden="1">
      <c r="C211" s="13"/>
    </row>
    <row r="212" spans="3:3" hidden="1">
      <c r="C212" s="13"/>
    </row>
    <row r="213" spans="3:3" hidden="1">
      <c r="C213" s="13"/>
    </row>
    <row r="214" spans="3:3" hidden="1">
      <c r="C214" s="13"/>
    </row>
    <row r="215" spans="3:3" hidden="1">
      <c r="C215" s="13"/>
    </row>
    <row r="216" spans="3:3" hidden="1">
      <c r="C216" s="13"/>
    </row>
    <row r="217" spans="3:3" hidden="1">
      <c r="C217" s="13"/>
    </row>
    <row r="218" spans="3:3" hidden="1">
      <c r="C218" s="13"/>
    </row>
    <row r="219" spans="3:3" hidden="1">
      <c r="C219" s="13"/>
    </row>
    <row r="220" spans="3:3" hidden="1">
      <c r="C220" s="13"/>
    </row>
    <row r="221" spans="3:3" hidden="1">
      <c r="C221" s="13"/>
    </row>
    <row r="222" spans="3:3" hidden="1">
      <c r="C222" s="13"/>
    </row>
    <row r="223" spans="3:3" hidden="1">
      <c r="C223" s="13"/>
    </row>
    <row r="224" spans="3:3" hidden="1">
      <c r="C224" s="13"/>
    </row>
    <row r="225" spans="3:3" hidden="1">
      <c r="C225" s="13"/>
    </row>
    <row r="226" spans="3:3" hidden="1">
      <c r="C226" s="13"/>
    </row>
    <row r="227" spans="3:3" hidden="1">
      <c r="C227" s="13"/>
    </row>
    <row r="228" spans="3:3" hidden="1">
      <c r="C228" s="13"/>
    </row>
    <row r="229" spans="3:3" hidden="1">
      <c r="C229" s="13"/>
    </row>
    <row r="230" spans="3:3" hidden="1">
      <c r="C230" s="13"/>
    </row>
    <row r="231" spans="3:3" hidden="1">
      <c r="C231" s="13"/>
    </row>
    <row r="232" spans="3:3" hidden="1">
      <c r="C232" s="13"/>
    </row>
    <row r="233" spans="3:3" hidden="1">
      <c r="C233" s="13"/>
    </row>
    <row r="234" spans="3:3" hidden="1">
      <c r="C234" s="13"/>
    </row>
    <row r="235" spans="3:3" hidden="1">
      <c r="C235" s="13"/>
    </row>
    <row r="236" spans="3:3" hidden="1">
      <c r="C236" s="13"/>
    </row>
    <row r="237" spans="3:3" hidden="1">
      <c r="C237" s="13"/>
    </row>
    <row r="238" spans="3:3" hidden="1">
      <c r="C238" s="13"/>
    </row>
    <row r="239" spans="3:3" hidden="1">
      <c r="C239" s="13"/>
    </row>
    <row r="240" spans="3:3" hidden="1">
      <c r="C240" s="13"/>
    </row>
    <row r="241" spans="3:3" hidden="1">
      <c r="C241" s="13"/>
    </row>
    <row r="242" spans="3:3" hidden="1">
      <c r="C242" s="13"/>
    </row>
    <row r="243" spans="3:3" hidden="1">
      <c r="C243" s="13"/>
    </row>
    <row r="244" spans="3:3" hidden="1">
      <c r="C244" s="13"/>
    </row>
    <row r="245" spans="3:3" hidden="1">
      <c r="C245" s="13"/>
    </row>
    <row r="246" spans="3:3" hidden="1">
      <c r="C246" s="13"/>
    </row>
    <row r="247" spans="3:3" hidden="1">
      <c r="C247" s="13"/>
    </row>
    <row r="248" spans="3:3" hidden="1">
      <c r="C248" s="13"/>
    </row>
    <row r="249" spans="3:3" hidden="1">
      <c r="C249" s="13"/>
    </row>
    <row r="250" spans="3:3" hidden="1">
      <c r="C250" s="13"/>
    </row>
    <row r="251" spans="3:3" hidden="1">
      <c r="C251" s="13"/>
    </row>
    <row r="252" spans="3:3" hidden="1">
      <c r="C252" s="13"/>
    </row>
    <row r="253" spans="3:3" hidden="1">
      <c r="C253" s="13"/>
    </row>
    <row r="254" spans="3:3" hidden="1">
      <c r="C254" s="13"/>
    </row>
    <row r="255" spans="3:3" hidden="1">
      <c r="C255" s="13"/>
    </row>
    <row r="256" spans="3:3" hidden="1">
      <c r="C256" s="13"/>
    </row>
    <row r="257" spans="3:3" hidden="1">
      <c r="C257" s="13"/>
    </row>
    <row r="258" spans="3:3" hidden="1">
      <c r="C258" s="13"/>
    </row>
    <row r="259" spans="3:3" hidden="1">
      <c r="C259" s="13"/>
    </row>
    <row r="260" spans="3:3" hidden="1">
      <c r="C260" s="13"/>
    </row>
    <row r="261" spans="3:3" hidden="1">
      <c r="C261" s="13"/>
    </row>
    <row r="262" spans="3:3" hidden="1">
      <c r="C262" s="13"/>
    </row>
    <row r="263" spans="3:3" hidden="1">
      <c r="C263" s="13"/>
    </row>
    <row r="264" spans="3:3" hidden="1">
      <c r="C264" s="13"/>
    </row>
    <row r="265" spans="3:3" hidden="1">
      <c r="C265" s="13"/>
    </row>
    <row r="266" spans="3:3" hidden="1">
      <c r="C266" s="13"/>
    </row>
    <row r="267" spans="3:3" hidden="1">
      <c r="C267" s="13"/>
    </row>
    <row r="268" spans="3:3" hidden="1">
      <c r="C268" s="13"/>
    </row>
    <row r="269" spans="3:3" hidden="1">
      <c r="C269" s="13"/>
    </row>
    <row r="270" spans="3:3" hidden="1">
      <c r="C270" s="13"/>
    </row>
    <row r="271" spans="3:3" hidden="1">
      <c r="C271" s="13"/>
    </row>
    <row r="272" spans="3:3" hidden="1">
      <c r="C272" s="13"/>
    </row>
    <row r="273" spans="3:3" hidden="1">
      <c r="C273" s="13"/>
    </row>
    <row r="274" spans="3:3" hidden="1">
      <c r="C274" s="13"/>
    </row>
    <row r="275" spans="3:3" hidden="1">
      <c r="C275" s="13"/>
    </row>
    <row r="276" spans="3:3" hidden="1">
      <c r="C276" s="13"/>
    </row>
    <row r="277" spans="3:3" hidden="1">
      <c r="C277" s="13"/>
    </row>
    <row r="278" spans="3:3" hidden="1">
      <c r="C278" s="13"/>
    </row>
    <row r="279" spans="3:3" hidden="1">
      <c r="C279" s="13"/>
    </row>
    <row r="280" spans="3:3" hidden="1">
      <c r="C280" s="13"/>
    </row>
    <row r="281" spans="3:3" hidden="1">
      <c r="C281" s="13"/>
    </row>
    <row r="282" spans="3:3" hidden="1">
      <c r="C282" s="13"/>
    </row>
    <row r="283" spans="3:3" hidden="1">
      <c r="C283" s="13"/>
    </row>
    <row r="284" spans="3:3" hidden="1">
      <c r="C284" s="13"/>
    </row>
    <row r="285" spans="3:3" hidden="1">
      <c r="C285" s="13"/>
    </row>
    <row r="286" spans="3:3" hidden="1">
      <c r="C286" s="13"/>
    </row>
    <row r="287" spans="3:3" hidden="1">
      <c r="C287" s="13"/>
    </row>
    <row r="288" spans="3:3" hidden="1">
      <c r="C288" s="13"/>
    </row>
    <row r="289" spans="3:3" hidden="1">
      <c r="C289" s="13"/>
    </row>
    <row r="290" spans="3:3" hidden="1">
      <c r="C290" s="13"/>
    </row>
    <row r="291" spans="3:3" hidden="1">
      <c r="C291" s="13"/>
    </row>
    <row r="292" spans="3:3" hidden="1">
      <c r="C292" s="13"/>
    </row>
    <row r="293" spans="3:3" hidden="1">
      <c r="C293" s="13"/>
    </row>
    <row r="294" spans="3:3" hidden="1">
      <c r="C294" s="13"/>
    </row>
    <row r="295" spans="3:3" hidden="1">
      <c r="C295" s="13"/>
    </row>
    <row r="296" spans="3:3" hidden="1">
      <c r="C296" s="13"/>
    </row>
    <row r="297" spans="3:3" hidden="1">
      <c r="C297" s="13"/>
    </row>
    <row r="298" spans="3:3" hidden="1">
      <c r="C298" s="13"/>
    </row>
    <row r="299" spans="3:3" hidden="1">
      <c r="C299" s="13"/>
    </row>
    <row r="300" spans="3:3" hidden="1">
      <c r="C300" s="13"/>
    </row>
    <row r="301" spans="3:3" hidden="1">
      <c r="C301" s="13"/>
    </row>
    <row r="302" spans="3:3" hidden="1">
      <c r="C302" s="13"/>
    </row>
    <row r="303" spans="3:3" hidden="1">
      <c r="C303" s="13"/>
    </row>
    <row r="304" spans="3:3" hidden="1">
      <c r="C304" s="13"/>
    </row>
    <row r="305" spans="3:3" hidden="1">
      <c r="C305" s="13"/>
    </row>
    <row r="306" spans="3:3" hidden="1">
      <c r="C306" s="13"/>
    </row>
    <row r="307" spans="3:3" hidden="1">
      <c r="C307" s="13"/>
    </row>
    <row r="308" spans="3:3" hidden="1">
      <c r="C308" s="13"/>
    </row>
    <row r="309" spans="3:3" hidden="1">
      <c r="C309" s="13"/>
    </row>
    <row r="310" spans="3:3" hidden="1">
      <c r="C310" s="13"/>
    </row>
    <row r="311" spans="3:3" hidden="1">
      <c r="C311" s="13"/>
    </row>
    <row r="312" spans="3:3" hidden="1">
      <c r="C312" s="13"/>
    </row>
    <row r="313" spans="3:3" hidden="1">
      <c r="C313" s="13"/>
    </row>
    <row r="314" spans="3:3" hidden="1">
      <c r="C314" s="13"/>
    </row>
    <row r="315" spans="3:3" hidden="1">
      <c r="C315" s="13"/>
    </row>
    <row r="316" spans="3:3" hidden="1">
      <c r="C316" s="13"/>
    </row>
    <row r="317" spans="3:3" hidden="1">
      <c r="C317" s="13"/>
    </row>
    <row r="318" spans="3:3" hidden="1">
      <c r="C318" s="13"/>
    </row>
    <row r="319" spans="3:3" hidden="1">
      <c r="C319" s="13"/>
    </row>
    <row r="320" spans="3:3" hidden="1">
      <c r="C320" s="13"/>
    </row>
    <row r="321" spans="3:3" hidden="1">
      <c r="C321" s="13"/>
    </row>
    <row r="322" spans="3:3" hidden="1">
      <c r="C322" s="13"/>
    </row>
    <row r="323" spans="3:3" hidden="1">
      <c r="C323" s="13"/>
    </row>
    <row r="324" spans="3:3" hidden="1">
      <c r="C324" s="13"/>
    </row>
    <row r="325" spans="3:3" hidden="1">
      <c r="C325" s="13"/>
    </row>
    <row r="326" spans="3:3" hidden="1">
      <c r="C326" s="13"/>
    </row>
    <row r="327" spans="3:3" hidden="1">
      <c r="C327" s="13"/>
    </row>
    <row r="328" spans="3:3" hidden="1">
      <c r="C328" s="13"/>
    </row>
    <row r="329" spans="3:3" hidden="1">
      <c r="C329" s="13"/>
    </row>
    <row r="330" spans="3:3" hidden="1">
      <c r="C330" s="13"/>
    </row>
    <row r="331" spans="3:3" hidden="1">
      <c r="C331" s="13"/>
    </row>
    <row r="332" spans="3:3" hidden="1">
      <c r="C332" s="13"/>
    </row>
    <row r="333" spans="3:3" hidden="1">
      <c r="C333" s="13"/>
    </row>
    <row r="334" spans="3:3" hidden="1">
      <c r="C334" s="13"/>
    </row>
    <row r="335" spans="3:3" hidden="1">
      <c r="C335" s="13"/>
    </row>
    <row r="336" spans="3:3" hidden="1">
      <c r="C336" s="13"/>
    </row>
    <row r="337" spans="3:3" hidden="1">
      <c r="C337" s="13"/>
    </row>
    <row r="338" spans="3:3" hidden="1">
      <c r="C338" s="13"/>
    </row>
    <row r="339" spans="3:3" hidden="1">
      <c r="C339" s="13"/>
    </row>
    <row r="340" spans="3:3" hidden="1">
      <c r="C340" s="13"/>
    </row>
    <row r="341" spans="3:3" hidden="1">
      <c r="C341" s="13"/>
    </row>
    <row r="342" spans="3:3" hidden="1">
      <c r="C342" s="13"/>
    </row>
    <row r="343" spans="3:3" hidden="1">
      <c r="C343" s="13"/>
    </row>
    <row r="344" spans="3:3" hidden="1">
      <c r="C344" s="13"/>
    </row>
    <row r="345" spans="3:3" hidden="1">
      <c r="C345" s="13"/>
    </row>
    <row r="346" spans="3:3" hidden="1">
      <c r="C346" s="13"/>
    </row>
    <row r="347" spans="3:3" hidden="1">
      <c r="C347" s="13"/>
    </row>
    <row r="348" spans="3:3" hidden="1">
      <c r="C348" s="13"/>
    </row>
    <row r="349" spans="3:3" hidden="1">
      <c r="C349" s="13"/>
    </row>
    <row r="350" spans="3:3" hidden="1">
      <c r="C350" s="13"/>
    </row>
    <row r="351" spans="3:3" hidden="1">
      <c r="C351" s="13"/>
    </row>
    <row r="352" spans="3:3" hidden="1">
      <c r="C352" s="13"/>
    </row>
    <row r="353" spans="3:3" hidden="1">
      <c r="C353" s="13"/>
    </row>
    <row r="354" spans="3:3" hidden="1">
      <c r="C354" s="13"/>
    </row>
    <row r="355" spans="3:3" hidden="1">
      <c r="C355" s="13"/>
    </row>
    <row r="356" spans="3:3" hidden="1">
      <c r="C356" s="13"/>
    </row>
    <row r="357" spans="3:3" hidden="1">
      <c r="C357" s="13"/>
    </row>
    <row r="358" spans="3:3" hidden="1">
      <c r="C358" s="13"/>
    </row>
    <row r="359" spans="3:3" hidden="1">
      <c r="C359" s="13"/>
    </row>
    <row r="360" spans="3:3" hidden="1">
      <c r="C360" s="13"/>
    </row>
    <row r="361" spans="3:3" hidden="1">
      <c r="C361" s="13"/>
    </row>
    <row r="362" spans="3:3" hidden="1">
      <c r="C362" s="13"/>
    </row>
    <row r="363" spans="3:3" hidden="1">
      <c r="C363" s="13"/>
    </row>
    <row r="364" spans="3:3" hidden="1">
      <c r="C364" s="13"/>
    </row>
    <row r="365" spans="3:3" hidden="1">
      <c r="C365" s="13"/>
    </row>
    <row r="366" spans="3:3" hidden="1">
      <c r="C366" s="13"/>
    </row>
    <row r="367" spans="3:3" hidden="1">
      <c r="C367" s="13"/>
    </row>
    <row r="368" spans="3:3" hidden="1">
      <c r="C368" s="13"/>
    </row>
    <row r="369" spans="1:3" hidden="1">
      <c r="C369" s="13"/>
    </row>
    <row r="370" spans="1:3" hidden="1">
      <c r="C370" s="13"/>
    </row>
    <row r="371" spans="1:3" hidden="1">
      <c r="C371" s="13"/>
    </row>
    <row r="372" spans="1:3" hidden="1">
      <c r="A372" s="13"/>
      <c r="C372" s="13"/>
    </row>
    <row r="373" spans="1:3" hidden="1">
      <c r="A373" s="13"/>
      <c r="C373" s="13"/>
    </row>
    <row r="374" spans="1:3" hidden="1">
      <c r="A374" s="15"/>
      <c r="C374" s="13"/>
    </row>
    <row r="375" spans="1:3" hidden="1">
      <c r="C375" s="13"/>
    </row>
    <row r="376" spans="1:3" hidden="1">
      <c r="C376" s="13"/>
    </row>
    <row r="377" spans="1:3" hidden="1">
      <c r="C377" s="13"/>
    </row>
    <row r="378" spans="1:3" hidden="1">
      <c r="C378" s="13"/>
    </row>
    <row r="379" spans="1:3" hidden="1">
      <c r="C379" s="13"/>
    </row>
    <row r="380" spans="1:3" hidden="1">
      <c r="C380" s="13"/>
    </row>
    <row r="381" spans="1:3" hidden="1">
      <c r="C381" s="13"/>
    </row>
    <row r="382" spans="1:3" hidden="1">
      <c r="C382" s="13"/>
    </row>
    <row r="383" spans="1:3" hidden="1">
      <c r="C383" s="13"/>
    </row>
    <row r="384" spans="1:3" hidden="1">
      <c r="C384" s="13"/>
    </row>
    <row r="10000" spans="52:52" hidden="1">
      <c r="AZ10000"/>
    </row>
  </sheetData>
  <dataValidations count="1">
    <dataValidation allowBlank="1" showInputMessage="1" showErrorMessage="1" sqref="B1:B4 A5:AY1048576 BA5:XFD1048576 AZ5:AZ9999 AZ10001:AZ1048576" xr:uid="{00000000-0002-0000-1D00-000000000000}"/>
  </dataValidations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30</vt:i4>
      </vt:variant>
    </vt:vector>
  </HeadingPairs>
  <TitlesOfParts>
    <vt:vector size="60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'עלות מתואמת אג"ח קונצרני ל.סחיר'!WPrint_Area_W</vt:lpstr>
      <vt:lpstr>'עלות מתואמת אג"ח קונצרני סחיר'!WPrint_Area_W</vt:lpstr>
      <vt:lpstr>'עלות מתואמת מסגרות אשראי ללווים'!WPrint_Area_W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רשימת נכסים</dc:title>
  <dc:creator>Yuli</dc:creator>
  <dc:description>מונגש</dc:description>
  <cp:lastModifiedBy>אלישבע ויסברג</cp:lastModifiedBy>
  <dcterms:created xsi:type="dcterms:W3CDTF">2015-11-10T09:34:27Z</dcterms:created>
  <dcterms:modified xsi:type="dcterms:W3CDTF">2024-03-31T11:44:33Z</dcterms:modified>
</cp:coreProperties>
</file>