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4" i="6"/>
  <c r="B23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<sst xmlns="http://schemas.openxmlformats.org/spreadsheetml/2006/main" count="5099" uniqueCount="1406">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</sst>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97" xfId="16"/>
    <cellStyle name="98" xfId="17"/>
    <cellStyle name="99" xfId="18"/>
    <cellStyle name="Comma [0] 2" xfId="19"/>
    <cellStyle name="Comma [0] 2 2" xfId="20"/>
    <cellStyle name="Comma [0] 2 2 2" xfId="21"/>
    <cellStyle name="Comma [0] 2 3" xfId="22"/>
    <cellStyle name="Comma [0] 2 4" xfId="23"/>
    <cellStyle name="Comma [0] 3" xfId="24"/>
    <cellStyle name="Comma 2" xfId="25"/>
    <cellStyle name="Comma 2 2" xfId="26"/>
    <cellStyle name="Comma 2 2 2" xfId="27"/>
    <cellStyle name="Comma 2 2 3" xfId="28"/>
    <cellStyle name="Comma 2 2 4" xfId="29"/>
    <cellStyle name="Comma 2 2 5" xfId="30"/>
    <cellStyle name="Comma 2 2 6" xfId="31"/>
    <cellStyle name="Comma 2 2 7" xfId="32"/>
    <cellStyle name="Comma 2 3" xfId="33"/>
    <cellStyle name="Comma 2 4" xfId="34"/>
    <cellStyle name="Comma 2 5" xfId="35"/>
    <cellStyle name="Comma 2 6" xfId="36"/>
    <cellStyle name="Comma 2 7" xfId="37"/>
    <cellStyle name="Comma 2 8" xfId="38"/>
    <cellStyle name="Comma 2 9" xfId="39"/>
    <cellStyle name="Comma 3" xfId="40"/>
    <cellStyle name="Comma 3 2" xfId="41"/>
    <cellStyle name="Comma 4" xfId="42"/>
    <cellStyle name="Comma 5" xfId="43"/>
    <cellStyle name="Comma 6" xfId="44"/>
    <cellStyle name="Comma 7" xfId="45"/>
    <cellStyle name="Currency [0] _1" xfId="46"/>
    <cellStyle name="Euro" xfId="47"/>
    <cellStyle name="Hyperlink 2" xfId="48"/>
    <cellStyle name="Hyperlink 2 2" xfId="49"/>
    <cellStyle name="Hyperlink 2 2 2" xfId="50"/>
    <cellStyle name="Hyperlink 2 2 2 2" xfId="51"/>
    <cellStyle name="Hyperlink 2 3" xfId="52"/>
    <cellStyle name="Hyperlink 2 4" xfId="53"/>
    <cellStyle name="Hyperlink 2 5" xfId="54"/>
    <cellStyle name="Hyperlink 2 6" xfId="55"/>
    <cellStyle name="Hyperlink 2 7" xfId="56"/>
    <cellStyle name="Hyperlink 2 8" xfId="57"/>
    <cellStyle name="Hyperlink 2_Data" xfId="58"/>
    <cellStyle name="Normal" xfId="0" builtinId="0"/>
    <cellStyle name="Normal 10" xfId="59"/>
    <cellStyle name="Normal 11" xfId="60"/>
    <cellStyle name="Normal 12" xfId="61"/>
    <cellStyle name="Normal 12 2" xfId="62"/>
    <cellStyle name="Normal 12 3" xfId="63"/>
    <cellStyle name="Normal 12 4" xfId="64"/>
    <cellStyle name="Normal 12 5" xfId="65"/>
    <cellStyle name="Normal 12 6" xfId="66"/>
    <cellStyle name="Normal 12 7" xfId="67"/>
    <cellStyle name="Normal 12 8" xfId="68"/>
    <cellStyle name="Normal 13" xfId="69"/>
    <cellStyle name="Normal 13 2" xfId="70"/>
    <cellStyle name="Normal 13 3" xfId="71"/>
    <cellStyle name="Normal 13 4" xfId="72"/>
    <cellStyle name="Normal 13 5" xfId="73"/>
    <cellStyle name="Normal 13 6" xfId="74"/>
    <cellStyle name="Normal 13 7" xfId="75"/>
    <cellStyle name="Normal 13 8" xfId="76"/>
    <cellStyle name="Normal 14" xfId="77"/>
    <cellStyle name="Normal 14 2" xfId="78"/>
    <cellStyle name="Normal 14 3" xfId="79"/>
    <cellStyle name="Normal 14 4" xfId="80"/>
    <cellStyle name="Normal 14 5" xfId="81"/>
    <cellStyle name="Normal 14 6" xfId="82"/>
    <cellStyle name="Normal 14 7" xfId="83"/>
    <cellStyle name="Normal 14 8" xfId="84"/>
    <cellStyle name="Normal 15" xfId="85"/>
    <cellStyle name="Normal 15 2" xfId="86"/>
    <cellStyle name="Normal 15 3" xfId="87"/>
    <cellStyle name="Normal 15 4" xfId="88"/>
    <cellStyle name="Normal 15 5" xfId="89"/>
    <cellStyle name="Normal 15 6" xfId="90"/>
    <cellStyle name="Normal 15 7" xfId="91"/>
    <cellStyle name="Normal 15 8" xfId="92"/>
    <cellStyle name="Normal 16" xfId="93"/>
    <cellStyle name="Normal 16 2" xfId="94"/>
    <cellStyle name="Normal 16 3" xfId="95"/>
    <cellStyle name="Normal 16 4" xfId="96"/>
    <cellStyle name="Normal 16 5" xfId="97"/>
    <cellStyle name="Normal 16 6" xfId="98"/>
    <cellStyle name="Normal 16 7" xfId="99"/>
    <cellStyle name="Normal 16 8" xfId="100"/>
    <cellStyle name="Normal 17" xfId="101"/>
    <cellStyle name="Normal 17 2" xfId="102"/>
    <cellStyle name="Normal 17 3" xfId="103"/>
    <cellStyle name="Normal 18" xfId="104"/>
    <cellStyle name="Normal 18 2" xfId="105"/>
    <cellStyle name="Normal 18 3" xfId="106"/>
    <cellStyle name="Normal 19" xfId="107"/>
    <cellStyle name="Normal 2" xfId="108"/>
    <cellStyle name="Normal 2 10" xfId="109"/>
    <cellStyle name="Normal 2 11" xfId="110"/>
    <cellStyle name="Normal 2 12" xfId="111"/>
    <cellStyle name="Normal 2 13" xfId="112"/>
    <cellStyle name="Normal 2 2" xfId="113"/>
    <cellStyle name="Normal 2 2 2" xfId="114"/>
    <cellStyle name="Normal 2 2 2 2" xfId="115"/>
    <cellStyle name="Normal 2 2 2 2 2" xfId="116"/>
    <cellStyle name="Normal 2 2 2 2 2 2" xfId="117"/>
    <cellStyle name="Normal 2 2 2 2_ירידות ערך שנזקפו" xfId="118"/>
    <cellStyle name="Normal 2 2 2 3" xfId="119"/>
    <cellStyle name="Normal 2 2 2 4" xfId="120"/>
    <cellStyle name="Normal 2 2 2 5" xfId="121"/>
    <cellStyle name="Normal 2 2 2 6" xfId="122"/>
    <cellStyle name="Normal 2 2 2 7" xfId="123"/>
    <cellStyle name="Normal 2 2 2 8" xfId="124"/>
    <cellStyle name="Normal 2 2 2_ירידות ערך שנזקפו" xfId="125"/>
    <cellStyle name="Normal 2 2 3" xfId="126"/>
    <cellStyle name="Normal 2 2 3 2" xfId="127"/>
    <cellStyle name="Normal 2 2 3 2 2" xfId="128"/>
    <cellStyle name="Normal 2 2 4" xfId="129"/>
    <cellStyle name="Normal 2 2 5" xfId="130"/>
    <cellStyle name="Normal 2 2 6" xfId="131"/>
    <cellStyle name="Normal 2 2 7" xfId="132"/>
    <cellStyle name="Normal 2 2 8" xfId="133"/>
    <cellStyle name="Normal 2 2 9" xfId="134"/>
    <cellStyle name="Normal 2 2_ירידות ערך שנזקפו" xfId="135"/>
    <cellStyle name="Normal 2 3" xfId="136"/>
    <cellStyle name="Normal 2 3 2" xfId="137"/>
    <cellStyle name="Normal 2 3 2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 9" xfId="145"/>
    <cellStyle name="Normal 2 3_ירידות ערך שנזקפו" xfId="146"/>
    <cellStyle name="Normal 2 4" xfId="147"/>
    <cellStyle name="Normal 2 4 2" xfId="148"/>
    <cellStyle name="Normal 2 5" xfId="149"/>
    <cellStyle name="Normal 2 6" xfId="150"/>
    <cellStyle name="Normal 2 6 2" xfId="151"/>
    <cellStyle name="Normal 2 6 2 2" xfId="152"/>
    <cellStyle name="Normal 2 7" xfId="153"/>
    <cellStyle name="Normal 2 7 2" xfId="154"/>
    <cellStyle name="Normal 2 8" xfId="155"/>
    <cellStyle name="Normal 2 9" xfId="156"/>
    <cellStyle name="Normal 2_אלמנטרי" xfId="157"/>
    <cellStyle name="Normal 20" xfId="158"/>
    <cellStyle name="Normal 21" xfId="159"/>
    <cellStyle name="Normal 21 2" xfId="160"/>
    <cellStyle name="Normal 21 3" xfId="161"/>
    <cellStyle name="Normal 22" xfId="162"/>
    <cellStyle name="Normal 22 2" xfId="163"/>
    <cellStyle name="Normal 22 3" xfId="164"/>
    <cellStyle name="Normal 23" xfId="165"/>
    <cellStyle name="Normal 23 2" xfId="166"/>
    <cellStyle name="Normal 23 3" xfId="167"/>
    <cellStyle name="Normal 24" xfId="168"/>
    <cellStyle name="Normal 24 2" xfId="169"/>
    <cellStyle name="Normal 24 3" xfId="170"/>
    <cellStyle name="Normal 25" xfId="171"/>
    <cellStyle name="Normal 25 2" xfId="172"/>
    <cellStyle name="Normal 25 3" xfId="173"/>
    <cellStyle name="Normal 26" xfId="174"/>
    <cellStyle name="Normal 26 2" xfId="175"/>
    <cellStyle name="Normal 26 3" xfId="176"/>
    <cellStyle name="Normal 27" xfId="177"/>
    <cellStyle name="Normal 27 2" xfId="178"/>
    <cellStyle name="Normal 27 3" xfId="179"/>
    <cellStyle name="Normal 27 4" xfId="180"/>
    <cellStyle name="Normal 27 5" xfId="181"/>
    <cellStyle name="Normal 27 6" xfId="182"/>
    <cellStyle name="Normal 27 7" xfId="183"/>
    <cellStyle name="Normal 28" xfId="184"/>
    <cellStyle name="Normal 29" xfId="185"/>
    <cellStyle name="Normal 3" xfId="186"/>
    <cellStyle name="Normal 3 2" xfId="187"/>
    <cellStyle name="Normal 3 2 2" xfId="188"/>
    <cellStyle name="Normal 3 2 3" xfId="189"/>
    <cellStyle name="Normal 3 2 4" xfId="190"/>
    <cellStyle name="Normal 3 2 5" xfId="191"/>
    <cellStyle name="Normal 3 2 6" xfId="192"/>
    <cellStyle name="Normal 3 2 7" xfId="193"/>
    <cellStyle name="Normal 3 2 8" xfId="194"/>
    <cellStyle name="Normal 3 3" xfId="195"/>
    <cellStyle name="Normal 3 4" xfId="196"/>
    <cellStyle name="Normal 3 5" xfId="197"/>
    <cellStyle name="Normal 3 6" xfId="198"/>
    <cellStyle name="Normal 3 7" xfId="199"/>
    <cellStyle name="Normal 3 8" xfId="200"/>
    <cellStyle name="Normal 3 9" xfId="201"/>
    <cellStyle name="Normal 3_אלמנטרי" xfId="202"/>
    <cellStyle name="Normal 30" xfId="203"/>
    <cellStyle name="Normal 30 2" xfId="204"/>
    <cellStyle name="Normal 30 3" xfId="205"/>
    <cellStyle name="Normal 30 4" xfId="206"/>
    <cellStyle name="Normal 30 5" xfId="207"/>
    <cellStyle name="Normal 30 6" xfId="208"/>
    <cellStyle name="Normal 30 7" xfId="209"/>
    <cellStyle name="Normal 31" xfId="210"/>
    <cellStyle name="Normal 32" xfId="211"/>
    <cellStyle name="Normal 32 2" xfId="212"/>
    <cellStyle name="Normal 32 3" xfId="213"/>
    <cellStyle name="Normal 32 4" xfId="214"/>
    <cellStyle name="Normal 32 5" xfId="215"/>
    <cellStyle name="Normal 32 6" xfId="216"/>
    <cellStyle name="Normal 32 7" xfId="217"/>
    <cellStyle name="Normal 33" xfId="218"/>
    <cellStyle name="Normal 33 2" xfId="219"/>
    <cellStyle name="Normal 33 3" xfId="220"/>
    <cellStyle name="Normal 33 4" xfId="221"/>
    <cellStyle name="Normal 33 5" xfId="222"/>
    <cellStyle name="Normal 33 6" xfId="223"/>
    <cellStyle name="Normal 33 7" xfId="224"/>
    <cellStyle name="Normal 34" xfId="225"/>
    <cellStyle name="Normal 34 2" xfId="226"/>
    <cellStyle name="Normal 35" xfId="227"/>
    <cellStyle name="Normal 36" xfId="228"/>
    <cellStyle name="Normal 36 2" xfId="229"/>
    <cellStyle name="Normal 36 3" xfId="230"/>
    <cellStyle name="Normal 36 4" xfId="231"/>
    <cellStyle name="Normal 36 5" xfId="232"/>
    <cellStyle name="Normal 36 6" xfId="233"/>
    <cellStyle name="Normal 36 7" xfId="234"/>
    <cellStyle name="Normal 37" xfId="235"/>
    <cellStyle name="Normal 38" xfId="236"/>
    <cellStyle name="Normal 39" xfId="237"/>
    <cellStyle name="Normal 4" xfId="238"/>
    <cellStyle name="Normal 4 2" xfId="239"/>
    <cellStyle name="Normal 4 3" xfId="240"/>
    <cellStyle name="Normal 4 4" xfId="241"/>
    <cellStyle name="Normal 4 5" xfId="242"/>
    <cellStyle name="Normal 4 6" xfId="243"/>
    <cellStyle name="Normal 4 7" xfId="244"/>
    <cellStyle name="Normal 4 8" xfId="245"/>
    <cellStyle name="Normal 4_ירידות ערך שנזקפו" xfId="246"/>
    <cellStyle name="Normal 40" xfId="247"/>
    <cellStyle name="Normal 41" xfId="248"/>
    <cellStyle name="Normal 41 2" xfId="249"/>
    <cellStyle name="Normal 41 3" xfId="250"/>
    <cellStyle name="Normal 41 4" xfId="251"/>
    <cellStyle name="Normal 41 5" xfId="252"/>
    <cellStyle name="Normal 41 6" xfId="253"/>
    <cellStyle name="Normal 41 7" xfId="254"/>
    <cellStyle name="Normal 42" xfId="255"/>
    <cellStyle name="Normal 42 2" xfId="256"/>
    <cellStyle name="Normal 42 2 2" xfId="257"/>
    <cellStyle name="Normal 42 3" xfId="258"/>
    <cellStyle name="Normal 42 3 2" xfId="259"/>
    <cellStyle name="Normal 42 4" xfId="260"/>
    <cellStyle name="Normal 42 4 2" xfId="261"/>
    <cellStyle name="Normal 42 5" xfId="262"/>
    <cellStyle name="Normal 43" xfId="263"/>
    <cellStyle name="Normal 44" xfId="264"/>
    <cellStyle name="Normal 45" xfId="265"/>
    <cellStyle name="Normal 45 2" xfId="266"/>
    <cellStyle name="Normal 45 2 2" xfId="267"/>
    <cellStyle name="Normal 45 3" xfId="268"/>
    <cellStyle name="Normal 45 3 2" xfId="269"/>
    <cellStyle name="Normal 45 4" xfId="270"/>
    <cellStyle name="Normal 45 4 2" xfId="271"/>
    <cellStyle name="Normal 45 5" xfId="272"/>
    <cellStyle name="Normal 46" xfId="273"/>
    <cellStyle name="Normal 46 2" xfId="274"/>
    <cellStyle name="Normal 46 2 2" xfId="275"/>
    <cellStyle name="Normal 46 3" xfId="276"/>
    <cellStyle name="Normal 46 3 2" xfId="277"/>
    <cellStyle name="Normal 46 4" xfId="278"/>
    <cellStyle name="Normal 46 4 2" xfId="279"/>
    <cellStyle name="Normal 46 5" xfId="280"/>
    <cellStyle name="Normal 47" xfId="281"/>
    <cellStyle name="Normal 47 2" xfId="282"/>
    <cellStyle name="Normal 47 2 2" xfId="283"/>
    <cellStyle name="Normal 47 3" xfId="284"/>
    <cellStyle name="Normal 47 3 2" xfId="285"/>
    <cellStyle name="Normal 47 4" xfId="286"/>
    <cellStyle name="Normal 47 4 2" xfId="287"/>
    <cellStyle name="Normal 47 5" xfId="288"/>
    <cellStyle name="Normal 48" xfId="289"/>
    <cellStyle name="Normal 49" xfId="290"/>
    <cellStyle name="Normal 5" xfId="291"/>
    <cellStyle name="Normal 5 2" xfId="292"/>
    <cellStyle name="Normal 5 3" xfId="293"/>
    <cellStyle name="Normal 5 4" xfId="294"/>
    <cellStyle name="Normal 5 5" xfId="295"/>
    <cellStyle name="Normal 5 6" xfId="296"/>
    <cellStyle name="Normal 5 7" xfId="297"/>
    <cellStyle name="Normal 5 8" xfId="298"/>
    <cellStyle name="Normal 50" xfId="299"/>
    <cellStyle name="Normal 6" xfId="300"/>
    <cellStyle name="Normal 6 10" xfId="301"/>
    <cellStyle name="Normal 6 11" xfId="302"/>
    <cellStyle name="Normal 6 12" xfId="303"/>
    <cellStyle name="Normal 6 13" xfId="304"/>
    <cellStyle name="Normal 6 14" xfId="305"/>
    <cellStyle name="Normal 6 2" xfId="306"/>
    <cellStyle name="Normal 6 2 2" xfId="307"/>
    <cellStyle name="Normal 6 2 3" xfId="308"/>
    <cellStyle name="Normal 6 2 4" xfId="309"/>
    <cellStyle name="Normal 6 2 5" xfId="310"/>
    <cellStyle name="Normal 6 2 6" xfId="311"/>
    <cellStyle name="Normal 6 2 7" xfId="312"/>
    <cellStyle name="Normal 6 3" xfId="313"/>
    <cellStyle name="Normal 6 4" xfId="314"/>
    <cellStyle name="Normal 6 5" xfId="315"/>
    <cellStyle name="Normal 6 6" xfId="316"/>
    <cellStyle name="Normal 6 7" xfId="317"/>
    <cellStyle name="Normal 6 8" xfId="318"/>
    <cellStyle name="Normal 6 9" xfId="319"/>
    <cellStyle name="Normal 6_Data" xfId="320"/>
    <cellStyle name="Normal 60" xfId="321"/>
    <cellStyle name="Normal 64" xfId="322"/>
    <cellStyle name="Normal 64 2" xfId="323"/>
    <cellStyle name="Normal 64 2 2" xfId="324"/>
    <cellStyle name="Normal 64 3" xfId="325"/>
    <cellStyle name="Normal 64 3 2" xfId="326"/>
    <cellStyle name="Normal 64 4" xfId="327"/>
    <cellStyle name="Normal 64 4 2" xfId="328"/>
    <cellStyle name="Normal 64 5" xfId="329"/>
    <cellStyle name="Normal 65" xfId="330"/>
    <cellStyle name="Normal 65 2" xfId="331"/>
    <cellStyle name="Normal 65 2 2" xfId="332"/>
    <cellStyle name="Normal 65 3" xfId="333"/>
    <cellStyle name="Normal 65 3 2" xfId="334"/>
    <cellStyle name="Normal 65 4" xfId="335"/>
    <cellStyle name="Normal 65 4 2" xfId="336"/>
    <cellStyle name="Normal 65 5" xfId="337"/>
    <cellStyle name="Normal 7" xfId="338"/>
    <cellStyle name="Normal 7 10" xfId="339"/>
    <cellStyle name="Normal 7 11" xfId="340"/>
    <cellStyle name="Normal 7 12" xfId="341"/>
    <cellStyle name="Normal 7 13" xfId="342"/>
    <cellStyle name="Normal 7 14" xfId="343"/>
    <cellStyle name="Normal 7 2" xfId="344"/>
    <cellStyle name="Normal 7 2 2" xfId="345"/>
    <cellStyle name="Normal 7 2 3" xfId="346"/>
    <cellStyle name="Normal 7 2 4" xfId="347"/>
    <cellStyle name="Normal 7 2 5" xfId="348"/>
    <cellStyle name="Normal 7 2 6" xfId="349"/>
    <cellStyle name="Normal 7 2 7" xfId="350"/>
    <cellStyle name="Normal 7 3" xfId="351"/>
    <cellStyle name="Normal 7 4" xfId="352"/>
    <cellStyle name="Normal 7 5" xfId="353"/>
    <cellStyle name="Normal 7 6" xfId="354"/>
    <cellStyle name="Normal 7 7" xfId="355"/>
    <cellStyle name="Normal 7 8" xfId="356"/>
    <cellStyle name="Normal 7 9" xfId="357"/>
    <cellStyle name="Normal 7_Data" xfId="358"/>
    <cellStyle name="Normal 71" xfId="359"/>
    <cellStyle name="Normal 71 2" xfId="360"/>
    <cellStyle name="Normal 71 2 2" xfId="361"/>
    <cellStyle name="Normal 71 3" xfId="362"/>
    <cellStyle name="Normal 71 3 2" xfId="363"/>
    <cellStyle name="Normal 71 4" xfId="364"/>
    <cellStyle name="Normal 71 4 2" xfId="365"/>
    <cellStyle name="Normal 71 5" xfId="366"/>
    <cellStyle name="Normal 72" xfId="367"/>
    <cellStyle name="Normal 72 2" xfId="368"/>
    <cellStyle name="Normal 72 2 2" xfId="369"/>
    <cellStyle name="Normal 72 3" xfId="370"/>
    <cellStyle name="Normal 72 3 2" xfId="371"/>
    <cellStyle name="Normal 72 4" xfId="372"/>
    <cellStyle name="Normal 72 4 2" xfId="373"/>
    <cellStyle name="Normal 72 5" xfId="374"/>
    <cellStyle name="Normal 73" xfId="375"/>
    <cellStyle name="Normal 74" xfId="376"/>
    <cellStyle name="Normal 76" xfId="377"/>
    <cellStyle name="Normal 77" xfId="378"/>
    <cellStyle name="Normal 79" xfId="379"/>
    <cellStyle name="Normal 8" xfId="380"/>
    <cellStyle name="Normal 8 2" xfId="381"/>
    <cellStyle name="Normal 8 3" xfId="382"/>
    <cellStyle name="Normal 8 4" xfId="383"/>
    <cellStyle name="Normal 8 5" xfId="384"/>
    <cellStyle name="Normal 8 6" xfId="385"/>
    <cellStyle name="Normal 8 7" xfId="386"/>
    <cellStyle name="Normal 8 8" xfId="387"/>
    <cellStyle name="Normal 8_ירידות ערך שנזקפו" xfId="388"/>
    <cellStyle name="Normal 80" xfId="389"/>
    <cellStyle name="Normal 80 2" xfId="390"/>
    <cellStyle name="Normal 80 2 2" xfId="391"/>
    <cellStyle name="Normal 80 3" xfId="392"/>
    <cellStyle name="Normal 80 3 2" xfId="393"/>
    <cellStyle name="Normal 80 4" xfId="394"/>
    <cellStyle name="Normal 80 4 2" xfId="395"/>
    <cellStyle name="Normal 80 5" xfId="396"/>
    <cellStyle name="Normal 81" xfId="397"/>
    <cellStyle name="Normal 81 2" xfId="398"/>
    <cellStyle name="Normal 81 2 2" xfId="399"/>
    <cellStyle name="Normal 81 3" xfId="400"/>
    <cellStyle name="Normal 81 3 2" xfId="401"/>
    <cellStyle name="Normal 81 4" xfId="402"/>
    <cellStyle name="Normal 81 4 2" xfId="403"/>
    <cellStyle name="Normal 81 5" xfId="404"/>
    <cellStyle name="Normal 82" xfId="405"/>
    <cellStyle name="Normal 82 2" xfId="406"/>
    <cellStyle name="Normal 82 2 2" xfId="407"/>
    <cellStyle name="Normal 82 3" xfId="408"/>
    <cellStyle name="Normal 82 3 2" xfId="409"/>
    <cellStyle name="Normal 82 4" xfId="410"/>
    <cellStyle name="Normal 82 4 2" xfId="411"/>
    <cellStyle name="Normal 82 5" xfId="412"/>
    <cellStyle name="Normal 9" xfId="413"/>
    <cellStyle name="Normal 9 2" xfId="414"/>
    <cellStyle name="Normal 9 3" xfId="415"/>
    <cellStyle name="Normal 9 4" xfId="416"/>
    <cellStyle name="Normal 9 5" xfId="417"/>
    <cellStyle name="Normal 9 6" xfId="418"/>
    <cellStyle name="Normal 9 7" xfId="419"/>
    <cellStyle name="Normal 9 8" xfId="420"/>
    <cellStyle name="Normal 9_ירידות ערך שנזקפו" xfId="421"/>
    <cellStyle name="Percent" xfId="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5" t="s">
        <v>908</v>
      </c>
      <c r="B1" s="15" t="s">
        <v>63</v>
      </c>
      <c r="C1" s="15" t="s">
        <v>64</v>
      </c>
      <c r="D1" s="15" t="s">
        <v>75</v>
      </c>
    </row>
    <row r="2" spans="1:4" x14ac:dyDescent="0.2">
      <c r="A2" s="101" t="s">
        <v>65</v>
      </c>
      <c r="B2" s="16">
        <v>1</v>
      </c>
      <c r="C2" s="16" t="s">
        <v>66</v>
      </c>
      <c r="D2" s="17" t="s">
        <v>80</v>
      </c>
    </row>
    <row r="3" spans="1:4" x14ac:dyDescent="0.2">
      <c r="A3" s="101"/>
      <c r="B3" s="16">
        <v>2</v>
      </c>
      <c r="C3" s="16" t="s">
        <v>67</v>
      </c>
      <c r="D3" s="17" t="s">
        <v>68</v>
      </c>
    </row>
    <row r="4" spans="1:4" x14ac:dyDescent="0.2">
      <c r="A4" s="101"/>
      <c r="B4" s="16">
        <v>3</v>
      </c>
      <c r="C4" s="16" t="s">
        <v>69</v>
      </c>
      <c r="D4" s="17" t="s">
        <v>70</v>
      </c>
    </row>
    <row r="5" spans="1:4" x14ac:dyDescent="0.2">
      <c r="A5" s="101"/>
      <c r="B5" s="102">
        <v>4</v>
      </c>
      <c r="C5" s="16" t="s">
        <v>71</v>
      </c>
      <c r="D5" s="17" t="s">
        <v>76</v>
      </c>
    </row>
    <row r="6" spans="1:4" x14ac:dyDescent="0.2">
      <c r="A6" s="101"/>
      <c r="B6" s="102"/>
      <c r="C6" s="16"/>
      <c r="D6" s="91" t="s">
        <v>910</v>
      </c>
    </row>
    <row r="7" spans="1:4" x14ac:dyDescent="0.2">
      <c r="A7" s="101"/>
      <c r="B7" s="102"/>
      <c r="C7" s="16"/>
      <c r="D7" s="90" t="s">
        <v>1385</v>
      </c>
    </row>
    <row r="8" spans="1:4" x14ac:dyDescent="0.2">
      <c r="A8" s="101"/>
      <c r="B8" s="102"/>
      <c r="C8" s="16"/>
      <c r="D8" s="92" t="s">
        <v>1386</v>
      </c>
    </row>
    <row r="9" spans="1:4" x14ac:dyDescent="0.2">
      <c r="A9" s="101"/>
      <c r="B9" s="102"/>
      <c r="C9" s="16"/>
      <c r="D9" s="17" t="s">
        <v>77</v>
      </c>
    </row>
    <row r="10" spans="1:4" x14ac:dyDescent="0.2">
      <c r="A10" s="101"/>
      <c r="B10" s="102"/>
      <c r="C10" s="16"/>
      <c r="D10" s="91" t="s">
        <v>78</v>
      </c>
    </row>
    <row r="11" spans="1:4" x14ac:dyDescent="0.2">
      <c r="A11" s="101"/>
      <c r="B11" s="102"/>
      <c r="C11" s="16"/>
      <c r="D11" s="90" t="s">
        <v>79</v>
      </c>
    </row>
    <row r="12" spans="1:4" x14ac:dyDescent="0.2">
      <c r="A12" s="101"/>
      <c r="B12" s="102"/>
      <c r="C12" s="16"/>
      <c r="D12" s="17" t="s">
        <v>72</v>
      </c>
    </row>
    <row r="13" spans="1:4" x14ac:dyDescent="0.2">
      <c r="A13" s="101"/>
      <c r="B13" s="102"/>
      <c r="C13" s="16"/>
      <c r="D13" s="17" t="s">
        <v>1378</v>
      </c>
    </row>
    <row r="14" spans="1:4" x14ac:dyDescent="0.2">
      <c r="A14" s="101"/>
      <c r="B14" s="102"/>
      <c r="C14" s="16"/>
      <c r="D14" s="17" t="s">
        <v>1379</v>
      </c>
    </row>
    <row r="15" spans="1:4" x14ac:dyDescent="0.2">
      <c r="A15" s="103" t="s">
        <v>906</v>
      </c>
      <c r="B15" s="16">
        <v>5</v>
      </c>
      <c r="C15" s="16" t="s">
        <v>73</v>
      </c>
      <c r="D15" s="17" t="s">
        <v>74</v>
      </c>
    </row>
    <row r="16" spans="1:4" x14ac:dyDescent="0.2">
      <c r="A16" s="104"/>
      <c r="B16" s="16">
        <v>6</v>
      </c>
      <c r="C16" s="16"/>
      <c r="D16" s="16" t="s">
        <v>905</v>
      </c>
    </row>
    <row r="17" spans="1:4" ht="28.5" x14ac:dyDescent="0.2">
      <c r="A17" s="105"/>
      <c r="B17" s="16">
        <v>7</v>
      </c>
      <c r="C17" s="16"/>
      <c r="D17" s="93" t="s">
        <v>1404</v>
      </c>
    </row>
    <row r="19" spans="1:4" ht="16.899999999999999" customHeight="1" x14ac:dyDescent="0.25">
      <c r="A19" s="19" t="s">
        <v>886</v>
      </c>
      <c r="B19" s="57">
        <v>2023</v>
      </c>
      <c r="C19" s="53"/>
    </row>
    <row r="20" spans="1:4" ht="15" x14ac:dyDescent="0.25">
      <c r="A20" s="20" t="s">
        <v>890</v>
      </c>
      <c r="B20" s="57" t="s">
        <v>898</v>
      </c>
      <c r="C20" s="56" t="str">
        <f>VLOOKUP(B20,Tab_Type,2,0)</f>
        <v>TabA</v>
      </c>
    </row>
    <row r="21" spans="1:4" ht="15" x14ac:dyDescent="0.25">
      <c r="A21" s="20" t="s">
        <v>891</v>
      </c>
      <c r="B21" s="57">
        <v>17010</v>
      </c>
      <c r="C21" s="53"/>
    </row>
    <row r="22" spans="1:4" ht="15" x14ac:dyDescent="0.25">
      <c r="A22" s="20" t="s">
        <v>887</v>
      </c>
      <c r="B22" s="57" t="s">
        <v>1405</v>
      </c>
      <c r="C22" s="53"/>
    </row>
    <row r="23" spans="1:4" ht="16.899999999999999" customHeight="1" x14ac:dyDescent="0.2">
      <c r="A23" s="22" t="s">
        <v>903</v>
      </c>
      <c r="B23" s="58" t="str">
        <f ca="1">IFERROR(VLOOKUP($B$21,INDIRECT($C$20),C23,0),"שם מסלול")</f>
        <v>מגדל-קרן ח'</v>
      </c>
      <c r="C23" s="53">
        <v>3</v>
      </c>
    </row>
    <row r="24" spans="1:4" x14ac:dyDescent="0.2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 x14ac:dyDescent="0.2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 x14ac:dyDescent="0.2">
      <c r="A26" s="21" t="s">
        <v>888</v>
      </c>
      <c r="B26" s="59" t="str">
        <f ca="1">IF(C20="TabD","שם קובץ לשמירה",CONCATENATE(B25,"_",VLOOKUP(B20,Tab_Type,3,0),B21,"_","Yield",Var!AC3,Var!AB3,".xlsx"))</f>
        <v>520004896_b17010_Yield423.xlsx</v>
      </c>
      <c r="C26" s="55"/>
    </row>
    <row r="27" spans="1:4" x14ac:dyDescent="0.2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3" t="s">
        <v>822</v>
      </c>
      <c r="C2" s="37">
        <f>הנחיות!B21</f>
        <v>17010</v>
      </c>
      <c r="D2" s="106"/>
      <c r="E2" s="106"/>
    </row>
    <row r="3" spans="2:31" ht="18.75" x14ac:dyDescent="0.3">
      <c r="B3" s="14" t="s">
        <v>28</v>
      </c>
      <c r="C3" s="36" t="str">
        <f ca="1">הנחיות!B23</f>
        <v>מגדל-קרן ח'</v>
      </c>
      <c r="D3" s="36"/>
    </row>
    <row r="4" spans="2:31" ht="18.75" x14ac:dyDescent="0.3">
      <c r="B4" s="13" t="s">
        <v>27</v>
      </c>
      <c r="C4" s="36" t="str">
        <f ca="1">הנחיות!B24</f>
        <v>מגדל חברה לביטוח בע"מ</v>
      </c>
      <c r="D4" s="36"/>
    </row>
    <row r="5" spans="2:31" ht="18.75" x14ac:dyDescent="0.3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 x14ac:dyDescent="0.2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 x14ac:dyDescent="0.25">
      <c r="B7" s="3" t="s">
        <v>1</v>
      </c>
      <c r="C7" s="38">
        <v>-4.4051311312192731E-4</v>
      </c>
      <c r="D7" s="39">
        <v>7.0710405911774632E-2</v>
      </c>
      <c r="E7" s="45">
        <v>2.0193944880649898E-3</v>
      </c>
      <c r="F7" s="46">
        <v>7.149300130269419E-2</v>
      </c>
      <c r="G7" s="38">
        <v>-3.0420906400260118E-4</v>
      </c>
      <c r="H7" s="39">
        <v>6.8977418357966128E-2</v>
      </c>
      <c r="I7" s="45">
        <v>6.0259227998701198E-4</v>
      </c>
      <c r="J7" s="46">
        <v>6.8270949772052045E-2</v>
      </c>
      <c r="K7" s="38">
        <v>1.2513094789962274E-3</v>
      </c>
      <c r="L7" s="39">
        <v>6.7567616761655347E-2</v>
      </c>
      <c r="M7" s="45">
        <v>-3.2821940480504784E-5</v>
      </c>
      <c r="N7" s="46">
        <v>7.618969596447292E-2</v>
      </c>
      <c r="O7" s="38">
        <v>8.0140025101622903E-4</v>
      </c>
      <c r="P7" s="39">
        <v>9.0606022231571048E-2</v>
      </c>
      <c r="Q7" s="45">
        <v>2.2807631818237664E-3</v>
      </c>
      <c r="R7" s="46">
        <v>8.74460286875023E-2</v>
      </c>
      <c r="S7" s="38">
        <v>2.9307216957973498E-4</v>
      </c>
      <c r="T7" s="39">
        <v>8.7220992389767979E-2</v>
      </c>
      <c r="U7" s="45">
        <v>4.8651793572554326E-3</v>
      </c>
      <c r="V7" s="46">
        <v>8.5490252657412447E-2</v>
      </c>
      <c r="W7" s="38">
        <v>-9.2653756024981097E-3</v>
      </c>
      <c r="X7" s="39">
        <v>7.9670472531863379E-2</v>
      </c>
      <c r="Y7" s="45">
        <v>-1.1727270997365868E-3</v>
      </c>
      <c r="Z7" s="46">
        <v>7.2540271567597819E-2</v>
      </c>
      <c r="AE7" s="2"/>
    </row>
    <row r="8" spans="2:31" ht="30" x14ac:dyDescent="0.25">
      <c r="B8" s="54" t="s">
        <v>909</v>
      </c>
      <c r="C8" s="38">
        <v>6.9801219723147406E-3</v>
      </c>
      <c r="D8" s="39">
        <v>0.48063551201763988</v>
      </c>
      <c r="E8" s="45">
        <v>-6.079946498057028E-3</v>
      </c>
      <c r="F8" s="46">
        <v>0.47659886798854229</v>
      </c>
      <c r="G8" s="38">
        <v>7.8478877836279867E-3</v>
      </c>
      <c r="H8" s="39">
        <v>0.49157418561198263</v>
      </c>
      <c r="I8" s="45">
        <v>8.2702680792418975E-6</v>
      </c>
      <c r="J8" s="46">
        <v>0.50278172622536788</v>
      </c>
      <c r="K8" s="38">
        <v>7.8321069507360074E-3</v>
      </c>
      <c r="L8" s="39">
        <v>0.50841755515981546</v>
      </c>
      <c r="M8" s="45">
        <v>3.2955084902189882E-3</v>
      </c>
      <c r="N8" s="46">
        <v>0.45921116573599063</v>
      </c>
      <c r="O8" s="38">
        <v>9.2757185855219112E-4</v>
      </c>
      <c r="P8" s="39">
        <v>0.3958049344278608</v>
      </c>
      <c r="Q8" s="45">
        <v>1.1613599926956987E-3</v>
      </c>
      <c r="R8" s="46">
        <v>0.39702325877736167</v>
      </c>
      <c r="S8" s="38">
        <v>-1.9243045338508129E-3</v>
      </c>
      <c r="T8" s="39">
        <v>0.39671078238512364</v>
      </c>
      <c r="U8" s="45">
        <v>-6.2834333144348052E-3</v>
      </c>
      <c r="V8" s="46">
        <v>0.40367306575997403</v>
      </c>
      <c r="W8" s="38">
        <v>1.0929492771968103E-2</v>
      </c>
      <c r="X8" s="39">
        <v>0.40657798475412782</v>
      </c>
      <c r="Y8" s="45">
        <v>5.7794498215962128E-3</v>
      </c>
      <c r="Z8" s="46">
        <v>0.40529636760811177</v>
      </c>
      <c r="AE8" s="2"/>
    </row>
    <row r="9" spans="2:31" x14ac:dyDescent="0.25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>
        <v>0</v>
      </c>
      <c r="V9" s="46">
        <v>0</v>
      </c>
      <c r="W9" s="38">
        <v>0</v>
      </c>
      <c r="X9" s="39">
        <v>0</v>
      </c>
      <c r="Y9" s="45">
        <v>0</v>
      </c>
      <c r="Z9" s="46">
        <v>0</v>
      </c>
      <c r="AE9" s="2"/>
    </row>
    <row r="10" spans="2:31" x14ac:dyDescent="0.25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3.2512740356602596E-7</v>
      </c>
      <c r="T10" s="39">
        <v>7.2131003880599484E-4</v>
      </c>
      <c r="U10" s="45">
        <v>5.8203805936657488E-7</v>
      </c>
      <c r="V10" s="46">
        <v>7.7220514656306906E-4</v>
      </c>
      <c r="W10" s="38">
        <v>2.8223906275759526E-6</v>
      </c>
      <c r="X10" s="39">
        <v>7.2833790633908529E-4</v>
      </c>
      <c r="Y10" s="45">
        <v>3.5401310351004952E-6</v>
      </c>
      <c r="Z10" s="46">
        <v>6.9311844701844272E-4</v>
      </c>
      <c r="AE10" s="2"/>
    </row>
    <row r="11" spans="2:31" x14ac:dyDescent="0.25">
      <c r="B11" s="4" t="s">
        <v>4</v>
      </c>
      <c r="C11" s="38">
        <v>1.2147693203300354E-3</v>
      </c>
      <c r="D11" s="39">
        <v>5.4813989665148818E-2</v>
      </c>
      <c r="E11" s="45">
        <v>1.7277083923182166E-4</v>
      </c>
      <c r="F11" s="46">
        <v>5.3073330709592678E-2</v>
      </c>
      <c r="G11" s="38">
        <v>-3.878986361526622E-6</v>
      </c>
      <c r="H11" s="39">
        <v>4.9994361533009318E-2</v>
      </c>
      <c r="I11" s="45">
        <v>6.5743923370193867E-4</v>
      </c>
      <c r="J11" s="46">
        <v>4.7730823676062115E-2</v>
      </c>
      <c r="K11" s="38">
        <v>6.8264144288058203E-4</v>
      </c>
      <c r="L11" s="39">
        <v>4.9427961242141771E-2</v>
      </c>
      <c r="M11" s="45">
        <v>2.240050686837042E-4</v>
      </c>
      <c r="N11" s="46">
        <v>5.1041678989784615E-2</v>
      </c>
      <c r="O11" s="38">
        <v>5.3612407418470354E-4</v>
      </c>
      <c r="P11" s="39">
        <v>5.4752163208075036E-2</v>
      </c>
      <c r="Q11" s="45">
        <v>7.4591985772688122E-4</v>
      </c>
      <c r="R11" s="46">
        <v>5.5871611563992188E-2</v>
      </c>
      <c r="S11" s="38">
        <v>-5.4525577900888542E-4</v>
      </c>
      <c r="T11" s="39">
        <v>5.5861428865439385E-2</v>
      </c>
      <c r="U11" s="45">
        <v>2.5725637000265984E-4</v>
      </c>
      <c r="V11" s="46">
        <v>5.4771055959791835E-2</v>
      </c>
      <c r="W11" s="38">
        <v>4.4858701401715307E-4</v>
      </c>
      <c r="X11" s="39">
        <v>5.2509940596481043E-2</v>
      </c>
      <c r="Y11" s="45">
        <v>9.3895054374166858E-4</v>
      </c>
      <c r="Z11" s="46">
        <v>5.233579046136104E-2</v>
      </c>
      <c r="AE11" s="2"/>
    </row>
    <row r="12" spans="2:31" x14ac:dyDescent="0.25">
      <c r="B12" s="4" t="s">
        <v>5</v>
      </c>
      <c r="C12" s="38">
        <v>2.9354693162984094E-5</v>
      </c>
      <c r="D12" s="39">
        <v>5.6136205842147579E-3</v>
      </c>
      <c r="E12" s="45">
        <v>-8.1256426090377522E-5</v>
      </c>
      <c r="F12" s="46">
        <v>5.3383810824163928E-3</v>
      </c>
      <c r="G12" s="38">
        <v>6.6399026128716309E-5</v>
      </c>
      <c r="H12" s="39">
        <v>5.0662753567098434E-3</v>
      </c>
      <c r="I12" s="45">
        <v>-4.1222210206073948E-5</v>
      </c>
      <c r="J12" s="46">
        <v>4.9090275596842042E-3</v>
      </c>
      <c r="K12" s="38">
        <v>9.2284941202782107E-5</v>
      </c>
      <c r="L12" s="39">
        <v>5.091159175187928E-3</v>
      </c>
      <c r="M12" s="45">
        <v>2.8175329166008294E-5</v>
      </c>
      <c r="N12" s="46">
        <v>5.6662280574134661E-3</v>
      </c>
      <c r="O12" s="38">
        <v>-6.7987401353497418E-6</v>
      </c>
      <c r="P12" s="39">
        <v>6.0751248261875579E-3</v>
      </c>
      <c r="Q12" s="45">
        <v>2.2575510789078314E-5</v>
      </c>
      <c r="R12" s="46">
        <v>6.8320057948379831E-3</v>
      </c>
      <c r="S12" s="38">
        <v>-6.3318898211735546E-5</v>
      </c>
      <c r="T12" s="39">
        <v>7.4525712240942673E-3</v>
      </c>
      <c r="U12" s="45">
        <v>-3.0682603964501688E-4</v>
      </c>
      <c r="V12" s="46">
        <v>6.8577684149070933E-3</v>
      </c>
      <c r="W12" s="38">
        <v>3.4636208267452989E-4</v>
      </c>
      <c r="X12" s="39">
        <v>6.81041481576813E-3</v>
      </c>
      <c r="Y12" s="45">
        <v>1.1002998497543317E-4</v>
      </c>
      <c r="Z12" s="46">
        <v>6.9350435818505149E-3</v>
      </c>
      <c r="AE12" s="2"/>
    </row>
    <row r="13" spans="2:31" x14ac:dyDescent="0.25">
      <c r="B13" s="4" t="s">
        <v>6</v>
      </c>
      <c r="C13" s="38">
        <v>9.8455889349430433E-4</v>
      </c>
      <c r="D13" s="39">
        <v>0.10400822334087939</v>
      </c>
      <c r="E13" s="45">
        <v>-2.9494236635191884E-3</v>
      </c>
      <c r="F13" s="46">
        <v>0.10529859172822184</v>
      </c>
      <c r="G13" s="38">
        <v>-2.5568144600891824E-5</v>
      </c>
      <c r="H13" s="39">
        <v>0.1025547864949736</v>
      </c>
      <c r="I13" s="45">
        <v>1.5067684344542691E-3</v>
      </c>
      <c r="J13" s="46">
        <v>9.8565092805456306E-2</v>
      </c>
      <c r="K13" s="38">
        <v>3.5115175732543778E-4</v>
      </c>
      <c r="L13" s="39">
        <v>0.1053674470615031</v>
      </c>
      <c r="M13" s="45">
        <v>2.0170740814107972E-3</v>
      </c>
      <c r="N13" s="46">
        <v>0.11709857081954915</v>
      </c>
      <c r="O13" s="38">
        <v>6.1631888788765644E-3</v>
      </c>
      <c r="P13" s="39">
        <v>0.13307067202634537</v>
      </c>
      <c r="Q13" s="45">
        <v>-1.6921229098293474E-3</v>
      </c>
      <c r="R13" s="46">
        <v>0.1360728132328495</v>
      </c>
      <c r="S13" s="38">
        <v>-6.2545677617611235E-4</v>
      </c>
      <c r="T13" s="39">
        <v>0.13784889237457634</v>
      </c>
      <c r="U13" s="45">
        <v>-9.2961449012795832E-3</v>
      </c>
      <c r="V13" s="46">
        <v>0.13481667252911733</v>
      </c>
      <c r="W13" s="38">
        <v>5.2737249133416684E-3</v>
      </c>
      <c r="X13" s="39">
        <v>0.1330567136102421</v>
      </c>
      <c r="Y13" s="45">
        <v>4.9032482444172909E-3</v>
      </c>
      <c r="Z13" s="46">
        <v>0.13501490607025374</v>
      </c>
      <c r="AE13" s="2"/>
    </row>
    <row r="14" spans="2:31" x14ac:dyDescent="0.25">
      <c r="B14" s="4" t="s">
        <v>62</v>
      </c>
      <c r="C14" s="38">
        <v>3.7256140814968856E-3</v>
      </c>
      <c r="D14" s="39">
        <v>6.6880559482575971E-2</v>
      </c>
      <c r="E14" s="45">
        <v>1.3620866110073662E-3</v>
      </c>
      <c r="F14" s="46">
        <v>6.612963926551485E-2</v>
      </c>
      <c r="G14" s="38">
        <v>-1.8830859676572558E-4</v>
      </c>
      <c r="H14" s="39">
        <v>6.1875634187524994E-2</v>
      </c>
      <c r="I14" s="45">
        <v>1.4419328223526768E-3</v>
      </c>
      <c r="J14" s="46">
        <v>5.9475687922204319E-2</v>
      </c>
      <c r="K14" s="38">
        <v>-5.4843599478644777E-4</v>
      </c>
      <c r="L14" s="39">
        <v>6.2898960547013355E-2</v>
      </c>
      <c r="M14" s="45">
        <v>2.7032629320000051E-3</v>
      </c>
      <c r="N14" s="46">
        <v>6.5506799689856024E-2</v>
      </c>
      <c r="O14" s="38">
        <v>3.152892802334805E-3</v>
      </c>
      <c r="P14" s="39">
        <v>7.1727735959468547E-2</v>
      </c>
      <c r="Q14" s="45">
        <v>-1.1115375738387432E-4</v>
      </c>
      <c r="R14" s="46">
        <v>7.2208872511435915E-2</v>
      </c>
      <c r="S14" s="38">
        <v>-1.2306904126576997E-3</v>
      </c>
      <c r="T14" s="39">
        <v>7.2876222813452948E-2</v>
      </c>
      <c r="U14" s="45">
        <v>-8.337655600558296E-4</v>
      </c>
      <c r="V14" s="46">
        <v>7.4396782216580262E-2</v>
      </c>
      <c r="W14" s="38">
        <v>1.0893210011791977E-3</v>
      </c>
      <c r="X14" s="39">
        <v>7.1313961373812532E-2</v>
      </c>
      <c r="Y14" s="45">
        <v>2.197403941713162E-3</v>
      </c>
      <c r="Z14" s="46">
        <v>7.2287487357287836E-2</v>
      </c>
      <c r="AE14" s="2"/>
    </row>
    <row r="15" spans="2:31" x14ac:dyDescent="0.25">
      <c r="B15" s="4" t="s">
        <v>7</v>
      </c>
      <c r="C15" s="38">
        <v>3.0164201236545211E-4</v>
      </c>
      <c r="D15" s="39">
        <v>9.1404919465366118E-3</v>
      </c>
      <c r="E15" s="45">
        <v>2.1366323739897738E-4</v>
      </c>
      <c r="F15" s="46">
        <v>8.9557697733486166E-3</v>
      </c>
      <c r="G15" s="38">
        <v>6.6861907612683993E-5</v>
      </c>
      <c r="H15" s="39">
        <v>8.8835988453328206E-3</v>
      </c>
      <c r="I15" s="45">
        <v>-1.5795916578785013E-6</v>
      </c>
      <c r="J15" s="46">
        <v>8.6929519852583115E-3</v>
      </c>
      <c r="K15" s="38">
        <v>9.0487605707215575E-5</v>
      </c>
      <c r="L15" s="39">
        <v>8.8865597655037338E-3</v>
      </c>
      <c r="M15" s="45">
        <v>2.3934818938216881E-4</v>
      </c>
      <c r="N15" s="46">
        <v>9.5543980735850534E-3</v>
      </c>
      <c r="O15" s="38">
        <v>4.0632372323979904E-4</v>
      </c>
      <c r="P15" s="39">
        <v>1.1013228922239384E-2</v>
      </c>
      <c r="Q15" s="45">
        <v>1.0350367494204599E-4</v>
      </c>
      <c r="R15" s="46">
        <v>9.4756049368825267E-3</v>
      </c>
      <c r="S15" s="38">
        <v>-4.5496421848051201E-5</v>
      </c>
      <c r="T15" s="39">
        <v>8.9485228811335207E-3</v>
      </c>
      <c r="U15" s="45">
        <v>3.5207639175092922E-4</v>
      </c>
      <c r="V15" s="46">
        <v>8.727899301291614E-3</v>
      </c>
      <c r="W15" s="38">
        <v>-2.5122636204806959E-4</v>
      </c>
      <c r="X15" s="39">
        <v>7.5203030457261441E-3</v>
      </c>
      <c r="Y15" s="45">
        <v>3.5427513426704768E-5</v>
      </c>
      <c r="Z15" s="46">
        <v>7.2417015000119178E-3</v>
      </c>
      <c r="AE15" s="2"/>
    </row>
    <row r="16" spans="2:31" x14ac:dyDescent="0.25">
      <c r="B16" s="4" t="s">
        <v>8</v>
      </c>
      <c r="C16" s="38">
        <v>-5.7286215541847284E-4</v>
      </c>
      <c r="D16" s="39">
        <v>9.5965945966506816E-2</v>
      </c>
      <c r="E16" s="45">
        <v>5.1311231465629133E-3</v>
      </c>
      <c r="F16" s="46">
        <v>0.10060547944518476</v>
      </c>
      <c r="G16" s="38">
        <v>2.4473814683169261E-5</v>
      </c>
      <c r="H16" s="39">
        <v>0.10315752197748949</v>
      </c>
      <c r="I16" s="45">
        <v>8.0374610223951431E-4</v>
      </c>
      <c r="J16" s="46">
        <v>0.10205078165149373</v>
      </c>
      <c r="K16" s="38">
        <v>1.754121633718418E-3</v>
      </c>
      <c r="L16" s="39">
        <v>7.9522816881895428E-2</v>
      </c>
      <c r="M16" s="45">
        <v>-1.1011262528571256E-5</v>
      </c>
      <c r="N16" s="46">
        <v>8.7829699169062372E-2</v>
      </c>
      <c r="O16" s="38">
        <v>3.8102802845189812E-4</v>
      </c>
      <c r="P16" s="39">
        <v>9.7738870168233474E-2</v>
      </c>
      <c r="Q16" s="45">
        <v>4.0321397362743207E-3</v>
      </c>
      <c r="R16" s="46">
        <v>9.9796475175640456E-2</v>
      </c>
      <c r="S16" s="38">
        <v>-1.0524931234200894E-4</v>
      </c>
      <c r="T16" s="39">
        <v>0.10296839206567261</v>
      </c>
      <c r="U16" s="45">
        <v>5.4197197289612333E-3</v>
      </c>
      <c r="V16" s="46">
        <v>0.10887473913674957</v>
      </c>
      <c r="W16" s="38">
        <v>-6.7754739441332696E-3</v>
      </c>
      <c r="X16" s="39">
        <v>0.10433776260321655</v>
      </c>
      <c r="Y16" s="45">
        <v>-1.9239769084979867E-3</v>
      </c>
      <c r="Z16" s="46">
        <v>0.10107680060996724</v>
      </c>
      <c r="AE16" s="2"/>
    </row>
    <row r="17" spans="2:31" x14ac:dyDescent="0.25">
      <c r="B17" s="4" t="s">
        <v>9</v>
      </c>
      <c r="C17" s="38">
        <v>1.7193878566185818E-7</v>
      </c>
      <c r="D17" s="39">
        <v>1.8286894017481137E-5</v>
      </c>
      <c r="E17" s="45">
        <v>-2.0876767587895941E-6</v>
      </c>
      <c r="F17" s="46">
        <v>1.7913759701495098E-5</v>
      </c>
      <c r="G17" s="38">
        <v>-1.5395856595686148E-7</v>
      </c>
      <c r="H17" s="39">
        <v>1.6661641332929256E-5</v>
      </c>
      <c r="I17" s="45">
        <v>-1.7712626071805524E-6</v>
      </c>
      <c r="J17" s="46">
        <v>1.4578116826947972E-5</v>
      </c>
      <c r="K17" s="38">
        <v>-2.5131405519987395E-6</v>
      </c>
      <c r="L17" s="39">
        <v>1.3512321412648965E-5</v>
      </c>
      <c r="M17" s="45">
        <v>1.1800697883745109E-7</v>
      </c>
      <c r="N17" s="46">
        <v>1.3288683043315693E-5</v>
      </c>
      <c r="O17" s="38">
        <v>-1.1268257976525123E-5</v>
      </c>
      <c r="P17" s="39">
        <v>5.1664453466916813E-6</v>
      </c>
      <c r="Q17" s="45">
        <v>2.3065939542499066E-7</v>
      </c>
      <c r="R17" s="46">
        <v>3.6976752029294884E-6</v>
      </c>
      <c r="S17" s="38">
        <v>-1.611541119622087E-7</v>
      </c>
      <c r="T17" s="39">
        <v>5.9449821132327092E-6</v>
      </c>
      <c r="U17" s="45">
        <v>-2.4480924286282422E-6</v>
      </c>
      <c r="V17" s="46">
        <v>5.2883268781988555E-6</v>
      </c>
      <c r="W17" s="38">
        <v>1.667714414824588E-6</v>
      </c>
      <c r="X17" s="39">
        <v>4.8065896264519447E-6</v>
      </c>
      <c r="Y17" s="45">
        <v>4.7225751393729974E-5</v>
      </c>
      <c r="Z17" s="46">
        <v>1.2627524587638138E-5</v>
      </c>
      <c r="AE17" s="2"/>
    </row>
    <row r="18" spans="2:31" x14ac:dyDescent="0.25">
      <c r="B18" s="4" t="s">
        <v>10</v>
      </c>
      <c r="C18" s="38">
        <v>5.2869995260878978E-3</v>
      </c>
      <c r="D18" s="39">
        <v>-4.2067552555758621E-3</v>
      </c>
      <c r="E18" s="45">
        <v>-1.1008845228730121E-2</v>
      </c>
      <c r="F18" s="46">
        <v>-5.7552547014417411E-3</v>
      </c>
      <c r="G18" s="38">
        <v>3.6501728788863584E-3</v>
      </c>
      <c r="H18" s="39">
        <v>-8.502171316185329E-3</v>
      </c>
      <c r="I18" s="45">
        <v>-9.6169004826062289E-4</v>
      </c>
      <c r="J18" s="46">
        <v>-4.8953954286847364E-3</v>
      </c>
      <c r="K18" s="38">
        <v>-2.3347314767743466E-3</v>
      </c>
      <c r="L18" s="39">
        <v>-4.2403868808144106E-3</v>
      </c>
      <c r="M18" s="45">
        <v>3.7806674894607191E-3</v>
      </c>
      <c r="N18" s="46">
        <v>-8.5225970499103708E-4</v>
      </c>
      <c r="O18" s="38">
        <v>1.8156325252359289E-3</v>
      </c>
      <c r="P18" s="39">
        <v>-2.2965065457394621E-3</v>
      </c>
      <c r="Q18" s="45">
        <v>-6.7902378576595122E-3</v>
      </c>
      <c r="R18" s="46">
        <v>-6.8099594117372094E-3</v>
      </c>
      <c r="S18" s="38">
        <v>-4.2284715656771901E-3</v>
      </c>
      <c r="T18" s="39">
        <v>-1.0452853055546529E-2</v>
      </c>
      <c r="U18" s="45">
        <v>-1.3603283683201359E-2</v>
      </c>
      <c r="V18" s="46">
        <v>-1.7911440260862097E-2</v>
      </c>
      <c r="W18" s="38">
        <v>2.0236997460150959E-2</v>
      </c>
      <c r="X18" s="39">
        <v>4.88686443462138E-4</v>
      </c>
      <c r="Y18" s="45">
        <v>7.0835421613284315E-3</v>
      </c>
      <c r="Z18" s="46">
        <v>1.1065246816056527E-2</v>
      </c>
      <c r="AE18" s="2"/>
    </row>
    <row r="19" spans="2:31" x14ac:dyDescent="0.25">
      <c r="B19" s="4" t="s">
        <v>11</v>
      </c>
      <c r="C19" s="38">
        <v>3.2584244734997457E-5</v>
      </c>
      <c r="D19" s="39">
        <v>1.1922754831659397E-4</v>
      </c>
      <c r="E19" s="45">
        <v>-4.7531972913161712E-5</v>
      </c>
      <c r="F19" s="46">
        <v>9.4846892155962728E-7</v>
      </c>
      <c r="G19" s="38">
        <v>-8.2338484556490618E-5</v>
      </c>
      <c r="H19" s="39">
        <v>2.4501822852312517E-5</v>
      </c>
      <c r="I19" s="45">
        <v>4.4089439829573116E-5</v>
      </c>
      <c r="J19" s="46">
        <v>7.0940916837483695E-5</v>
      </c>
      <c r="K19" s="38">
        <v>-1.0882593943790537E-4</v>
      </c>
      <c r="L19" s="39">
        <v>2.3599465784149463E-4</v>
      </c>
      <c r="M19" s="45">
        <v>-1.2959378398318719E-5</v>
      </c>
      <c r="N19" s="46">
        <v>1.5304810443481483E-4</v>
      </c>
      <c r="O19" s="38">
        <v>5.7308287244141037E-5</v>
      </c>
      <c r="P19" s="39">
        <v>2.2210244084850211E-4</v>
      </c>
      <c r="Q19" s="45">
        <v>-1.077038212606515E-5</v>
      </c>
      <c r="R19" s="46">
        <v>7.187048296531832E-5</v>
      </c>
      <c r="S19" s="38">
        <v>2.3430559385945028E-4</v>
      </c>
      <c r="T19" s="39">
        <v>2.7817020967155865E-4</v>
      </c>
      <c r="U19" s="45">
        <v>-3.6003079177606101E-4</v>
      </c>
      <c r="V19" s="46">
        <v>1.1953453905160138E-4</v>
      </c>
      <c r="W19" s="38">
        <v>3.1685005073644737E-3</v>
      </c>
      <c r="X19" s="39">
        <v>7.3357133466613679E-5</v>
      </c>
      <c r="Y19" s="45">
        <v>9.2487683336007635E-5</v>
      </c>
      <c r="Z19" s="46">
        <v>1.4054502409169688E-4</v>
      </c>
    </row>
    <row r="20" spans="2:31" x14ac:dyDescent="0.25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>
        <v>0</v>
      </c>
      <c r="V20" s="46">
        <v>0</v>
      </c>
      <c r="W20" s="38">
        <v>0</v>
      </c>
      <c r="X20" s="39">
        <v>0</v>
      </c>
      <c r="Y20" s="45">
        <v>0</v>
      </c>
      <c r="Z20" s="46">
        <v>0</v>
      </c>
    </row>
    <row r="21" spans="2:31" x14ac:dyDescent="0.25">
      <c r="B21" s="4" t="s">
        <v>13</v>
      </c>
      <c r="C21" s="38">
        <v>5.9656296558240236E-4</v>
      </c>
      <c r="D21" s="39">
        <v>6.7161148613688409E-2</v>
      </c>
      <c r="E21" s="45">
        <v>-4.5710725678914279E-5</v>
      </c>
      <c r="F21" s="46">
        <v>6.7901581392569146E-2</v>
      </c>
      <c r="G21" s="38">
        <v>-1.59521648842191E-4</v>
      </c>
      <c r="H21" s="39">
        <v>6.6403520148774167E-2</v>
      </c>
      <c r="I21" s="45">
        <v>7.6464921487141163E-4</v>
      </c>
      <c r="J21" s="46">
        <v>6.4089947875185613E-2</v>
      </c>
      <c r="K21" s="38">
        <v>1.1013424676010629E-3</v>
      </c>
      <c r="L21" s="39">
        <v>6.7003921328213298E-2</v>
      </c>
      <c r="M21" s="45">
        <v>1.6144615529332896E-4</v>
      </c>
      <c r="N21" s="46">
        <v>7.3931872454606057E-2</v>
      </c>
      <c r="O21" s="38">
        <v>4.990587332426358E-4</v>
      </c>
      <c r="P21" s="39">
        <v>8.01016144398006E-2</v>
      </c>
      <c r="Q21" s="45">
        <v>1.1664936587128427E-3</v>
      </c>
      <c r="R21" s="46">
        <v>8.0842110843035539E-2</v>
      </c>
      <c r="S21" s="38">
        <v>-7.4929855767687941E-5</v>
      </c>
      <c r="T21" s="39">
        <v>7.8445712449073113E-2</v>
      </c>
      <c r="U21" s="45">
        <v>-8.1936328064704655E-4</v>
      </c>
      <c r="V21" s="46">
        <v>7.7586129703849385E-2</v>
      </c>
      <c r="W21" s="38">
        <v>5.269606922835684E-4</v>
      </c>
      <c r="X21" s="39">
        <v>7.5685069594347315E-2</v>
      </c>
      <c r="Y21" s="45">
        <v>5.1220111966578281E-4</v>
      </c>
      <c r="Z21" s="46">
        <v>7.4207741146614117E-2</v>
      </c>
    </row>
    <row r="22" spans="2:31" x14ac:dyDescent="0.25">
      <c r="B22" s="4" t="s">
        <v>14</v>
      </c>
      <c r="C22" s="38">
        <v>3.2783906511475274E-8</v>
      </c>
      <c r="D22" s="39">
        <v>6.8452536663384604E-5</v>
      </c>
      <c r="E22" s="45">
        <v>2.8029479344996942E-7</v>
      </c>
      <c r="F22" s="46">
        <v>6.8428496648368118E-5</v>
      </c>
      <c r="G22" s="38">
        <v>3.5145738750507791E-7</v>
      </c>
      <c r="H22" s="39">
        <v>6.800119007569771E-5</v>
      </c>
      <c r="I22" s="45">
        <v>2.2456796308220886E-7</v>
      </c>
      <c r="J22" s="46">
        <v>6.1873269774286279E-5</v>
      </c>
      <c r="K22" s="38">
        <v>6.1077287739734984E-7</v>
      </c>
      <c r="L22" s="39">
        <v>6.3301240566555035E-5</v>
      </c>
      <c r="M22" s="45">
        <v>3.3979973888967191E-9</v>
      </c>
      <c r="N22" s="46">
        <v>6.225107848192087E-5</v>
      </c>
      <c r="O22" s="38">
        <v>7.671374061311714E-8</v>
      </c>
      <c r="P22" s="39">
        <v>5.5957144664508745E-5</v>
      </c>
      <c r="Q22" s="45">
        <v>2.0882114696960615E-7</v>
      </c>
      <c r="R22" s="46">
        <v>5.5069481519249506E-5</v>
      </c>
      <c r="S22" s="38">
        <v>3.5944196400654224E-7</v>
      </c>
      <c r="T22" s="39">
        <v>5.5392135178315631E-5</v>
      </c>
      <c r="U22" s="45">
        <v>2.413845214377895E-7</v>
      </c>
      <c r="V22" s="46">
        <v>5.1137562765288467E-5</v>
      </c>
      <c r="W22" s="38">
        <v>3.1499610692807485E-7</v>
      </c>
      <c r="X22" s="39">
        <v>4.9733495846709944E-5</v>
      </c>
      <c r="Y22" s="45">
        <v>-1.6736514760112498E-8</v>
      </c>
      <c r="Z22" s="46">
        <v>4.118955056156162E-5</v>
      </c>
    </row>
    <row r="23" spans="2:31" x14ac:dyDescent="0.25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>
        <v>0</v>
      </c>
      <c r="V23" s="46">
        <v>0</v>
      </c>
      <c r="W23" s="38">
        <v>0</v>
      </c>
      <c r="X23" s="39">
        <v>0</v>
      </c>
      <c r="Y23" s="45">
        <v>0</v>
      </c>
      <c r="Z23" s="46">
        <v>0</v>
      </c>
    </row>
    <row r="24" spans="2:31" x14ac:dyDescent="0.25">
      <c r="B24" s="4" t="s">
        <v>16</v>
      </c>
      <c r="C24" s="38">
        <v>2.3335283627852379E-4</v>
      </c>
      <c r="D24" s="39">
        <v>4.907089074761304E-2</v>
      </c>
      <c r="E24" s="45">
        <v>2.0423743372900255E-4</v>
      </c>
      <c r="F24" s="46">
        <v>5.0282917387069859E-2</v>
      </c>
      <c r="G24" s="38">
        <v>2.3438498589859843E-4</v>
      </c>
      <c r="H24" s="39">
        <v>4.9891841949880701E-2</v>
      </c>
      <c r="I24" s="45">
        <v>2.1789750918368761E-4</v>
      </c>
      <c r="J24" s="46">
        <v>4.8184459510790936E-2</v>
      </c>
      <c r="K24" s="38">
        <v>2.2600364663911347E-4</v>
      </c>
      <c r="L24" s="39">
        <v>4.973054731960054E-2</v>
      </c>
      <c r="M24" s="45">
        <v>7.5629228989466729E-4</v>
      </c>
      <c r="N24" s="46">
        <v>5.4595388488132612E-2</v>
      </c>
      <c r="O24" s="38">
        <v>2.3976580126586333E-4</v>
      </c>
      <c r="P24" s="39">
        <v>6.1109740439646003E-2</v>
      </c>
      <c r="Q24" s="45">
        <v>2.7467714013053595E-4</v>
      </c>
      <c r="R24" s="46">
        <v>6.1128921788004727E-2</v>
      </c>
      <c r="S24" s="38">
        <v>2.5730262302260253E-4</v>
      </c>
      <c r="T24" s="39">
        <v>6.1252479656422144E-2</v>
      </c>
      <c r="U24" s="45">
        <v>3.6102713066135444E-4</v>
      </c>
      <c r="V24" s="46">
        <v>6.1974147303772945E-2</v>
      </c>
      <c r="W24" s="38">
        <v>2.5646132292758168E-4</v>
      </c>
      <c r="X24" s="39">
        <v>6.137399764126876E-2</v>
      </c>
      <c r="Y24" s="45">
        <v>8.2460678738814229E-4</v>
      </c>
      <c r="Z24" s="46">
        <v>6.1313531609678479E-2</v>
      </c>
    </row>
    <row r="25" spans="2:31" x14ac:dyDescent="0.25">
      <c r="B25" s="4" t="s">
        <v>17</v>
      </c>
      <c r="C25" s="38">
        <v>0</v>
      </c>
      <c r="D25" s="39">
        <v>0</v>
      </c>
      <c r="E25" s="45">
        <v>-5.3859040936116175E-8</v>
      </c>
      <c r="F25" s="46">
        <v>-9.5960989843294789E-6</v>
      </c>
      <c r="G25" s="38">
        <v>-1.9297052963238654E-7</v>
      </c>
      <c r="H25" s="39">
        <v>1.3862198280714137E-5</v>
      </c>
      <c r="I25" s="45">
        <v>3.3240069347818539E-8</v>
      </c>
      <c r="J25" s="46">
        <v>-3.4458583095936627E-6</v>
      </c>
      <c r="K25" s="38">
        <v>3.55853866455498E-7</v>
      </c>
      <c r="L25" s="39">
        <v>1.303341846381242E-5</v>
      </c>
      <c r="M25" s="45">
        <v>-7.8849079214945783E-8</v>
      </c>
      <c r="N25" s="46">
        <v>-1.8256034221613605E-6</v>
      </c>
      <c r="O25" s="38">
        <v>6.9532072650275719E-7</v>
      </c>
      <c r="P25" s="39">
        <v>1.3173865451810591E-5</v>
      </c>
      <c r="Q25" s="45">
        <v>2.2673361234702305E-8</v>
      </c>
      <c r="R25" s="46">
        <v>-1.8381539492928069E-5</v>
      </c>
      <c r="S25" s="38">
        <v>1.4975382278528101E-7</v>
      </c>
      <c r="T25" s="39">
        <v>-1.9396141497840286E-4</v>
      </c>
      <c r="U25" s="45">
        <v>-2.2673774408071462E-7</v>
      </c>
      <c r="V25" s="46">
        <v>-2.0523829784236725E-4</v>
      </c>
      <c r="W25" s="38">
        <v>2.0304162288609544E-7</v>
      </c>
      <c r="X25" s="39">
        <v>-2.0154213559481492E-4</v>
      </c>
      <c r="Y25" s="45">
        <v>4.7060731669387047E-8</v>
      </c>
      <c r="Z25" s="46">
        <v>-2.023688750504801E-4</v>
      </c>
    </row>
    <row r="26" spans="2:31" x14ac:dyDescent="0.25">
      <c r="B26" s="5" t="s">
        <v>18</v>
      </c>
      <c r="C26" s="40">
        <v>1.8372389999999999E-2</v>
      </c>
      <c r="D26" s="41">
        <v>0.99999999999999989</v>
      </c>
      <c r="E26" s="47">
        <v>-1.1111299999999999E-2</v>
      </c>
      <c r="F26" s="48">
        <v>0.99999999999999978</v>
      </c>
      <c r="G26" s="40">
        <v>1.112636E-2</v>
      </c>
      <c r="H26" s="41">
        <v>1</v>
      </c>
      <c r="I26" s="47">
        <v>5.0413799999999998E-3</v>
      </c>
      <c r="J26" s="48">
        <v>0.99999999999999978</v>
      </c>
      <c r="K26" s="40">
        <v>1.038791E-2</v>
      </c>
      <c r="L26" s="41">
        <v>1.0000000000000002</v>
      </c>
      <c r="M26" s="47">
        <v>1.3149030000000001E-2</v>
      </c>
      <c r="N26" s="48">
        <v>0.99999999999999956</v>
      </c>
      <c r="O26" s="40">
        <v>1.4963000000000001E-2</v>
      </c>
      <c r="P26" s="41">
        <v>1</v>
      </c>
      <c r="Q26" s="47">
        <v>1.1836100000000001E-3</v>
      </c>
      <c r="R26" s="48">
        <v>1</v>
      </c>
      <c r="S26" s="40">
        <v>-8.0578200000000003E-3</v>
      </c>
      <c r="T26" s="41">
        <v>1.0000000000000002</v>
      </c>
      <c r="U26" s="47">
        <v>-2.024944E-2</v>
      </c>
      <c r="V26" s="48">
        <v>1.0000000000000002</v>
      </c>
      <c r="W26" s="40">
        <v>2.598934E-2</v>
      </c>
      <c r="X26" s="41">
        <v>0.99999999999999989</v>
      </c>
      <c r="Y26" s="47">
        <v>1.9431440000000001E-2</v>
      </c>
      <c r="Z26" s="48">
        <v>0.99999999999999989</v>
      </c>
    </row>
    <row r="27" spans="2:31" x14ac:dyDescent="0.25">
      <c r="B27" s="9" t="s">
        <v>24</v>
      </c>
      <c r="C27" s="42">
        <v>479.39</v>
      </c>
      <c r="D27" s="60"/>
      <c r="E27" s="49">
        <v>-292.49</v>
      </c>
      <c r="F27" s="60"/>
      <c r="G27" s="42">
        <v>285</v>
      </c>
      <c r="H27" s="60"/>
      <c r="I27" s="49">
        <v>126.8</v>
      </c>
      <c r="J27" s="60"/>
      <c r="K27" s="42">
        <v>270.58</v>
      </c>
      <c r="L27" s="60"/>
      <c r="M27" s="49">
        <v>344.7</v>
      </c>
      <c r="N27" s="60"/>
      <c r="O27" s="42">
        <v>399.25</v>
      </c>
      <c r="P27" s="60"/>
      <c r="Q27" s="49">
        <v>31.92</v>
      </c>
      <c r="R27" s="60"/>
      <c r="S27" s="42">
        <v>-216.51</v>
      </c>
      <c r="T27" s="60"/>
      <c r="U27" s="49">
        <v>-539</v>
      </c>
      <c r="V27" s="60"/>
      <c r="W27" s="42">
        <v>670</v>
      </c>
      <c r="X27" s="60"/>
      <c r="Y27" s="49">
        <v>515.58999999999992</v>
      </c>
      <c r="Z27" s="60"/>
    </row>
    <row r="28" spans="2:31" x14ac:dyDescent="0.25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 x14ac:dyDescent="0.25">
      <c r="B29" s="3" t="s">
        <v>19</v>
      </c>
      <c r="C29" s="43">
        <v>8.2609951180287709E-3</v>
      </c>
      <c r="D29" s="44">
        <v>0.75975802923134761</v>
      </c>
      <c r="E29" s="50">
        <v>-1.7462903997090443E-2</v>
      </c>
      <c r="F29" s="51">
        <v>0.75607636516864896</v>
      </c>
      <c r="G29" s="43">
        <v>8.5721311022099698E-3</v>
      </c>
      <c r="H29" s="44">
        <v>0.7617563588149544</v>
      </c>
      <c r="I29" s="50">
        <v>2.1763907700280256E-3</v>
      </c>
      <c r="J29" s="51">
        <v>0.76498723687686687</v>
      </c>
      <c r="K29" s="43">
        <v>8.5813047017230283E-3</v>
      </c>
      <c r="L29" s="44">
        <v>0.78243986256418319</v>
      </c>
      <c r="M29" s="50">
        <v>6.0577134700052129E-3</v>
      </c>
      <c r="N29" s="51">
        <v>0.76364543940078411</v>
      </c>
      <c r="O29" s="43">
        <v>7.166882314179902E-3</v>
      </c>
      <c r="P29" s="44">
        <v>0.73676539818396036</v>
      </c>
      <c r="Q29" s="50">
        <v>-1.198578994314619E-3</v>
      </c>
      <c r="R29" s="51">
        <v>0.73561467097969768</v>
      </c>
      <c r="S29" s="43">
        <v>1.9367983728837268E-4</v>
      </c>
      <c r="T29" s="44">
        <v>0.73507821055313716</v>
      </c>
      <c r="U29" s="50">
        <v>-2.4025030896644206E-2</v>
      </c>
      <c r="V29" s="51">
        <v>0.73222822130399245</v>
      </c>
      <c r="W29" s="43">
        <v>2.4751609399135836E-2</v>
      </c>
      <c r="X29" s="44">
        <v>0.74007069240779277</v>
      </c>
      <c r="Y29" s="50">
        <v>1.4852491123280211E-2</v>
      </c>
      <c r="Z29" s="51">
        <v>0.7422996466371462</v>
      </c>
    </row>
    <row r="30" spans="2:31" x14ac:dyDescent="0.25">
      <c r="B30" s="4" t="s">
        <v>20</v>
      </c>
      <c r="C30" s="38">
        <v>1.0111394881971228E-2</v>
      </c>
      <c r="D30" s="39">
        <v>0.24024197076865239</v>
      </c>
      <c r="E30" s="45">
        <v>6.3516039970904483E-3</v>
      </c>
      <c r="F30" s="46">
        <v>0.24392363483135099</v>
      </c>
      <c r="G30" s="38">
        <v>2.5542288977900393E-3</v>
      </c>
      <c r="H30" s="39">
        <v>0.2382436411850456</v>
      </c>
      <c r="I30" s="45">
        <v>2.8649892299719747E-3</v>
      </c>
      <c r="J30" s="46">
        <v>0.23501276312313304</v>
      </c>
      <c r="K30" s="38">
        <v>1.8066052982769658E-3</v>
      </c>
      <c r="L30" s="39">
        <v>0.21756013743581673</v>
      </c>
      <c r="M30" s="45">
        <v>7.0913165299947862E-3</v>
      </c>
      <c r="N30" s="46">
        <v>0.23635456059921583</v>
      </c>
      <c r="O30" s="38">
        <v>7.7961176858201021E-3</v>
      </c>
      <c r="P30" s="39">
        <v>0.26323460181603958</v>
      </c>
      <c r="Q30" s="45">
        <v>2.3821889943146193E-3</v>
      </c>
      <c r="R30" s="46">
        <v>0.26438532902030226</v>
      </c>
      <c r="S30" s="38">
        <v>-8.2430147424511716E-3</v>
      </c>
      <c r="T30" s="39">
        <v>0.2649217894468629</v>
      </c>
      <c r="U30" s="45">
        <v>3.7755908966442021E-3</v>
      </c>
      <c r="V30" s="46">
        <v>0.26777177869600749</v>
      </c>
      <c r="W30" s="38">
        <v>1.237730600864154E-3</v>
      </c>
      <c r="X30" s="39">
        <v>0.25992930759220728</v>
      </c>
      <c r="Y30" s="45">
        <v>4.5789488767198063E-3</v>
      </c>
      <c r="Z30" s="46">
        <v>0.25770035336285385</v>
      </c>
    </row>
    <row r="31" spans="2:31" x14ac:dyDescent="0.25">
      <c r="B31" s="5" t="s">
        <v>18</v>
      </c>
      <c r="C31" s="40">
        <v>1.8372389999999999E-2</v>
      </c>
      <c r="D31" s="41">
        <v>0.99999999999999989</v>
      </c>
      <c r="E31" s="47">
        <v>-1.1111299999999999E-2</v>
      </c>
      <c r="F31" s="48">
        <v>0.99999999999999978</v>
      </c>
      <c r="G31" s="40">
        <v>1.112636E-2</v>
      </c>
      <c r="H31" s="41">
        <v>1</v>
      </c>
      <c r="I31" s="47">
        <v>5.0413799999999998E-3</v>
      </c>
      <c r="J31" s="48">
        <v>0.99999999999999978</v>
      </c>
      <c r="K31" s="40">
        <v>1.038791E-2</v>
      </c>
      <c r="L31" s="41">
        <v>1.0000000000000002</v>
      </c>
      <c r="M31" s="47">
        <v>1.3149030000000001E-2</v>
      </c>
      <c r="N31" s="48">
        <v>0.99999999999999956</v>
      </c>
      <c r="O31" s="40">
        <v>1.4963000000000001E-2</v>
      </c>
      <c r="P31" s="41">
        <v>1</v>
      </c>
      <c r="Q31" s="47">
        <v>1.1836100000000001E-3</v>
      </c>
      <c r="R31" s="48">
        <v>1</v>
      </c>
      <c r="S31" s="40">
        <v>-8.0578200000000003E-3</v>
      </c>
      <c r="T31" s="41">
        <v>1.0000000000000002</v>
      </c>
      <c r="U31" s="47">
        <v>-2.024944E-2</v>
      </c>
      <c r="V31" s="48">
        <v>1.0000000000000002</v>
      </c>
      <c r="W31" s="40">
        <v>2.598934E-2</v>
      </c>
      <c r="X31" s="41">
        <v>0.99999999999999989</v>
      </c>
      <c r="Y31" s="47">
        <v>1.9431440000000001E-2</v>
      </c>
      <c r="Z31" s="48">
        <v>0.99999999999999989</v>
      </c>
    </row>
    <row r="32" spans="2:31" x14ac:dyDescent="0.25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 x14ac:dyDescent="0.25">
      <c r="B33" s="3" t="s">
        <v>21</v>
      </c>
      <c r="C33" s="43">
        <v>8.9938166526025917E-3</v>
      </c>
      <c r="D33" s="44">
        <v>0.3003855619783426</v>
      </c>
      <c r="E33" s="50">
        <v>-2.3859751385850135E-3</v>
      </c>
      <c r="F33" s="51">
        <v>0.30166145515124815</v>
      </c>
      <c r="G33" s="43">
        <v>1.4882944792207369E-3</v>
      </c>
      <c r="H33" s="44">
        <v>0.28870866162680803</v>
      </c>
      <c r="I33" s="50">
        <v>4.3439388304781007E-3</v>
      </c>
      <c r="J33" s="51">
        <v>0.28092341347640931</v>
      </c>
      <c r="K33" s="43">
        <v>2.0508106643779491E-3</v>
      </c>
      <c r="L33" s="44">
        <v>0.29239687094318095</v>
      </c>
      <c r="M33" s="50">
        <v>8.3585101508648271E-3</v>
      </c>
      <c r="N33" s="51">
        <v>0.31732168770469515</v>
      </c>
      <c r="O33" s="43">
        <v>1.2696069022217123E-2</v>
      </c>
      <c r="P33" s="44">
        <v>0.35854280779304681</v>
      </c>
      <c r="Q33" s="50">
        <v>-1.8771331023346695E-4</v>
      </c>
      <c r="R33" s="51">
        <v>0.35680692803945435</v>
      </c>
      <c r="S33" s="43">
        <v>-5.0897994288436506E-3</v>
      </c>
      <c r="T33" s="44">
        <v>0.35837069759700146</v>
      </c>
      <c r="U33" s="50">
        <v>-8.4505199884322545E-3</v>
      </c>
      <c r="V33" s="51">
        <v>0.3497238892809359</v>
      </c>
      <c r="W33" s="43">
        <v>5.4175724751285301E-3</v>
      </c>
      <c r="X33" s="44">
        <v>0.34025191680817241</v>
      </c>
      <c r="Y33" s="50">
        <v>1.1972042521739144E-2</v>
      </c>
      <c r="Z33" s="51">
        <v>0.34483048861050702</v>
      </c>
    </row>
    <row r="34" spans="2:26" x14ac:dyDescent="0.25">
      <c r="B34" s="4" t="s">
        <v>22</v>
      </c>
      <c r="C34" s="38">
        <v>9.3785733473974123E-3</v>
      </c>
      <c r="D34" s="39">
        <v>0.69961443802165735</v>
      </c>
      <c r="E34" s="45">
        <v>-8.7253248614149858E-3</v>
      </c>
      <c r="F34" s="46">
        <v>0.6983385448487518</v>
      </c>
      <c r="G34" s="38">
        <v>9.6380655207792647E-3</v>
      </c>
      <c r="H34" s="39">
        <v>0.71129133837319192</v>
      </c>
      <c r="I34" s="45">
        <v>6.9744116952190089E-4</v>
      </c>
      <c r="J34" s="46">
        <v>0.71907658652359074</v>
      </c>
      <c r="K34" s="38">
        <v>8.337099335622055E-3</v>
      </c>
      <c r="L34" s="39">
        <v>0.70760312905681899</v>
      </c>
      <c r="M34" s="45">
        <v>4.7905198491351815E-3</v>
      </c>
      <c r="N34" s="46">
        <v>0.68267831229530485</v>
      </c>
      <c r="O34" s="38">
        <v>2.2669309777828789E-3</v>
      </c>
      <c r="P34" s="39">
        <v>0.6414571922069533</v>
      </c>
      <c r="Q34" s="45">
        <v>1.3713233102334648E-3</v>
      </c>
      <c r="R34" s="46">
        <v>0.64319307196054554</v>
      </c>
      <c r="S34" s="38">
        <v>-2.9595354763191526E-3</v>
      </c>
      <c r="T34" s="39">
        <v>0.64162930240299854</v>
      </c>
      <c r="U34" s="45">
        <v>-1.1798920011567737E-2</v>
      </c>
      <c r="V34" s="46">
        <v>0.6502761107190641</v>
      </c>
      <c r="W34" s="38">
        <v>2.057176752487146E-2</v>
      </c>
      <c r="X34" s="39">
        <v>0.65974808319182754</v>
      </c>
      <c r="Y34" s="45">
        <v>7.4593974782608662E-3</v>
      </c>
      <c r="Z34" s="46">
        <v>0.65516951138949309</v>
      </c>
    </row>
    <row r="35" spans="2:26" x14ac:dyDescent="0.25">
      <c r="B35" s="10" t="s">
        <v>18</v>
      </c>
      <c r="C35" s="40">
        <v>1.8372389999999999E-2</v>
      </c>
      <c r="D35" s="41">
        <v>0.99999999999999989</v>
      </c>
      <c r="E35" s="47">
        <v>-1.1111299999999999E-2</v>
      </c>
      <c r="F35" s="48">
        <v>0.99999999999999978</v>
      </c>
      <c r="G35" s="40">
        <v>1.112636E-2</v>
      </c>
      <c r="H35" s="41">
        <v>1</v>
      </c>
      <c r="I35" s="47">
        <v>5.0413799999999998E-3</v>
      </c>
      <c r="J35" s="48">
        <v>0.99999999999999978</v>
      </c>
      <c r="K35" s="40">
        <v>1.038791E-2</v>
      </c>
      <c r="L35" s="41">
        <v>1.0000000000000002</v>
      </c>
      <c r="M35" s="47">
        <v>1.3149030000000001E-2</v>
      </c>
      <c r="N35" s="48">
        <v>0.99999999999999956</v>
      </c>
      <c r="O35" s="40">
        <v>1.4963000000000001E-2</v>
      </c>
      <c r="P35" s="41">
        <v>1</v>
      </c>
      <c r="Q35" s="47">
        <v>1.1836100000000001E-3</v>
      </c>
      <c r="R35" s="48">
        <v>1</v>
      </c>
      <c r="S35" s="40">
        <v>-8.0578200000000003E-3</v>
      </c>
      <c r="T35" s="41">
        <v>1.0000000000000002</v>
      </c>
      <c r="U35" s="47">
        <v>-2.024944E-2</v>
      </c>
      <c r="V35" s="48">
        <v>1.0000000000000002</v>
      </c>
      <c r="W35" s="40">
        <v>2.598934E-2</v>
      </c>
      <c r="X35" s="41">
        <v>0.99999999999999989</v>
      </c>
      <c r="Y35" s="47">
        <v>1.9431440000000001E-2</v>
      </c>
      <c r="Z35" s="48">
        <v>0.99999999999999989</v>
      </c>
    </row>
    <row r="36" spans="2:26" x14ac:dyDescent="0.25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 x14ac:dyDescent="0.2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 x14ac:dyDescent="0.25">
      <c r="B38" s="3" t="s">
        <v>1</v>
      </c>
      <c r="C38" s="38">
        <v>1.2727388120455877E-3</v>
      </c>
      <c r="D38" s="39">
        <v>7.0393608524144988E-2</v>
      </c>
      <c r="E38" s="45">
        <v>3.1414399877367849E-3</v>
      </c>
      <c r="F38" s="46">
        <v>7.0534848011769222E-2</v>
      </c>
      <c r="G38" s="38">
        <v>6.5476926684817117E-3</v>
      </c>
      <c r="H38" s="39">
        <v>7.6498014597717406E-2</v>
      </c>
      <c r="I38" s="45">
        <v>1.0030032969408666E-3</v>
      </c>
      <c r="J38" s="46">
        <v>7.7181927344694187E-2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 x14ac:dyDescent="0.25">
      <c r="B39" s="54" t="s">
        <v>909</v>
      </c>
      <c r="C39" s="38">
        <v>8.7084873389457577E-3</v>
      </c>
      <c r="D39" s="39">
        <v>0.4829361885393883</v>
      </c>
      <c r="E39" s="45">
        <v>2.0275202017776609E-2</v>
      </c>
      <c r="F39" s="46">
        <v>0.48653650212322314</v>
      </c>
      <c r="G39" s="38">
        <v>2.0505515962197112E-2</v>
      </c>
      <c r="H39" s="39">
        <v>0.45652866536996506</v>
      </c>
      <c r="I39" s="45">
        <v>3.1685071862615863E-2</v>
      </c>
      <c r="J39" s="46">
        <v>0.44369211720432489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 x14ac:dyDescent="0.25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>
        <v>0</v>
      </c>
      <c r="J40" s="46"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 x14ac:dyDescent="0.25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3.8994451315967865E-7</v>
      </c>
      <c r="H41" s="39">
        <v>8.0145559867332764E-5</v>
      </c>
      <c r="I41" s="45">
        <v>7.7933164807892001E-6</v>
      </c>
      <c r="J41" s="46">
        <v>2.4291429489388264E-4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 x14ac:dyDescent="0.25">
      <c r="B42" s="4" t="s">
        <v>4</v>
      </c>
      <c r="C42" s="38">
        <v>1.3834440951530371E-3</v>
      </c>
      <c r="D42" s="39">
        <v>5.2627227302583603E-2</v>
      </c>
      <c r="E42" s="45">
        <v>2.9827209037023958E-3</v>
      </c>
      <c r="F42" s="46">
        <v>5.1013690969289892E-2</v>
      </c>
      <c r="G42" s="38">
        <v>3.7319931184306345E-3</v>
      </c>
      <c r="H42" s="39">
        <v>5.2507483272582881E-2</v>
      </c>
      <c r="I42" s="45">
        <v>5.4547302669891266E-3</v>
      </c>
      <c r="J42" s="46">
        <v>5.2682011372573327E-2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 x14ac:dyDescent="0.25">
      <c r="B43" s="4" t="s">
        <v>5</v>
      </c>
      <c r="C43" s="38">
        <v>1.4448689960277399E-5</v>
      </c>
      <c r="D43" s="39">
        <v>5.3394256744469975E-3</v>
      </c>
      <c r="E43" s="45">
        <v>9.7025825574906561E-5</v>
      </c>
      <c r="F43" s="46">
        <v>5.2807819692710992E-3</v>
      </c>
      <c r="G43" s="38">
        <v>5.0857291105752538E-5</v>
      </c>
      <c r="H43" s="39">
        <v>5.7827104067496001E-3</v>
      </c>
      <c r="I43" s="45">
        <v>2.0870118302809295E-4</v>
      </c>
      <c r="J43" s="46">
        <v>6.053968372772678E-3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 x14ac:dyDescent="0.25">
      <c r="B44" s="4" t="s">
        <v>6</v>
      </c>
      <c r="C44" s="38">
        <v>-1.9941192087407551E-3</v>
      </c>
      <c r="D44" s="39">
        <v>0.10395386718802495</v>
      </c>
      <c r="E44" s="45">
        <v>1.9441200718456183E-3</v>
      </c>
      <c r="F44" s="46">
        <v>0.10548211870843056</v>
      </c>
      <c r="G44" s="38">
        <v>5.8112859534264422E-3</v>
      </c>
      <c r="H44" s="39">
        <v>0.11554278776492828</v>
      </c>
      <c r="I44" s="45">
        <v>6.7934871449247466E-3</v>
      </c>
      <c r="J44" s="46">
        <v>0.12023111517449731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 x14ac:dyDescent="0.25">
      <c r="B45" s="4" t="s">
        <v>62</v>
      </c>
      <c r="C45" s="38">
        <v>4.9029873121735146E-3</v>
      </c>
      <c r="D45" s="39">
        <v>6.4961944311871953E-2</v>
      </c>
      <c r="E45" s="45">
        <v>8.5593702993326456E-3</v>
      </c>
      <c r="F45" s="46">
        <v>6.3794546849114925E-2</v>
      </c>
      <c r="G45" s="38">
        <v>1.0395762568849729E-2</v>
      </c>
      <c r="H45" s="39">
        <v>6.662001248656077E-2</v>
      </c>
      <c r="I45" s="45">
        <v>1.2966720240080677E-2</v>
      </c>
      <c r="J45" s="46">
        <v>6.813152861056064E-2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 x14ac:dyDescent="0.25">
      <c r="B46" s="4" t="s">
        <v>7</v>
      </c>
      <c r="C46" s="38">
        <v>5.8219402484172716E-4</v>
      </c>
      <c r="D46" s="39">
        <v>8.9932868550726842E-3</v>
      </c>
      <c r="E46" s="45">
        <v>9.163663338587004E-4</v>
      </c>
      <c r="F46" s="46">
        <v>9.0189617315941922E-3</v>
      </c>
      <c r="G46" s="38">
        <v>1.3830152117369915E-3</v>
      </c>
      <c r="H46" s="39">
        <v>9.2834585699800645E-3</v>
      </c>
      <c r="I46" s="45">
        <v>1.5311149541083816E-3</v>
      </c>
      <c r="J46" s="46">
        <v>8.9200859147375213E-3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 x14ac:dyDescent="0.25">
      <c r="B47" s="4" t="s">
        <v>8</v>
      </c>
      <c r="C47" s="38">
        <v>4.5791065369564605E-3</v>
      </c>
      <c r="D47" s="39">
        <v>9.9909649129727038E-2</v>
      </c>
      <c r="E47" s="45">
        <v>7.1990470250057406E-3</v>
      </c>
      <c r="F47" s="46">
        <v>9.4855374181938776E-2</v>
      </c>
      <c r="G47" s="38">
        <v>1.1557716999617457E-2</v>
      </c>
      <c r="H47" s="39">
        <v>9.6626220277908806E-2</v>
      </c>
      <c r="I47" s="45">
        <v>8.3404246899079267E-3</v>
      </c>
      <c r="J47" s="46">
        <v>9.8660440404259378E-2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 x14ac:dyDescent="0.25">
      <c r="B48" s="4" t="s">
        <v>9</v>
      </c>
      <c r="C48" s="38">
        <v>-2.0698377546735068E-6</v>
      </c>
      <c r="D48" s="39">
        <v>1.762076501730183E-5</v>
      </c>
      <c r="E48" s="45">
        <v>-6.226272226725653E-6</v>
      </c>
      <c r="F48" s="46">
        <v>1.5706902722469691E-5</v>
      </c>
      <c r="G48" s="38">
        <v>-1.7424964583327174E-5</v>
      </c>
      <c r="H48" s="39">
        <v>1.2116724333074667E-5</v>
      </c>
      <c r="I48" s="45">
        <v>2.9033429032183923E-5</v>
      </c>
      <c r="J48" s="46">
        <v>1.0981080007496746E-5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 x14ac:dyDescent="0.25">
      <c r="B49" s="4" t="s">
        <v>10</v>
      </c>
      <c r="C49" s="38">
        <v>-2.1509254604557518E-3</v>
      </c>
      <c r="D49" s="39">
        <v>-6.1547270910676443E-3</v>
      </c>
      <c r="E49" s="45">
        <v>-1.6809184458419322E-3</v>
      </c>
      <c r="F49" s="46">
        <v>-4.74203721461552E-3</v>
      </c>
      <c r="G49" s="38">
        <v>-1.0861162359776423E-2</v>
      </c>
      <c r="H49" s="39">
        <v>-5.3346158111907023E-3</v>
      </c>
      <c r="I49" s="45">
        <v>2.4739658191864846E-3</v>
      </c>
      <c r="J49" s="46">
        <v>-4.5307541085049781E-3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 x14ac:dyDescent="0.25">
      <c r="B50" s="4" t="s">
        <v>11</v>
      </c>
      <c r="C50" s="38">
        <v>-9.7286916942370668E-5</v>
      </c>
      <c r="D50" s="39">
        <v>4.8225946696822036E-5</v>
      </c>
      <c r="E50" s="45">
        <v>-1.7491587961085175E-4</v>
      </c>
      <c r="F50" s="46">
        <v>1.0077691986737655E-4</v>
      </c>
      <c r="G50" s="38">
        <v>1.059315816523457E-4</v>
      </c>
      <c r="H50" s="39">
        <v>1.3075607252107093E-4</v>
      </c>
      <c r="I50" s="45">
        <v>3.0064803043303064E-3</v>
      </c>
      <c r="J50" s="46">
        <v>1.2585344577496253E-4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 x14ac:dyDescent="0.25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>
        <v>0</v>
      </c>
      <c r="J51" s="46">
        <v>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 x14ac:dyDescent="0.25">
      <c r="B52" s="4" t="s">
        <v>13</v>
      </c>
      <c r="C52" s="38">
        <v>3.9067750311047713E-4</v>
      </c>
      <c r="D52" s="39">
        <v>6.7155416718343908E-2</v>
      </c>
      <c r="E52" s="45">
        <v>2.4628952816469342E-3</v>
      </c>
      <c r="F52" s="46">
        <v>6.7748665302172786E-2</v>
      </c>
      <c r="G52" s="38">
        <v>4.0735607064934223E-3</v>
      </c>
      <c r="H52" s="39">
        <v>7.1764603282771774E-2</v>
      </c>
      <c r="I52" s="45">
        <v>4.3924995140844922E-3</v>
      </c>
      <c r="J52" s="46">
        <v>7.2780030832479733E-2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 x14ac:dyDescent="0.25">
      <c r="B53" s="4" t="s">
        <v>14</v>
      </c>
      <c r="C53" s="38">
        <v>6.6398913514407341E-7</v>
      </c>
      <c r="D53" s="39">
        <v>6.8294074462483468E-5</v>
      </c>
      <c r="E53" s="45">
        <v>1.5441043961210565E-6</v>
      </c>
      <c r="F53" s="46">
        <v>6.5384635368368767E-5</v>
      </c>
      <c r="G53" s="38">
        <v>2.19846099844808E-6</v>
      </c>
      <c r="H53" s="39">
        <v>6.2080730396920722E-5</v>
      </c>
      <c r="I53" s="45">
        <v>2.8137807175334087E-6</v>
      </c>
      <c r="J53" s="46">
        <v>5.8398931895487215E-5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 x14ac:dyDescent="0.25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>
        <v>0</v>
      </c>
      <c r="J54" s="46">
        <v>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 x14ac:dyDescent="0.25">
      <c r="B55" s="4" t="s">
        <v>16</v>
      </c>
      <c r="C55" s="38">
        <v>6.717269790669191E-4</v>
      </c>
      <c r="D55" s="39">
        <v>4.9748550028187864E-2</v>
      </c>
      <c r="E55" s="45">
        <v>1.9049155374905062E-3</v>
      </c>
      <c r="F55" s="46">
        <v>5.0292674233847943E-2</v>
      </c>
      <c r="G55" s="38">
        <v>2.6905053698999147E-3</v>
      </c>
      <c r="H55" s="39">
        <v>5.391635414301784E-2</v>
      </c>
      <c r="I55" s="45">
        <v>4.2137517531204228E-3</v>
      </c>
      <c r="J55" s="46">
        <v>5.5825738653490053E-2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 x14ac:dyDescent="0.25">
      <c r="B56" s="4" t="s">
        <v>17</v>
      </c>
      <c r="C56" s="38">
        <v>-2.4684095135545141E-7</v>
      </c>
      <c r="D56" s="39">
        <v>1.4220330987948861E-6</v>
      </c>
      <c r="E56" s="45">
        <v>6.4666996844298121E-8</v>
      </c>
      <c r="F56" s="46">
        <v>2.0046760047403426E-6</v>
      </c>
      <c r="G56" s="38">
        <v>9.143467472206121E-7</v>
      </c>
      <c r="H56" s="39">
        <v>-2.079344811011981E-5</v>
      </c>
      <c r="I56" s="45">
        <v>8.1149104233382531E-7</v>
      </c>
      <c r="J56" s="46">
        <v>-6.6357528456561715E-5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 x14ac:dyDescent="0.25">
      <c r="B57" s="5" t="s">
        <v>25</v>
      </c>
      <c r="C57" s="40">
        <v>1.8261827016543997E-2</v>
      </c>
      <c r="D57" s="41">
        <v>1</v>
      </c>
      <c r="E57" s="47">
        <v>4.7622651457684295E-2</v>
      </c>
      <c r="F57" s="48">
        <v>1</v>
      </c>
      <c r="G57" s="40">
        <v>5.5978752859790593E-2</v>
      </c>
      <c r="H57" s="41">
        <v>1.0000000000000004</v>
      </c>
      <c r="I57" s="47">
        <v>8.211040304659023E-2</v>
      </c>
      <c r="J57" s="48">
        <v>1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 x14ac:dyDescent="0.25">
      <c r="B58" s="9" t="s">
        <v>24</v>
      </c>
      <c r="C58" s="42">
        <v>471.9</v>
      </c>
      <c r="D58" s="60"/>
      <c r="E58" s="49">
        <v>1213.98</v>
      </c>
      <c r="F58" s="60"/>
      <c r="G58" s="42">
        <v>1428.64</v>
      </c>
      <c r="H58" s="60"/>
      <c r="I58" s="49">
        <v>2075.23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 x14ac:dyDescent="0.25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 x14ac:dyDescent="0.25">
      <c r="B60" s="3" t="s">
        <v>19</v>
      </c>
      <c r="C60" s="43">
        <v>-8.5998848069782324E-4</v>
      </c>
      <c r="D60" s="44">
        <v>0.75919691773831699</v>
      </c>
      <c r="E60" s="50">
        <v>1.6368253059759939E-2</v>
      </c>
      <c r="F60" s="51">
        <v>0.76477721534279752</v>
      </c>
      <c r="G60" s="43">
        <v>2.2749225647177095E-2</v>
      </c>
      <c r="H60" s="44">
        <v>0.75512461908595341</v>
      </c>
      <c r="I60" s="50">
        <v>3.8722617071984378E-2</v>
      </c>
      <c r="J60" s="51">
        <v>0.75089334434354271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 x14ac:dyDescent="0.25">
      <c r="B61" s="4" t="s">
        <v>20</v>
      </c>
      <c r="C61" s="38">
        <v>1.9121815497241821E-2</v>
      </c>
      <c r="D61" s="39">
        <v>0.24080308226168298</v>
      </c>
      <c r="E61" s="45">
        <v>3.1254398397924356E-2</v>
      </c>
      <c r="F61" s="46">
        <v>0.23522278465720245</v>
      </c>
      <c r="G61" s="38">
        <v>3.3229527212613498E-2</v>
      </c>
      <c r="H61" s="39">
        <v>0.24487538091404659</v>
      </c>
      <c r="I61" s="45">
        <v>4.3387785974605853E-2</v>
      </c>
      <c r="J61" s="46">
        <v>0.24910665565645732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 x14ac:dyDescent="0.25">
      <c r="B62" s="5" t="s">
        <v>25</v>
      </c>
      <c r="C62" s="40">
        <v>1.8261827016543997E-2</v>
      </c>
      <c r="D62" s="41">
        <v>1</v>
      </c>
      <c r="E62" s="47">
        <v>4.7622651457684295E-2</v>
      </c>
      <c r="F62" s="48">
        <v>1</v>
      </c>
      <c r="G62" s="40">
        <v>5.5978752859790593E-2</v>
      </c>
      <c r="H62" s="41">
        <v>1</v>
      </c>
      <c r="I62" s="47">
        <v>8.211040304659023E-2</v>
      </c>
      <c r="J62" s="48">
        <v>1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 x14ac:dyDescent="0.25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 x14ac:dyDescent="0.25">
      <c r="B64" s="3" t="s">
        <v>21</v>
      </c>
      <c r="C64" s="43">
        <v>8.0733026318565507E-3</v>
      </c>
      <c r="D64" s="44">
        <v>0.29691855958546626</v>
      </c>
      <c r="E64" s="50">
        <v>2.313033825845693E-2</v>
      </c>
      <c r="F64" s="51">
        <v>0.29689960848011404</v>
      </c>
      <c r="G64" s="43">
        <v>3.07063125381676E-2</v>
      </c>
      <c r="H64" s="44">
        <v>0.31723534270113185</v>
      </c>
      <c r="I64" s="50">
        <v>4.001563859939003E-2</v>
      </c>
      <c r="J64" s="51">
        <v>0.32416036491748351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 x14ac:dyDescent="0.25">
      <c r="B65" s="4" t="s">
        <v>22</v>
      </c>
      <c r="C65" s="38">
        <v>1.0188524384687446E-2</v>
      </c>
      <c r="D65" s="39">
        <v>0.70308144041453369</v>
      </c>
      <c r="E65" s="45">
        <v>2.4492313199227365E-2</v>
      </c>
      <c r="F65" s="46">
        <v>0.7031003915198859</v>
      </c>
      <c r="G65" s="38">
        <v>2.5272440321622992E-2</v>
      </c>
      <c r="H65" s="39">
        <v>0.68276465729886804</v>
      </c>
      <c r="I65" s="45">
        <v>4.20947644472002E-2</v>
      </c>
      <c r="J65" s="46">
        <v>0.67583963508251632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 x14ac:dyDescent="0.25">
      <c r="B66" s="10" t="s">
        <v>25</v>
      </c>
      <c r="C66" s="40">
        <v>1.8261827016543997E-2</v>
      </c>
      <c r="D66" s="41">
        <v>1</v>
      </c>
      <c r="E66" s="47">
        <v>4.7622651457684295E-2</v>
      </c>
      <c r="F66" s="48">
        <v>1</v>
      </c>
      <c r="G66" s="40">
        <v>5.5978752859790593E-2</v>
      </c>
      <c r="H66" s="41">
        <v>0.99999999999999989</v>
      </c>
      <c r="I66" s="47">
        <v>8.211040304659023E-2</v>
      </c>
      <c r="J66" s="48">
        <v>0.99999999999999978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713"/>
  <sheetViews>
    <sheetView rightToLeft="1" topLeftCell="O1" zoomScale="90" zoomScaleNormal="90" workbookViewId="0"/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 x14ac:dyDescent="0.2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4</v>
      </c>
    </row>
    <row r="4" spans="1:33" ht="28.5" x14ac:dyDescent="0.2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 x14ac:dyDescent="0.2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 x14ac:dyDescent="0.2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 x14ac:dyDescent="0.2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 x14ac:dyDescent="0.2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 x14ac:dyDescent="0.2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 x14ac:dyDescent="0.2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 x14ac:dyDescent="0.2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 x14ac:dyDescent="0.2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 x14ac:dyDescent="0.2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 x14ac:dyDescent="0.2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 x14ac:dyDescent="0.2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 x14ac:dyDescent="0.2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 x14ac:dyDescent="0.2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 x14ac:dyDescent="0.2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 x14ac:dyDescent="0.2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 x14ac:dyDescent="0.2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 x14ac:dyDescent="0.2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 x14ac:dyDescent="0.2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 x14ac:dyDescent="0.2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 x14ac:dyDescent="0.2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 x14ac:dyDescent="0.2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 x14ac:dyDescent="0.2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 x14ac:dyDescent="0.2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 x14ac:dyDescent="0.2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 x14ac:dyDescent="0.2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 x14ac:dyDescent="0.2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 x14ac:dyDescent="0.2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 x14ac:dyDescent="0.2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 x14ac:dyDescent="0.2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 x14ac:dyDescent="0.2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 x14ac:dyDescent="0.2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 x14ac:dyDescent="0.2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 x14ac:dyDescent="0.2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 x14ac:dyDescent="0.2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 x14ac:dyDescent="0.2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 x14ac:dyDescent="0.2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 x14ac:dyDescent="0.2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 x14ac:dyDescent="0.2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 x14ac:dyDescent="0.2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 x14ac:dyDescent="0.2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 x14ac:dyDescent="0.2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 x14ac:dyDescent="0.2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 x14ac:dyDescent="0.2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 x14ac:dyDescent="0.2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 x14ac:dyDescent="0.2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 x14ac:dyDescent="0.2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 x14ac:dyDescent="0.2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 x14ac:dyDescent="0.2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 x14ac:dyDescent="0.2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 x14ac:dyDescent="0.2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 x14ac:dyDescent="0.2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 x14ac:dyDescent="0.2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 x14ac:dyDescent="0.2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 x14ac:dyDescent="0.2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 x14ac:dyDescent="0.2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 x14ac:dyDescent="0.2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 x14ac:dyDescent="0.2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 x14ac:dyDescent="0.2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 x14ac:dyDescent="0.2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 x14ac:dyDescent="0.2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 x14ac:dyDescent="0.2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 x14ac:dyDescent="0.2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 x14ac:dyDescent="0.2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 x14ac:dyDescent="0.2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 x14ac:dyDescent="0.2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 x14ac:dyDescent="0.2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 x14ac:dyDescent="0.2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 x14ac:dyDescent="0.2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 x14ac:dyDescent="0.2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 x14ac:dyDescent="0.2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 x14ac:dyDescent="0.2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 x14ac:dyDescent="0.2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 x14ac:dyDescent="0.2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 x14ac:dyDescent="0.2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 x14ac:dyDescent="0.2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 x14ac:dyDescent="0.2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 x14ac:dyDescent="0.2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 x14ac:dyDescent="0.2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 x14ac:dyDescent="0.2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 x14ac:dyDescent="0.2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 x14ac:dyDescent="0.2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 x14ac:dyDescent="0.2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 x14ac:dyDescent="0.2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 x14ac:dyDescent="0.2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 x14ac:dyDescent="0.2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 x14ac:dyDescent="0.2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 x14ac:dyDescent="0.2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 x14ac:dyDescent="0.2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 x14ac:dyDescent="0.2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 x14ac:dyDescent="0.2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 x14ac:dyDescent="0.2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 x14ac:dyDescent="0.2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 x14ac:dyDescent="0.2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 x14ac:dyDescent="0.2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 x14ac:dyDescent="0.2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 x14ac:dyDescent="0.2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 x14ac:dyDescent="0.2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 x14ac:dyDescent="0.2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 x14ac:dyDescent="0.2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 x14ac:dyDescent="0.2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 x14ac:dyDescent="0.2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 x14ac:dyDescent="0.2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 x14ac:dyDescent="0.2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 x14ac:dyDescent="0.2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 x14ac:dyDescent="0.2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 x14ac:dyDescent="0.2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 x14ac:dyDescent="0.2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 x14ac:dyDescent="0.2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 x14ac:dyDescent="0.2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 x14ac:dyDescent="0.2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 x14ac:dyDescent="0.2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 x14ac:dyDescent="0.2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 x14ac:dyDescent="0.2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 x14ac:dyDescent="0.2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 x14ac:dyDescent="0.2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 x14ac:dyDescent="0.2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 x14ac:dyDescent="0.2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 x14ac:dyDescent="0.2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 x14ac:dyDescent="0.2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 x14ac:dyDescent="0.2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 x14ac:dyDescent="0.2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 x14ac:dyDescent="0.2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 x14ac:dyDescent="0.2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 x14ac:dyDescent="0.2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 x14ac:dyDescent="0.2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 x14ac:dyDescent="0.2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 x14ac:dyDescent="0.2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 x14ac:dyDescent="0.2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 x14ac:dyDescent="0.2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 x14ac:dyDescent="0.2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 x14ac:dyDescent="0.2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 x14ac:dyDescent="0.2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 x14ac:dyDescent="0.2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 x14ac:dyDescent="0.2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 x14ac:dyDescent="0.2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 x14ac:dyDescent="0.2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 x14ac:dyDescent="0.2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 x14ac:dyDescent="0.2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 x14ac:dyDescent="0.2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 x14ac:dyDescent="0.2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 x14ac:dyDescent="0.2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 x14ac:dyDescent="0.2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 x14ac:dyDescent="0.2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 x14ac:dyDescent="0.2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 x14ac:dyDescent="0.2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 x14ac:dyDescent="0.2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 x14ac:dyDescent="0.2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 x14ac:dyDescent="0.2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 x14ac:dyDescent="0.2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 x14ac:dyDescent="0.2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 x14ac:dyDescent="0.2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 x14ac:dyDescent="0.2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 x14ac:dyDescent="0.2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 x14ac:dyDescent="0.2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 x14ac:dyDescent="0.2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 x14ac:dyDescent="0.2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 x14ac:dyDescent="0.2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 x14ac:dyDescent="0.2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 x14ac:dyDescent="0.2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 x14ac:dyDescent="0.2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 x14ac:dyDescent="0.2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 x14ac:dyDescent="0.2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 x14ac:dyDescent="0.2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 x14ac:dyDescent="0.2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 x14ac:dyDescent="0.2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 x14ac:dyDescent="0.2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 x14ac:dyDescent="0.2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 x14ac:dyDescent="0.2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 x14ac:dyDescent="0.2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 x14ac:dyDescent="0.2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 x14ac:dyDescent="0.2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 x14ac:dyDescent="0.2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 x14ac:dyDescent="0.2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 x14ac:dyDescent="0.2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 x14ac:dyDescent="0.2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 x14ac:dyDescent="0.2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 x14ac:dyDescent="0.2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 x14ac:dyDescent="0.2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 x14ac:dyDescent="0.2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 x14ac:dyDescent="0.2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 x14ac:dyDescent="0.2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 x14ac:dyDescent="0.2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 x14ac:dyDescent="0.2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 x14ac:dyDescent="0.2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 x14ac:dyDescent="0.2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x14ac:dyDescent="0.2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 x14ac:dyDescent="0.2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x14ac:dyDescent="0.2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x14ac:dyDescent="0.2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 x14ac:dyDescent="0.2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 x14ac:dyDescent="0.2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 x14ac:dyDescent="0.2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 x14ac:dyDescent="0.2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 x14ac:dyDescent="0.2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 x14ac:dyDescent="0.2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 x14ac:dyDescent="0.2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 x14ac:dyDescent="0.2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 x14ac:dyDescent="0.2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 x14ac:dyDescent="0.2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 x14ac:dyDescent="0.2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 x14ac:dyDescent="0.2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 x14ac:dyDescent="0.2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 x14ac:dyDescent="0.2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 x14ac:dyDescent="0.2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 x14ac:dyDescent="0.2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 x14ac:dyDescent="0.2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 x14ac:dyDescent="0.2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 x14ac:dyDescent="0.2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 x14ac:dyDescent="0.2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 x14ac:dyDescent="0.2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 x14ac:dyDescent="0.2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 x14ac:dyDescent="0.2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 x14ac:dyDescent="0.2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 x14ac:dyDescent="0.2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 x14ac:dyDescent="0.2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 x14ac:dyDescent="0.2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 x14ac:dyDescent="0.2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 x14ac:dyDescent="0.2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 x14ac:dyDescent="0.2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 x14ac:dyDescent="0.2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 x14ac:dyDescent="0.2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 x14ac:dyDescent="0.2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 x14ac:dyDescent="0.2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 x14ac:dyDescent="0.2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 x14ac:dyDescent="0.2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 x14ac:dyDescent="0.2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 x14ac:dyDescent="0.2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 x14ac:dyDescent="0.2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 x14ac:dyDescent="0.2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 x14ac:dyDescent="0.2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 x14ac:dyDescent="0.2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 x14ac:dyDescent="0.2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 x14ac:dyDescent="0.2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 x14ac:dyDescent="0.2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 x14ac:dyDescent="0.2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 x14ac:dyDescent="0.2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 x14ac:dyDescent="0.2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 x14ac:dyDescent="0.2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 x14ac:dyDescent="0.2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 x14ac:dyDescent="0.2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 x14ac:dyDescent="0.2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 x14ac:dyDescent="0.2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 x14ac:dyDescent="0.2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 x14ac:dyDescent="0.2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 x14ac:dyDescent="0.2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 x14ac:dyDescent="0.2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 x14ac:dyDescent="0.2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 x14ac:dyDescent="0.2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 x14ac:dyDescent="0.2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 x14ac:dyDescent="0.2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 x14ac:dyDescent="0.2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 x14ac:dyDescent="0.2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 x14ac:dyDescent="0.2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 x14ac:dyDescent="0.2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 x14ac:dyDescent="0.2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 x14ac:dyDescent="0.2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 x14ac:dyDescent="0.2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 x14ac:dyDescent="0.2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 x14ac:dyDescent="0.2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 x14ac:dyDescent="0.2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 x14ac:dyDescent="0.2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 x14ac:dyDescent="0.2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 x14ac:dyDescent="0.2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 x14ac:dyDescent="0.2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 x14ac:dyDescent="0.2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 x14ac:dyDescent="0.2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 x14ac:dyDescent="0.2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 x14ac:dyDescent="0.2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 x14ac:dyDescent="0.2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 x14ac:dyDescent="0.2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 x14ac:dyDescent="0.2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 x14ac:dyDescent="0.2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 x14ac:dyDescent="0.2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 x14ac:dyDescent="0.2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 x14ac:dyDescent="0.2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 x14ac:dyDescent="0.2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 x14ac:dyDescent="0.2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 x14ac:dyDescent="0.2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 x14ac:dyDescent="0.2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 x14ac:dyDescent="0.2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 x14ac:dyDescent="0.2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 x14ac:dyDescent="0.2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 x14ac:dyDescent="0.2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 x14ac:dyDescent="0.2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 x14ac:dyDescent="0.2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 x14ac:dyDescent="0.2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 x14ac:dyDescent="0.2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 x14ac:dyDescent="0.2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 x14ac:dyDescent="0.2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 x14ac:dyDescent="0.2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 x14ac:dyDescent="0.2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 x14ac:dyDescent="0.2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 x14ac:dyDescent="0.2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 x14ac:dyDescent="0.2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 x14ac:dyDescent="0.2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 x14ac:dyDescent="0.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 x14ac:dyDescent="0.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 x14ac:dyDescent="0.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 x14ac:dyDescent="0.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 x14ac:dyDescent="0.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 x14ac:dyDescent="0.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 x14ac:dyDescent="0.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 x14ac:dyDescent="0.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 x14ac:dyDescent="0.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 x14ac:dyDescent="0.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 x14ac:dyDescent="0.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 x14ac:dyDescent="0.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 x14ac:dyDescent="0.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 x14ac:dyDescent="0.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 x14ac:dyDescent="0.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 x14ac:dyDescent="0.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 x14ac:dyDescent="0.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 x14ac:dyDescent="0.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 x14ac:dyDescent="0.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 x14ac:dyDescent="0.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 x14ac:dyDescent="0.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 x14ac:dyDescent="0.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 x14ac:dyDescent="0.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 x14ac:dyDescent="0.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 x14ac:dyDescent="0.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 x14ac:dyDescent="0.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 x14ac:dyDescent="0.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 x14ac:dyDescent="0.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 x14ac:dyDescent="0.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 x14ac:dyDescent="0.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 x14ac:dyDescent="0.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 x14ac:dyDescent="0.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 x14ac:dyDescent="0.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 x14ac:dyDescent="0.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 x14ac:dyDescent="0.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 x14ac:dyDescent="0.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 x14ac:dyDescent="0.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 x14ac:dyDescent="0.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 x14ac:dyDescent="0.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 x14ac:dyDescent="0.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 x14ac:dyDescent="0.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 x14ac:dyDescent="0.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 x14ac:dyDescent="0.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 x14ac:dyDescent="0.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 x14ac:dyDescent="0.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 x14ac:dyDescent="0.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 x14ac:dyDescent="0.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 x14ac:dyDescent="0.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 x14ac:dyDescent="0.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 x14ac:dyDescent="0.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 x14ac:dyDescent="0.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 x14ac:dyDescent="0.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 x14ac:dyDescent="0.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 x14ac:dyDescent="0.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 x14ac:dyDescent="0.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 x14ac:dyDescent="0.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 x14ac:dyDescent="0.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 x14ac:dyDescent="0.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 x14ac:dyDescent="0.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 x14ac:dyDescent="0.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 x14ac:dyDescent="0.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 x14ac:dyDescent="0.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 x14ac:dyDescent="0.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 x14ac:dyDescent="0.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 x14ac:dyDescent="0.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 x14ac:dyDescent="0.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 x14ac:dyDescent="0.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 x14ac:dyDescent="0.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 x14ac:dyDescent="0.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 x14ac:dyDescent="0.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 x14ac:dyDescent="0.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 x14ac:dyDescent="0.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 x14ac:dyDescent="0.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 x14ac:dyDescent="0.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 x14ac:dyDescent="0.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 x14ac:dyDescent="0.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 x14ac:dyDescent="0.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 x14ac:dyDescent="0.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 x14ac:dyDescent="0.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 x14ac:dyDescent="0.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 x14ac:dyDescent="0.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 x14ac:dyDescent="0.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 x14ac:dyDescent="0.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 x14ac:dyDescent="0.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 x14ac:dyDescent="0.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 x14ac:dyDescent="0.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 x14ac:dyDescent="0.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 x14ac:dyDescent="0.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 x14ac:dyDescent="0.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 x14ac:dyDescent="0.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 x14ac:dyDescent="0.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 x14ac:dyDescent="0.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 x14ac:dyDescent="0.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 x14ac:dyDescent="0.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 x14ac:dyDescent="0.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 x14ac:dyDescent="0.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 x14ac:dyDescent="0.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 x14ac:dyDescent="0.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 x14ac:dyDescent="0.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 x14ac:dyDescent="0.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 x14ac:dyDescent="0.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 x14ac:dyDescent="0.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 x14ac:dyDescent="0.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 x14ac:dyDescent="0.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 x14ac:dyDescent="0.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 x14ac:dyDescent="0.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 x14ac:dyDescent="0.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 x14ac:dyDescent="0.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 x14ac:dyDescent="0.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 x14ac:dyDescent="0.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 x14ac:dyDescent="0.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 x14ac:dyDescent="0.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 x14ac:dyDescent="0.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 x14ac:dyDescent="0.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 x14ac:dyDescent="0.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 x14ac:dyDescent="0.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 x14ac:dyDescent="0.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 x14ac:dyDescent="0.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 x14ac:dyDescent="0.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 x14ac:dyDescent="0.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 x14ac:dyDescent="0.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 x14ac:dyDescent="0.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 x14ac:dyDescent="0.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 x14ac:dyDescent="0.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 x14ac:dyDescent="0.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 x14ac:dyDescent="0.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 x14ac:dyDescent="0.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 x14ac:dyDescent="0.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 x14ac:dyDescent="0.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 x14ac:dyDescent="0.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 x14ac:dyDescent="0.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 x14ac:dyDescent="0.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 x14ac:dyDescent="0.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 x14ac:dyDescent="0.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 x14ac:dyDescent="0.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 x14ac:dyDescent="0.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 x14ac:dyDescent="0.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 x14ac:dyDescent="0.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 x14ac:dyDescent="0.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 x14ac:dyDescent="0.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 x14ac:dyDescent="0.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 x14ac:dyDescent="0.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 x14ac:dyDescent="0.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 x14ac:dyDescent="0.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 x14ac:dyDescent="0.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 x14ac:dyDescent="0.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 x14ac:dyDescent="0.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 x14ac:dyDescent="0.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 x14ac:dyDescent="0.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 x14ac:dyDescent="0.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 x14ac:dyDescent="0.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 x14ac:dyDescent="0.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 x14ac:dyDescent="0.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 x14ac:dyDescent="0.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 x14ac:dyDescent="0.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 x14ac:dyDescent="0.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 x14ac:dyDescent="0.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 x14ac:dyDescent="0.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 x14ac:dyDescent="0.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 x14ac:dyDescent="0.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 x14ac:dyDescent="0.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 x14ac:dyDescent="0.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 x14ac:dyDescent="0.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 x14ac:dyDescent="0.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 x14ac:dyDescent="0.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 x14ac:dyDescent="0.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 x14ac:dyDescent="0.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 x14ac:dyDescent="0.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 x14ac:dyDescent="0.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 x14ac:dyDescent="0.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 x14ac:dyDescent="0.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 x14ac:dyDescent="0.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 x14ac:dyDescent="0.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 x14ac:dyDescent="0.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 x14ac:dyDescent="0.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 x14ac:dyDescent="0.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 x14ac:dyDescent="0.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 x14ac:dyDescent="0.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 x14ac:dyDescent="0.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 x14ac:dyDescent="0.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 x14ac:dyDescent="0.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 x14ac:dyDescent="0.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 x14ac:dyDescent="0.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 x14ac:dyDescent="0.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 x14ac:dyDescent="0.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 x14ac:dyDescent="0.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 x14ac:dyDescent="0.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 x14ac:dyDescent="0.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 x14ac:dyDescent="0.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 x14ac:dyDescent="0.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 x14ac:dyDescent="0.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 x14ac:dyDescent="0.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 x14ac:dyDescent="0.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 x14ac:dyDescent="0.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 x14ac:dyDescent="0.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 x14ac:dyDescent="0.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 x14ac:dyDescent="0.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 x14ac:dyDescent="0.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 x14ac:dyDescent="0.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 x14ac:dyDescent="0.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 x14ac:dyDescent="0.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 x14ac:dyDescent="0.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 x14ac:dyDescent="0.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 x14ac:dyDescent="0.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 x14ac:dyDescent="0.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 x14ac:dyDescent="0.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 x14ac:dyDescent="0.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 x14ac:dyDescent="0.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 x14ac:dyDescent="0.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 x14ac:dyDescent="0.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 x14ac:dyDescent="0.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 x14ac:dyDescent="0.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 x14ac:dyDescent="0.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 x14ac:dyDescent="0.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 x14ac:dyDescent="0.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 x14ac:dyDescent="0.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 x14ac:dyDescent="0.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 x14ac:dyDescent="0.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 x14ac:dyDescent="0.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 x14ac:dyDescent="0.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 x14ac:dyDescent="0.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 x14ac:dyDescent="0.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 x14ac:dyDescent="0.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 x14ac:dyDescent="0.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 x14ac:dyDescent="0.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 x14ac:dyDescent="0.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 x14ac:dyDescent="0.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 x14ac:dyDescent="0.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 x14ac:dyDescent="0.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 x14ac:dyDescent="0.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 x14ac:dyDescent="0.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 x14ac:dyDescent="0.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 x14ac:dyDescent="0.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 x14ac:dyDescent="0.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 x14ac:dyDescent="0.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 x14ac:dyDescent="0.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 x14ac:dyDescent="0.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 x14ac:dyDescent="0.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 x14ac:dyDescent="0.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 x14ac:dyDescent="0.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 x14ac:dyDescent="0.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 x14ac:dyDescent="0.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 x14ac:dyDescent="0.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 x14ac:dyDescent="0.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 x14ac:dyDescent="0.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 x14ac:dyDescent="0.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 x14ac:dyDescent="0.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 x14ac:dyDescent="0.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 x14ac:dyDescent="0.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 x14ac:dyDescent="0.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 x14ac:dyDescent="0.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 x14ac:dyDescent="0.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 x14ac:dyDescent="0.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 x14ac:dyDescent="0.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 x14ac:dyDescent="0.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 x14ac:dyDescent="0.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 x14ac:dyDescent="0.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 x14ac:dyDescent="0.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 x14ac:dyDescent="0.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 x14ac:dyDescent="0.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 x14ac:dyDescent="0.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 x14ac:dyDescent="0.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 x14ac:dyDescent="0.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 x14ac:dyDescent="0.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 x14ac:dyDescent="0.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 x14ac:dyDescent="0.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 x14ac:dyDescent="0.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 x14ac:dyDescent="0.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 x14ac:dyDescent="0.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 x14ac:dyDescent="0.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 x14ac:dyDescent="0.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 x14ac:dyDescent="0.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 x14ac:dyDescent="0.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 x14ac:dyDescent="0.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 x14ac:dyDescent="0.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 x14ac:dyDescent="0.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 x14ac:dyDescent="0.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 x14ac:dyDescent="0.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 x14ac:dyDescent="0.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 x14ac:dyDescent="0.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 x14ac:dyDescent="0.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 x14ac:dyDescent="0.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 x14ac:dyDescent="0.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 x14ac:dyDescent="0.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 x14ac:dyDescent="0.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 x14ac:dyDescent="0.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 x14ac:dyDescent="0.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 x14ac:dyDescent="0.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 x14ac:dyDescent="0.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 x14ac:dyDescent="0.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 x14ac:dyDescent="0.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 x14ac:dyDescent="0.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 x14ac:dyDescent="0.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 x14ac:dyDescent="0.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 x14ac:dyDescent="0.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 x14ac:dyDescent="0.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 x14ac:dyDescent="0.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 x14ac:dyDescent="0.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 x14ac:dyDescent="0.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 x14ac:dyDescent="0.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 x14ac:dyDescent="0.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 x14ac:dyDescent="0.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 x14ac:dyDescent="0.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 x14ac:dyDescent="0.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 x14ac:dyDescent="0.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 x14ac:dyDescent="0.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 x14ac:dyDescent="0.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 x14ac:dyDescent="0.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 x14ac:dyDescent="0.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 x14ac:dyDescent="0.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 x14ac:dyDescent="0.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 x14ac:dyDescent="0.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 x14ac:dyDescent="0.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 x14ac:dyDescent="0.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 x14ac:dyDescent="0.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 x14ac:dyDescent="0.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 x14ac:dyDescent="0.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 x14ac:dyDescent="0.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 x14ac:dyDescent="0.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 x14ac:dyDescent="0.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 x14ac:dyDescent="0.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 x14ac:dyDescent="0.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 x14ac:dyDescent="0.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 x14ac:dyDescent="0.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 x14ac:dyDescent="0.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 x14ac:dyDescent="0.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 x14ac:dyDescent="0.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 x14ac:dyDescent="0.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 x14ac:dyDescent="0.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 x14ac:dyDescent="0.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 x14ac:dyDescent="0.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 x14ac:dyDescent="0.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 x14ac:dyDescent="0.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 x14ac:dyDescent="0.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 x14ac:dyDescent="0.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 x14ac:dyDescent="0.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 x14ac:dyDescent="0.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 x14ac:dyDescent="0.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 x14ac:dyDescent="0.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 x14ac:dyDescent="0.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 x14ac:dyDescent="0.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 x14ac:dyDescent="0.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 x14ac:dyDescent="0.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 x14ac:dyDescent="0.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 x14ac:dyDescent="0.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 x14ac:dyDescent="0.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 x14ac:dyDescent="0.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 x14ac:dyDescent="0.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 x14ac:dyDescent="0.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 x14ac:dyDescent="0.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 x14ac:dyDescent="0.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 x14ac:dyDescent="0.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 x14ac:dyDescent="0.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 x14ac:dyDescent="0.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 x14ac:dyDescent="0.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 x14ac:dyDescent="0.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 x14ac:dyDescent="0.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 x14ac:dyDescent="0.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 x14ac:dyDescent="0.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 x14ac:dyDescent="0.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 x14ac:dyDescent="0.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 x14ac:dyDescent="0.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 x14ac:dyDescent="0.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 x14ac:dyDescent="0.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 x14ac:dyDescent="0.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 x14ac:dyDescent="0.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 x14ac:dyDescent="0.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 x14ac:dyDescent="0.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 x14ac:dyDescent="0.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 x14ac:dyDescent="0.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 x14ac:dyDescent="0.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 x14ac:dyDescent="0.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 x14ac:dyDescent="0.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 x14ac:dyDescent="0.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 x14ac:dyDescent="0.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 x14ac:dyDescent="0.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 x14ac:dyDescent="0.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 x14ac:dyDescent="0.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 x14ac:dyDescent="0.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 x14ac:dyDescent="0.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 x14ac:dyDescent="0.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 x14ac:dyDescent="0.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 x14ac:dyDescent="0.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 x14ac:dyDescent="0.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 x14ac:dyDescent="0.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 x14ac:dyDescent="0.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 x14ac:dyDescent="0.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 x14ac:dyDescent="0.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 x14ac:dyDescent="0.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 x14ac:dyDescent="0.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 x14ac:dyDescent="0.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 x14ac:dyDescent="0.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 x14ac:dyDescent="0.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 x14ac:dyDescent="0.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 x14ac:dyDescent="0.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 x14ac:dyDescent="0.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 x14ac:dyDescent="0.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 x14ac:dyDescent="0.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 x14ac:dyDescent="0.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 x14ac:dyDescent="0.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 x14ac:dyDescent="0.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 x14ac:dyDescent="0.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 x14ac:dyDescent="0.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 x14ac:dyDescent="0.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 x14ac:dyDescent="0.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 x14ac:dyDescent="0.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 x14ac:dyDescent="0.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 x14ac:dyDescent="0.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 x14ac:dyDescent="0.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ברוך יהונתן צלח</cp:lastModifiedBy>
  <cp:lastPrinted>2021-05-27T06:23:48Z</cp:lastPrinted>
  <dcterms:created xsi:type="dcterms:W3CDTF">2016-08-07T08:05:35Z</dcterms:created>
  <dcterms:modified xsi:type="dcterms:W3CDTF">2024-01-25T11:46:55Z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