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7-9.2023\רשימות נכסים- 30.9.23\רשימות נכסים- שידור שני- 30.9.23\"/>
    </mc:Choice>
  </mc:AlternateContent>
  <xr:revisionPtr revIDLastSave="0" documentId="13_ncr:1_{FEDC8589-4A94-4CC7-B68C-7AE6BAE311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0" l="1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11" i="20"/>
  <c r="K12" i="2" l="1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L11" i="2"/>
  <c r="K11" i="2"/>
  <c r="J13" i="2"/>
  <c r="J16" i="2"/>
</calcChain>
</file>

<file path=xl/sharedStrings.xml><?xml version="1.0" encoding="utf-8"?>
<sst xmlns="http://schemas.openxmlformats.org/spreadsheetml/2006/main" count="2673" uniqueCount="394">
  <si>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</si>
  <si>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</si>
  <si>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</si>
  <si>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</si>
  <si>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</si>
  <si>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</si>
  <si>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</si>
  <si>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</si>
  <si>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</si>
  <si>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</si>
  <si>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</si>
  <si>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</si>
  <si>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</si>
  <si>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</si>
  <si>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</si>
  <si>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</si>
  <si>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</si>
  <si>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</si>
  <si>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</si>
  <si>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</si>
  <si>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</si>
  <si>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</si>
  <si>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</si>
  <si>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</si>
  <si>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</si>
  <si>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</si>
  <si>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</si>
  <si>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</si>
  <si>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</si>
  <si>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</si>
  <si>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</si>
  <si>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</si>
  <si>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</si>
  <si>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</si>
  <si>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</si>
  <si>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</si>
  <si>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</si>
  <si>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</si>
  <si>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</si>
  <si>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</si>
  <si>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</si>
  <si>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</si>
  <si>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</si>
  <si>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</si>
  <si>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</si>
  <si>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</si>
  <si>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</si>
  <si>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</si>
  <si>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</si>
  <si>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</si>
  <si>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</si>
  <si>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</si>
  <si>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</si>
  <si>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</si>
  <si>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</si>
  <si>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</si>
  <si>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</si>
  <si>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</si>
  <si>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</si>
  <si>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</si>
  <si>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</si>
  <si>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</si>
  <si>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</si>
  <si>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</si>
  <si>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</si>
  <si>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</si>
  <si>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</si>
  <si>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</si>
  <si>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</si>
  <si>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</si>
  <si>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</si>
  <si>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</si>
  <si>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</si>
  <si>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</si>
  <si>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</si>
  <si>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</si>
  <si>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</si>
  <si>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</si>
  <si>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</si>
  <si>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</si>
  <si>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</si>
  <si>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</si>
  <si>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</si>
  <si>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</si>
  <si>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</si>
  <si>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</si>
  <si>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</si>
  <si>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</si>
  <si>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</si>
  <si>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</si>
  <si>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</si>
  <si>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</si>
  <si>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</si>
  <si>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</si>
  <si>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</si>
  <si>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</si>
  <si>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</si>
  <si>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</si>
  <si>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</si>
  <si>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</si>
  <si>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</si>
  <si>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</si>
  <si>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</si>
  <si>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</si>
  <si>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</si>
  <si>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</si>
  <si>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</si>
  <si>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</si>
  <si>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</si>
  <si>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</si>
  <si>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</si>
  <si>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</si>
  <si>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</si>
  <si>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</si>
  <si>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</si>
  <si>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</si>
  <si>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</si>
  <si>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</si>
  <si>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</si>
  <si>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</si>
  <si>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</si>
  <si>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</si>
  <si>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</si>
  <si>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</si>
  <si>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</si>
  <si>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</si>
  <si>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</si>
  <si>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</si>
  <si>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</si>
  <si>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</si>
  <si>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</si>
  <si>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</si>
  <si>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</si>
  <si>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</si>
  <si>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</si>
  <si>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</si>
  <si>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</si>
  <si>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</si>
  <si>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</si>
  <si>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</si>
  <si>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</si>
  <si>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</si>
  <si>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</si>
  <si>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</si>
  <si>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</si>
  <si>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</si>
  <si>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</si>
  <si>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</si>
  <si>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</si>
  <si>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</si>
  <si>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</si>
  <si>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</si>
  <si>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</si>
  <si>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</si>
  <si>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</si>
  <si>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</si>
  <si>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</si>
  <si>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</si>
  <si>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</si>
  <si>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</si>
  <si>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</si>
  <si>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</si>
  <si>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</si>
  <si>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</si>
  <si>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</si>
  <si>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</si>
  <si>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</si>
  <si>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</si>
  <si>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</si>
  <si>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</si>
  <si>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</si>
  <si>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</si>
  <si>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</si>
  <si>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</si>
  <si>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</si>
  <si>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</si>
  <si>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</si>
  <si>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</si>
  <si>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</si>
  <si>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</si>
  <si>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</si>
  <si>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</si>
  <si>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</si>
  <si>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</si>
  <si>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</si>
  <si>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</si>
  <si>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</si>
  <si>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</si>
  <si>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</si>
  <si>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</si>
  <si>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</si>
  <si>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</si>
  <si>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</si>
  <si>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</si>
  <si>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</si>
  <si>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</si>
  <si>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</si>
  <si>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7932</t>
  </si>
  <si>
    <t>בהתאם לשיטה שיושמה בדוח הכספי *</t>
  </si>
  <si>
    <t>סה"כ בישראל</t>
  </si>
  <si>
    <t>סה"כ יתרת מזומנים ועו"ש בש"ח</t>
  </si>
  <si>
    <t>ilAAA</t>
  </si>
  <si>
    <t>S&amp;P מעלות</t>
  </si>
  <si>
    <t>סה"כ יתרת מזומנים ועו"ש נקובים במט"ח</t>
  </si>
  <si>
    <t>0</t>
  </si>
  <si>
    <t>סה"כ פח"ק/פר"י</t>
  </si>
  <si>
    <t>לא מדורג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</si>
  <si>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</si>
  <si>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</si>
  <si>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</si>
  <si>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</si>
  <si>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</si>
  <si>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</si>
  <si>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</si>
  <si>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</si>
  <si>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</si>
  <si>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</si>
  <si>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</si>
  <si>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</si>
  <si>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ממשל צמודה 0527- גליל</t>
  </si>
  <si>
    <t>1140847</t>
  </si>
  <si>
    <t>ממשל צמודה 0545- גליל</t>
  </si>
  <si>
    <t>1134865</t>
  </si>
  <si>
    <t>ממשל צמודה 0923- גליל</t>
  </si>
  <si>
    <t>1128081</t>
  </si>
  <si>
    <t>ממשל צמודה 1025- גליל</t>
  </si>
  <si>
    <t>1135912</t>
  </si>
  <si>
    <t>ממשל צמודה 1131- גליל</t>
  </si>
  <si>
    <t>1172220</t>
  </si>
  <si>
    <t>ממשל צמודה 1151- גליל</t>
  </si>
  <si>
    <t>1168301</t>
  </si>
  <si>
    <t>ממשלתי צמוד 841- גליל</t>
  </si>
  <si>
    <t>1120583</t>
  </si>
  <si>
    <t>ממשלתי צמודה 0536- גליל</t>
  </si>
  <si>
    <t>1097708</t>
  </si>
  <si>
    <t>ממשלתית צמודה 0.5% 0529- גליל</t>
  </si>
  <si>
    <t>1157023</t>
  </si>
  <si>
    <t>ממשלתית צמודה 0726- גליל</t>
  </si>
  <si>
    <t>1169564</t>
  </si>
  <si>
    <t>ממשלתית צמודה 1.10% 1028- גליל</t>
  </si>
  <si>
    <t>1197326</t>
  </si>
  <si>
    <t>סה"כ לא צמודות</t>
  </si>
  <si>
    <t>סה"כ מלווה קצר מועד</t>
  </si>
  <si>
    <t>מ.ק.מ. 414- בנק ישראל- מק"מ</t>
  </si>
  <si>
    <t>8240418</t>
  </si>
  <si>
    <t>מלווה קצר מועד 114- בנק ישראל- מק"מ</t>
  </si>
  <si>
    <t>8240111</t>
  </si>
  <si>
    <t>מלווה קצר מועד 214- בנק ישראל- מק"מ</t>
  </si>
  <si>
    <t>8240210</t>
  </si>
  <si>
    <t>מלווה קצר מועד 314- בנק ישראל- מק"מ</t>
  </si>
  <si>
    <t>8240319</t>
  </si>
  <si>
    <t>מלווה קצר מועד 814- בנק ישראל- מק"מ</t>
  </si>
  <si>
    <t>8240814</t>
  </si>
  <si>
    <t>מלווה קצר מועד 914- בנק ישראל- מק"מ</t>
  </si>
  <si>
    <t>8240913</t>
  </si>
  <si>
    <t>מקמ 1213- בנק ישראל- מק"מ</t>
  </si>
  <si>
    <t>8231219</t>
  </si>
  <si>
    <t>מקמ 524- בנק ישראל- מק"מ</t>
  </si>
  <si>
    <t>8240525</t>
  </si>
  <si>
    <t>מקמ 614- בנק ישראל- מק"מ</t>
  </si>
  <si>
    <t>8240616</t>
  </si>
  <si>
    <t>סה"כ שחר</t>
  </si>
  <si>
    <t>ממשל שיקלית 0928- שחר</t>
  </si>
  <si>
    <t>1150879</t>
  </si>
  <si>
    <t>ממשל שקלית 0226- שחר</t>
  </si>
  <si>
    <t>1174697</t>
  </si>
  <si>
    <t>ממשל שקלית 0229- שחר</t>
  </si>
  <si>
    <t>1194802</t>
  </si>
  <si>
    <t>ממשל שקלית 0327- שחר</t>
  </si>
  <si>
    <t>1139344</t>
  </si>
  <si>
    <t>ממשל שקלית 0347- שחר</t>
  </si>
  <si>
    <t>1140193</t>
  </si>
  <si>
    <t>ממשל שקלית 0825- שחר</t>
  </si>
  <si>
    <t>1135557</t>
  </si>
  <si>
    <t>ממשל שקלית 11/52 2.8%- שחר</t>
  </si>
  <si>
    <t>1184076</t>
  </si>
  <si>
    <t>ממשלתי שקלי 324- שחר</t>
  </si>
  <si>
    <t>1130848</t>
  </si>
  <si>
    <t>ממשלתי שקלית 0142- שחר</t>
  </si>
  <si>
    <t>1125400</t>
  </si>
  <si>
    <t>ממשלתית שקלית 0.4% 10/24- שחר</t>
  </si>
  <si>
    <t>1175777</t>
  </si>
  <si>
    <t>ממשלתית שקלית 0.5% 04/25- שחר</t>
  </si>
  <si>
    <t>1162668</t>
  </si>
  <si>
    <t>ממשלתית שקלית 1.00% 03/30- שחר</t>
  </si>
  <si>
    <t>1160985</t>
  </si>
  <si>
    <t>ממשלתית שקלית 1.3% 04/32- שחר</t>
  </si>
  <si>
    <t>1180660</t>
  </si>
  <si>
    <t>ממשלתית שקלית 1.5% 11/23- שחר</t>
  </si>
  <si>
    <t>1155068</t>
  </si>
  <si>
    <t>ממשלתית שקלית 537ב 1.5% 05/37- שחר</t>
  </si>
  <si>
    <t>1166180</t>
  </si>
  <si>
    <t>סה"כ גילון</t>
  </si>
  <si>
    <t>ממשלתי משתנה 1130- גילון חדש</t>
  </si>
  <si>
    <t>1166552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</si>
  <si>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</si>
  <si>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</si>
  <si>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</si>
  <si>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</si>
  <si>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</si>
  <si>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</si>
  <si>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</si>
  <si>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</si>
  <si>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</si>
  <si>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</si>
  <si>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</si>
  <si>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</si>
  <si>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</si>
  <si>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</si>
  <si>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</si>
  <si>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</si>
  <si>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</si>
  <si>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</si>
  <si>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</si>
  <si>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</si>
  <si>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</si>
  <si>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</si>
  <si>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</si>
  <si>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</si>
  <si>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</si>
  <si>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</si>
  <si>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</si>
  <si>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</si>
  <si>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</si>
  <si>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</si>
  <si>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</si>
  <si>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</si>
  <si>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</si>
  <si>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</si>
  <si>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</si>
  <si>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</si>
  <si>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</si>
  <si>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</si>
  <si>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</si>
  <si>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</si>
  <si>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</si>
  <si>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</si>
  <si>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</si>
  <si>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</si>
  <si>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</si>
  <si>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</si>
  <si>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</si>
  <si>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</si>
  <si>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</si>
  <si>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</si>
  <si>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</si>
  <si>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</si>
  <si>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</si>
  <si>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</si>
  <si>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</si>
  <si>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</si>
  <si>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</si>
  <si>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</si>
  <si>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</si>
  <si>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</si>
  <si>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</si>
  <si>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</si>
  <si>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</si>
  <si>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</si>
  <si>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</si>
  <si>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</si>
  <si>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</si>
  <si>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</si>
  <si>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</si>
  <si>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</si>
  <si>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</si>
  <si>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</si>
  <si>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</si>
  <si>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</si>
  <si>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</si>
  <si>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</si>
  <si>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</si>
  <si>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 וזכאים בגין שיקוף</t>
  </si>
  <si>
    <t>26630548</t>
  </si>
  <si>
    <t>רבית עוש לקבל</t>
  </si>
  <si>
    <t>1111110</t>
  </si>
  <si>
    <t>מגדל מקפת קרנות פנסיה וקופות גמל בע"מ</t>
  </si>
  <si>
    <t>מגדל גמל להשקעה מסלול אג"ח ממשלתי ישראלי</t>
  </si>
  <si>
    <t>בנק דיסקונט לישראל בע"מ</t>
  </si>
  <si>
    <t>1111111111- 11- בנק דיסקונט</t>
  </si>
  <si>
    <t>בנק הפועלים בע"מ</t>
  </si>
  <si>
    <t>1111111111- 12- בנק הפועלים</t>
  </si>
  <si>
    <t>בנק לאומי לישראל בע"מ</t>
  </si>
  <si>
    <t>1111111111- 10- בנק לאומי</t>
  </si>
  <si>
    <t>בנק מזרחי טפחות בע"מ</t>
  </si>
  <si>
    <t>1111111111- 20- בנק מזרחי</t>
  </si>
  <si>
    <t>מעלות S&amp;P</t>
  </si>
  <si>
    <t>SW0728__TELBOR3M/3.8_2</t>
  </si>
  <si>
    <t>10000036</t>
  </si>
  <si>
    <t>ל.ר.</t>
  </si>
  <si>
    <t>SW0928__TELBOR3M/4.21_12</t>
  </si>
  <si>
    <t>10000039</t>
  </si>
  <si>
    <t>SW0928__TELBOR3M/4.29_13</t>
  </si>
  <si>
    <t>10000040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</si>
</sst>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166" fontId="0" fillId="0" borderId="0" xfId="0" applyNumberFormat="1"/>
    <xf numFmtId="4" fontId="0" fillId="0" borderId="0" xfId="0" applyNumberFormat="1"/>
    <xf numFmtId="14" fontId="0" fillId="0" borderId="0" xfId="0" applyNumberForma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46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s="82">
        <v>45197</v>
      </c>
    </row>
    <row r="2" spans="1:36">
      <c r="B2" s="2" t="s">
        <v>1</v>
      </c>
      <c r="C2" s="12" t="s">
        <v>376</v>
      </c>
    </row>
    <row r="3" spans="1:36">
      <c r="B3" s="2" t="s">
        <v>2</v>
      </c>
      <c r="C3" s="26" t="s">
        <v>377</v>
      </c>
    </row>
    <row r="4" spans="1:36">
      <c r="B4" s="2" t="s">
        <v>3</v>
      </c>
      <c r="C4" s="83" t="s">
        <v>197</v>
      </c>
    </row>
    <row r="6" spans="1:36" ht="26.25" customHeight="1">
      <c r="B6" s="88" t="s">
        <v>4</v>
      </c>
      <c r="C6" s="89"/>
      <c r="D6" s="90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387.21352000000002</v>
      </c>
      <c r="D11" s="76">
        <v>4.4200000000000003E-2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8366.1018402289992</v>
      </c>
      <c r="D13" s="78">
        <v>0.95599999999999996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0</v>
      </c>
      <c r="D15" s="78">
        <v>0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0</v>
      </c>
      <c r="D17" s="78">
        <v>0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-1.5905962215</v>
      </c>
      <c r="D31" s="78">
        <v>-2.0000000000000001E-4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-0.70523000000000002</v>
      </c>
      <c r="D37" s="78">
        <v>-1E-4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8751.0195340075006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</sheetData>
  <mergeCells count="1">
    <mergeCell ref="B6:D6"/>
  </mergeCells>
  <dataValidations count="1">
    <dataValidation allowBlank="1" showInputMessage="1" showErrorMessage="1" sqref="C1:C4" xr:uid="{DD9E8597-0F76-49DE-B71D-EDF31DC2D799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 s="1" customFormat="1">
      <c r="B1" s="2" t="s">
        <v>0</v>
      </c>
      <c r="C1" s="82">
        <v>45197</v>
      </c>
    </row>
    <row r="2" spans="2:61" s="1" customFormat="1">
      <c r="B2" s="2" t="s">
        <v>1</v>
      </c>
      <c r="C2" s="12" t="s">
        <v>376</v>
      </c>
    </row>
    <row r="3" spans="2:61" s="1" customFormat="1">
      <c r="B3" s="2" t="s">
        <v>2</v>
      </c>
      <c r="C3" s="26" t="s">
        <v>377</v>
      </c>
    </row>
    <row r="4" spans="2:61" s="1" customFormat="1">
      <c r="B4" s="2" t="s">
        <v>3</v>
      </c>
      <c r="C4" s="83" t="s">
        <v>197</v>
      </c>
    </row>
    <row r="6" spans="2:61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61" ht="26.25" customHeight="1">
      <c r="B7" s="101" t="s">
        <v>98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199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322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323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204</v>
      </c>
      <c r="C16" t="s">
        <v>204</v>
      </c>
      <c r="D16" s="16"/>
      <c r="E16" t="s">
        <v>204</v>
      </c>
      <c r="F16" t="s">
        <v>204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324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204</v>
      </c>
      <c r="C18" t="s">
        <v>204</v>
      </c>
      <c r="D18" s="16"/>
      <c r="E18" t="s">
        <v>204</v>
      </c>
      <c r="F18" t="s">
        <v>204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306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204</v>
      </c>
      <c r="C20" t="s">
        <v>204</v>
      </c>
      <c r="D20" s="16"/>
      <c r="E20" t="s">
        <v>204</v>
      </c>
      <c r="F20" t="s">
        <v>204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211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322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204</v>
      </c>
      <c r="C23" t="s">
        <v>204</v>
      </c>
      <c r="D23" s="16"/>
      <c r="E23" t="s">
        <v>204</v>
      </c>
      <c r="F23" t="s">
        <v>204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325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204</v>
      </c>
      <c r="C25" t="s">
        <v>204</v>
      </c>
      <c r="D25" s="16"/>
      <c r="E25" t="s">
        <v>204</v>
      </c>
      <c r="F25" t="s">
        <v>204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324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204</v>
      </c>
      <c r="C27" t="s">
        <v>204</v>
      </c>
      <c r="D27" s="16"/>
      <c r="E27" t="s">
        <v>204</v>
      </c>
      <c r="F27" t="s">
        <v>204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326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204</v>
      </c>
      <c r="C29" t="s">
        <v>204</v>
      </c>
      <c r="D29" s="16"/>
      <c r="E29" t="s">
        <v>204</v>
      </c>
      <c r="F29" t="s">
        <v>204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306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204</v>
      </c>
      <c r="C31" t="s">
        <v>204</v>
      </c>
      <c r="D31" s="16"/>
      <c r="E31" t="s">
        <v>204</v>
      </c>
      <c r="F31" t="s">
        <v>204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213</v>
      </c>
      <c r="C32" s="16"/>
      <c r="D32" s="16"/>
      <c r="E32" s="16"/>
    </row>
    <row r="33" spans="2:5">
      <c r="B33" t="s">
        <v>298</v>
      </c>
      <c r="C33" s="16"/>
      <c r="D33" s="16"/>
      <c r="E33" s="16"/>
    </row>
    <row r="34" spans="2:5">
      <c r="B34" t="s">
        <v>299</v>
      </c>
      <c r="C34" s="16"/>
      <c r="D34" s="16"/>
      <c r="E34" s="16"/>
    </row>
    <row r="35" spans="2:5">
      <c r="B35" t="s">
        <v>300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 s="1" customFormat="1">
      <c r="B1" s="2" t="s">
        <v>0</v>
      </c>
      <c r="C1" s="82">
        <v>45197</v>
      </c>
    </row>
    <row r="2" spans="1:60" s="1" customFormat="1">
      <c r="B2" s="2" t="s">
        <v>1</v>
      </c>
      <c r="C2" s="12" t="s">
        <v>376</v>
      </c>
    </row>
    <row r="3" spans="1:60" s="1" customFormat="1">
      <c r="B3" s="2" t="s">
        <v>2</v>
      </c>
      <c r="C3" s="26" t="s">
        <v>377</v>
      </c>
    </row>
    <row r="4" spans="1:60" s="1" customFormat="1">
      <c r="B4" s="2" t="s">
        <v>3</v>
      </c>
      <c r="C4" s="83" t="s">
        <v>197</v>
      </c>
    </row>
    <row r="6" spans="1:60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3"/>
      <c r="BD6" s="16" t="s">
        <v>100</v>
      </c>
      <c r="BF6" s="16" t="s">
        <v>101</v>
      </c>
      <c r="BH6" s="19" t="s">
        <v>102</v>
      </c>
    </row>
    <row r="7" spans="1:60" ht="26.25" customHeight="1">
      <c r="B7" s="101" t="s">
        <v>103</v>
      </c>
      <c r="C7" s="102"/>
      <c r="D7" s="102"/>
      <c r="E7" s="102"/>
      <c r="F7" s="102"/>
      <c r="G7" s="102"/>
      <c r="H7" s="102"/>
      <c r="I7" s="102"/>
      <c r="J7" s="102"/>
      <c r="K7" s="103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199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204</v>
      </c>
      <c r="C13" t="s">
        <v>204</v>
      </c>
      <c r="D13" s="19"/>
      <c r="E13" t="s">
        <v>204</v>
      </c>
      <c r="F13" t="s">
        <v>204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211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204</v>
      </c>
      <c r="C15" t="s">
        <v>204</v>
      </c>
      <c r="D15" s="19"/>
      <c r="E15" t="s">
        <v>204</v>
      </c>
      <c r="F15" t="s">
        <v>204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213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298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299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300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 s="1" customFormat="1">
      <c r="B1" s="2" t="s">
        <v>0</v>
      </c>
      <c r="C1" s="82">
        <v>45197</v>
      </c>
    </row>
    <row r="2" spans="2:81" s="1" customFormat="1">
      <c r="B2" s="2" t="s">
        <v>1</v>
      </c>
      <c r="C2" s="12" t="s">
        <v>376</v>
      </c>
    </row>
    <row r="3" spans="2:81" s="1" customFormat="1">
      <c r="B3" s="2" t="s">
        <v>2</v>
      </c>
      <c r="C3" s="26" t="s">
        <v>377</v>
      </c>
    </row>
    <row r="4" spans="2:81" s="1" customFormat="1">
      <c r="B4" s="2" t="s">
        <v>3</v>
      </c>
      <c r="C4" s="83" t="s">
        <v>197</v>
      </c>
    </row>
    <row r="6" spans="2:81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3"/>
    </row>
    <row r="7" spans="2:81" ht="26.25" customHeight="1">
      <c r="B7" s="101" t="s">
        <v>133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3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199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327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204</v>
      </c>
      <c r="C14" t="s">
        <v>204</v>
      </c>
      <c r="E14" t="s">
        <v>204</v>
      </c>
      <c r="H14" s="77">
        <v>0</v>
      </c>
      <c r="I14" t="s">
        <v>204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328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204</v>
      </c>
      <c r="C16" t="s">
        <v>204</v>
      </c>
      <c r="E16" t="s">
        <v>204</v>
      </c>
      <c r="H16" s="77">
        <v>0</v>
      </c>
      <c r="I16" t="s">
        <v>204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329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330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204</v>
      </c>
      <c r="C19" t="s">
        <v>204</v>
      </c>
      <c r="E19" t="s">
        <v>204</v>
      </c>
      <c r="H19" s="77">
        <v>0</v>
      </c>
      <c r="I19" t="s">
        <v>204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331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204</v>
      </c>
      <c r="C21" t="s">
        <v>204</v>
      </c>
      <c r="E21" t="s">
        <v>204</v>
      </c>
      <c r="H21" s="77">
        <v>0</v>
      </c>
      <c r="I21" t="s">
        <v>204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332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204</v>
      </c>
      <c r="C23" t="s">
        <v>204</v>
      </c>
      <c r="E23" t="s">
        <v>204</v>
      </c>
      <c r="H23" s="77">
        <v>0</v>
      </c>
      <c r="I23" t="s">
        <v>204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333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204</v>
      </c>
      <c r="C25" t="s">
        <v>204</v>
      </c>
      <c r="E25" t="s">
        <v>204</v>
      </c>
      <c r="H25" s="77">
        <v>0</v>
      </c>
      <c r="I25" t="s">
        <v>204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211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327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204</v>
      </c>
      <c r="C28" t="s">
        <v>204</v>
      </c>
      <c r="E28" t="s">
        <v>204</v>
      </c>
      <c r="H28" s="77">
        <v>0</v>
      </c>
      <c r="I28" t="s">
        <v>204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328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204</v>
      </c>
      <c r="C30" t="s">
        <v>204</v>
      </c>
      <c r="E30" t="s">
        <v>204</v>
      </c>
      <c r="H30" s="77">
        <v>0</v>
      </c>
      <c r="I30" t="s">
        <v>204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329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330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204</v>
      </c>
      <c r="C33" t="s">
        <v>204</v>
      </c>
      <c r="E33" t="s">
        <v>204</v>
      </c>
      <c r="H33" s="77">
        <v>0</v>
      </c>
      <c r="I33" t="s">
        <v>204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331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204</v>
      </c>
      <c r="C35" t="s">
        <v>204</v>
      </c>
      <c r="E35" t="s">
        <v>204</v>
      </c>
      <c r="H35" s="77">
        <v>0</v>
      </c>
      <c r="I35" t="s">
        <v>204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332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204</v>
      </c>
      <c r="C37" t="s">
        <v>204</v>
      </c>
      <c r="E37" t="s">
        <v>204</v>
      </c>
      <c r="H37" s="77">
        <v>0</v>
      </c>
      <c r="I37" t="s">
        <v>204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333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204</v>
      </c>
      <c r="C39" t="s">
        <v>204</v>
      </c>
      <c r="E39" t="s">
        <v>204</v>
      </c>
      <c r="H39" s="77">
        <v>0</v>
      </c>
      <c r="I39" t="s">
        <v>204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213</v>
      </c>
    </row>
    <row r="41" spans="2:17">
      <c r="B41" t="s">
        <v>298</v>
      </c>
    </row>
    <row r="42" spans="2:17">
      <c r="B42" t="s">
        <v>299</v>
      </c>
    </row>
    <row r="43" spans="2:17">
      <c r="B43" t="s">
        <v>300</v>
      </c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 s="1" customFormat="1">
      <c r="B1" s="2" t="s">
        <v>0</v>
      </c>
      <c r="C1" s="82">
        <v>45197</v>
      </c>
    </row>
    <row r="2" spans="2:72" s="1" customFormat="1">
      <c r="B2" s="2" t="s">
        <v>1</v>
      </c>
      <c r="C2" s="12" t="s">
        <v>376</v>
      </c>
    </row>
    <row r="3" spans="2:72" s="1" customFormat="1">
      <c r="B3" s="2" t="s">
        <v>2</v>
      </c>
      <c r="C3" s="26" t="s">
        <v>377</v>
      </c>
    </row>
    <row r="4" spans="2:72" s="1" customFormat="1">
      <c r="B4" s="2" t="s">
        <v>3</v>
      </c>
      <c r="C4" s="83" t="s">
        <v>197</v>
      </c>
    </row>
    <row r="6" spans="2:72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3"/>
    </row>
    <row r="7" spans="2:72" ht="26.25" customHeight="1">
      <c r="B7" s="101" t="s">
        <v>69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199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334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204</v>
      </c>
      <c r="C14" t="s">
        <v>204</v>
      </c>
      <c r="D14" t="s">
        <v>204</v>
      </c>
      <c r="G14" s="77">
        <v>0</v>
      </c>
      <c r="H14" t="s">
        <v>204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335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204</v>
      </c>
      <c r="C16" t="s">
        <v>204</v>
      </c>
      <c r="D16" t="s">
        <v>204</v>
      </c>
      <c r="G16" s="77">
        <v>0</v>
      </c>
      <c r="H16" t="s">
        <v>204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336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204</v>
      </c>
      <c r="C18" t="s">
        <v>204</v>
      </c>
      <c r="D18" t="s">
        <v>204</v>
      </c>
      <c r="G18" s="77">
        <v>0</v>
      </c>
      <c r="H18" t="s">
        <v>204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337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204</v>
      </c>
      <c r="C20" t="s">
        <v>204</v>
      </c>
      <c r="D20" t="s">
        <v>204</v>
      </c>
      <c r="G20" s="77">
        <v>0</v>
      </c>
      <c r="H20" t="s">
        <v>204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306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204</v>
      </c>
      <c r="C22" t="s">
        <v>204</v>
      </c>
      <c r="D22" t="s">
        <v>204</v>
      </c>
      <c r="G22" s="77">
        <v>0</v>
      </c>
      <c r="H22" t="s">
        <v>204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211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296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204</v>
      </c>
      <c r="C25" t="s">
        <v>204</v>
      </c>
      <c r="D25" t="s">
        <v>204</v>
      </c>
      <c r="G25" s="77">
        <v>0</v>
      </c>
      <c r="H25" t="s">
        <v>204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338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204</v>
      </c>
      <c r="C27" t="s">
        <v>204</v>
      </c>
      <c r="D27" t="s">
        <v>204</v>
      </c>
      <c r="G27" s="77">
        <v>0</v>
      </c>
      <c r="H27" t="s">
        <v>204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298</v>
      </c>
    </row>
    <row r="29" spans="2:16">
      <c r="B29" t="s">
        <v>299</v>
      </c>
    </row>
    <row r="30" spans="2:16">
      <c r="B30" t="s">
        <v>300</v>
      </c>
    </row>
  </sheetData>
  <mergeCells count="2">
    <mergeCell ref="B6:P6"/>
    <mergeCell ref="B7:P7"/>
  </mergeCells>
  <dataValidations count="1">
    <dataValidation allowBlank="1" showInputMessage="1" showErrorMessage="1" sqref="A5:XFD1048576 C1:C4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 s="1" customFormat="1">
      <c r="B1" s="2" t="s">
        <v>0</v>
      </c>
      <c r="C1" s="82">
        <v>45197</v>
      </c>
    </row>
    <row r="2" spans="2:65" s="1" customFormat="1">
      <c r="B2" s="2" t="s">
        <v>1</v>
      </c>
      <c r="C2" s="12" t="s">
        <v>376</v>
      </c>
    </row>
    <row r="3" spans="2:65" s="1" customFormat="1">
      <c r="B3" s="2" t="s">
        <v>2</v>
      </c>
      <c r="C3" s="26" t="s">
        <v>377</v>
      </c>
    </row>
    <row r="4" spans="2:65" s="1" customFormat="1">
      <c r="B4" s="2" t="s">
        <v>3</v>
      </c>
      <c r="C4" s="83" t="s">
        <v>197</v>
      </c>
    </row>
    <row r="6" spans="2:65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</row>
    <row r="7" spans="2:65" ht="26.25" customHeight="1">
      <c r="B7" s="101" t="s">
        <v>82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199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339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J14" s="77">
        <v>0</v>
      </c>
      <c r="K14" t="s">
        <v>204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340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J16" s="77">
        <v>0</v>
      </c>
      <c r="K16" t="s">
        <v>204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303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J18" s="77">
        <v>0</v>
      </c>
      <c r="K18" t="s">
        <v>204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306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J20" s="77">
        <v>0</v>
      </c>
      <c r="K20" t="s">
        <v>204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211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341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J23" s="77">
        <v>0</v>
      </c>
      <c r="K23" t="s">
        <v>204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342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J25" s="77">
        <v>0</v>
      </c>
      <c r="K25" t="s">
        <v>204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213</v>
      </c>
      <c r="D26" s="16"/>
      <c r="E26" s="16"/>
      <c r="F26" s="16"/>
    </row>
    <row r="27" spans="2:19">
      <c r="B27" t="s">
        <v>298</v>
      </c>
      <c r="D27" s="16"/>
      <c r="E27" s="16"/>
      <c r="F27" s="16"/>
    </row>
    <row r="28" spans="2:19">
      <c r="B28" t="s">
        <v>299</v>
      </c>
      <c r="D28" s="16"/>
      <c r="E28" s="16"/>
      <c r="F28" s="16"/>
    </row>
    <row r="29" spans="2:19">
      <c r="B29" t="s">
        <v>300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 s="1" customFormat="1">
      <c r="B1" s="2" t="s">
        <v>0</v>
      </c>
      <c r="C1" s="82">
        <v>45197</v>
      </c>
    </row>
    <row r="2" spans="2:81" s="1" customFormat="1">
      <c r="B2" s="2" t="s">
        <v>1</v>
      </c>
      <c r="C2" s="12" t="s">
        <v>376</v>
      </c>
    </row>
    <row r="3" spans="2:81" s="1" customFormat="1">
      <c r="B3" s="2" t="s">
        <v>2</v>
      </c>
      <c r="C3" s="26" t="s">
        <v>377</v>
      </c>
    </row>
    <row r="4" spans="2:81" s="1" customFormat="1">
      <c r="B4" s="2" t="s">
        <v>3</v>
      </c>
      <c r="C4" s="83" t="s">
        <v>197</v>
      </c>
    </row>
    <row r="6" spans="2:81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</row>
    <row r="7" spans="2:81" ht="26.25" customHeight="1">
      <c r="B7" s="101" t="s">
        <v>89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199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339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J14" s="77">
        <v>0</v>
      </c>
      <c r="K14" t="s">
        <v>204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340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J16" s="77">
        <v>0</v>
      </c>
      <c r="K16" t="s">
        <v>204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303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J18" s="77">
        <v>0</v>
      </c>
      <c r="K18" t="s">
        <v>204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306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J20" s="77">
        <v>0</v>
      </c>
      <c r="K20" t="s">
        <v>204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211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304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J23" s="77">
        <v>0</v>
      </c>
      <c r="K23" t="s">
        <v>204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305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J25" s="77">
        <v>0</v>
      </c>
      <c r="K25" t="s">
        <v>204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213</v>
      </c>
      <c r="C26" s="16"/>
      <c r="D26" s="16"/>
      <c r="E26" s="16"/>
    </row>
    <row r="27" spans="2:19">
      <c r="B27" t="s">
        <v>298</v>
      </c>
      <c r="C27" s="16"/>
      <c r="D27" s="16"/>
      <c r="E27" s="16"/>
    </row>
    <row r="28" spans="2:19">
      <c r="B28" t="s">
        <v>299</v>
      </c>
      <c r="C28" s="16"/>
      <c r="D28" s="16"/>
      <c r="E28" s="16"/>
    </row>
    <row r="29" spans="2:19">
      <c r="B29" t="s">
        <v>300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 s="1" customFormat="1">
      <c r="B1" s="2" t="s">
        <v>0</v>
      </c>
      <c r="C1" s="82">
        <v>45197</v>
      </c>
    </row>
    <row r="2" spans="2:98" s="1" customFormat="1">
      <c r="B2" s="2" t="s">
        <v>1</v>
      </c>
      <c r="C2" s="12" t="s">
        <v>376</v>
      </c>
    </row>
    <row r="3" spans="2:98" s="1" customFormat="1">
      <c r="B3" s="2" t="s">
        <v>2</v>
      </c>
      <c r="C3" s="26" t="s">
        <v>377</v>
      </c>
    </row>
    <row r="4" spans="2:98" s="1" customFormat="1">
      <c r="B4" s="2" t="s">
        <v>3</v>
      </c>
      <c r="C4" s="83" t="s">
        <v>197</v>
      </c>
    </row>
    <row r="6" spans="2:98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3"/>
    </row>
    <row r="7" spans="2:98" ht="26.25" customHeight="1">
      <c r="B7" s="101" t="s">
        <v>91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199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204</v>
      </c>
      <c r="C13" t="s">
        <v>204</v>
      </c>
      <c r="D13" s="16"/>
      <c r="E13" s="16"/>
      <c r="F13" t="s">
        <v>204</v>
      </c>
      <c r="G13" t="s">
        <v>204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211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304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305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213</v>
      </c>
      <c r="C19" s="16"/>
      <c r="D19" s="16"/>
      <c r="E19" s="16"/>
    </row>
    <row r="20" spans="2:13">
      <c r="B20" t="s">
        <v>298</v>
      </c>
      <c r="C20" s="16"/>
      <c r="D20" s="16"/>
      <c r="E20" s="16"/>
    </row>
    <row r="21" spans="2:13">
      <c r="B21" t="s">
        <v>299</v>
      </c>
      <c r="C21" s="16"/>
      <c r="D21" s="16"/>
      <c r="E21" s="16"/>
    </row>
    <row r="22" spans="2:13">
      <c r="B22" t="s">
        <v>300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5:XFD1048576 C1:C4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 s="1" customFormat="1">
      <c r="B1" s="2" t="s">
        <v>0</v>
      </c>
      <c r="C1" s="82">
        <v>45197</v>
      </c>
    </row>
    <row r="2" spans="2:55" s="1" customFormat="1">
      <c r="B2" s="2" t="s">
        <v>1</v>
      </c>
      <c r="C2" s="12" t="s">
        <v>376</v>
      </c>
    </row>
    <row r="3" spans="2:55" s="1" customFormat="1">
      <c r="B3" s="2" t="s">
        <v>2</v>
      </c>
      <c r="C3" s="26" t="s">
        <v>377</v>
      </c>
    </row>
    <row r="4" spans="2:55" s="1" customFormat="1">
      <c r="B4" s="2" t="s">
        <v>3</v>
      </c>
      <c r="C4" s="83" t="s">
        <v>197</v>
      </c>
    </row>
    <row r="6" spans="2:55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3"/>
    </row>
    <row r="7" spans="2:55" ht="26.25" customHeight="1">
      <c r="B7" s="101" t="s">
        <v>139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199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343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204</v>
      </c>
      <c r="C14" t="s">
        <v>204</v>
      </c>
      <c r="D14" t="s">
        <v>204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344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204</v>
      </c>
      <c r="C16" t="s">
        <v>204</v>
      </c>
      <c r="D16" t="s">
        <v>204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345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204</v>
      </c>
      <c r="C18" t="s">
        <v>204</v>
      </c>
      <c r="D18" t="s">
        <v>204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346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204</v>
      </c>
      <c r="C20" t="s">
        <v>204</v>
      </c>
      <c r="D20" t="s">
        <v>204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211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347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204</v>
      </c>
      <c r="C23" t="s">
        <v>204</v>
      </c>
      <c r="D23" t="s">
        <v>204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348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204</v>
      </c>
      <c r="C25" t="s">
        <v>204</v>
      </c>
      <c r="D25" t="s">
        <v>204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349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204</v>
      </c>
      <c r="C27" t="s">
        <v>204</v>
      </c>
      <c r="D27" t="s">
        <v>204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350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204</v>
      </c>
      <c r="C29" t="s">
        <v>204</v>
      </c>
      <c r="D29" t="s">
        <v>204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213</v>
      </c>
      <c r="C30" s="16"/>
    </row>
    <row r="31" spans="2:11">
      <c r="B31" t="s">
        <v>298</v>
      </c>
      <c r="C31" s="16"/>
    </row>
    <row r="32" spans="2:11">
      <c r="B32" t="s">
        <v>299</v>
      </c>
      <c r="C32" s="16"/>
    </row>
    <row r="33" spans="2:3">
      <c r="B33" t="s">
        <v>300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 s="1" customFormat="1">
      <c r="B1" s="2" t="s">
        <v>0</v>
      </c>
      <c r="C1" s="82">
        <v>45197</v>
      </c>
    </row>
    <row r="2" spans="2:59" s="1" customFormat="1">
      <c r="B2" s="2" t="s">
        <v>1</v>
      </c>
      <c r="C2" s="12" t="s">
        <v>376</v>
      </c>
    </row>
    <row r="3" spans="2:59" s="1" customFormat="1">
      <c r="B3" s="2" t="s">
        <v>2</v>
      </c>
      <c r="C3" s="26" t="s">
        <v>377</v>
      </c>
    </row>
    <row r="4" spans="2:59" s="1" customFormat="1">
      <c r="B4" s="2" t="s">
        <v>3</v>
      </c>
      <c r="C4" s="83" t="s">
        <v>197</v>
      </c>
    </row>
    <row r="6" spans="2:59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59" ht="26.25" customHeight="1">
      <c r="B7" s="101" t="s">
        <v>141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351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204</v>
      </c>
      <c r="C13" t="s">
        <v>204</v>
      </c>
      <c r="D13" t="s">
        <v>204</v>
      </c>
      <c r="E13" t="s">
        <v>204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321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204</v>
      </c>
      <c r="C15" t="s">
        <v>204</v>
      </c>
      <c r="D15" t="s">
        <v>204</v>
      </c>
      <c r="E15" t="s">
        <v>204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213</v>
      </c>
      <c r="C16" s="16"/>
      <c r="D16" s="16"/>
    </row>
    <row r="17" spans="2:4">
      <c r="B17" t="s">
        <v>298</v>
      </c>
      <c r="C17" s="16"/>
      <c r="D17" s="16"/>
    </row>
    <row r="18" spans="2:4">
      <c r="B18" t="s">
        <v>299</v>
      </c>
      <c r="C18" s="16"/>
      <c r="D18" s="16"/>
    </row>
    <row r="19" spans="2:4">
      <c r="B19" t="s">
        <v>300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 s="1" customFormat="1">
      <c r="B1" s="2" t="s">
        <v>0</v>
      </c>
      <c r="C1" s="82">
        <v>45197</v>
      </c>
    </row>
    <row r="2" spans="2:52" s="1" customFormat="1">
      <c r="B2" s="2" t="s">
        <v>1</v>
      </c>
      <c r="C2" s="12" t="s">
        <v>376</v>
      </c>
    </row>
    <row r="3" spans="2:52" s="1" customFormat="1">
      <c r="B3" s="2" t="s">
        <v>2</v>
      </c>
      <c r="C3" s="26" t="s">
        <v>377</v>
      </c>
    </row>
    <row r="4" spans="2:52" s="1" customFormat="1">
      <c r="B4" s="2" t="s">
        <v>3</v>
      </c>
      <c r="C4" s="83" t="s">
        <v>197</v>
      </c>
    </row>
    <row r="6" spans="2:52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52" ht="26.25" customHeight="1">
      <c r="B7" s="101" t="s">
        <v>142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199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322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323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204</v>
      </c>
      <c r="C16" t="s">
        <v>204</v>
      </c>
      <c r="D16" t="s">
        <v>204</v>
      </c>
      <c r="E16" t="s">
        <v>204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352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324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204</v>
      </c>
      <c r="C20" t="s">
        <v>204</v>
      </c>
      <c r="D20" t="s">
        <v>204</v>
      </c>
      <c r="E20" t="s">
        <v>204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306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204</v>
      </c>
      <c r="C22" t="s">
        <v>204</v>
      </c>
      <c r="D22" t="s">
        <v>204</v>
      </c>
      <c r="E22" t="s">
        <v>204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211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322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204</v>
      </c>
      <c r="C25" t="s">
        <v>204</v>
      </c>
      <c r="D25" t="s">
        <v>204</v>
      </c>
      <c r="E25" t="s">
        <v>204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325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324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326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306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204</v>
      </c>
      <c r="C33" t="s">
        <v>204</v>
      </c>
      <c r="D33" t="s">
        <v>204</v>
      </c>
      <c r="E33" t="s">
        <v>204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213</v>
      </c>
      <c r="C34" s="16"/>
      <c r="D34" s="16"/>
    </row>
    <row r="35" spans="2:12">
      <c r="B35" t="s">
        <v>298</v>
      </c>
      <c r="C35" s="16"/>
      <c r="D35" s="16"/>
    </row>
    <row r="36" spans="2:12">
      <c r="B36" t="s">
        <v>299</v>
      </c>
      <c r="C36" s="16"/>
      <c r="D36" s="16"/>
    </row>
    <row r="37" spans="2:12">
      <c r="B37" t="s">
        <v>300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90"/>
  <sheetViews>
    <sheetView rightToLeft="1" topLeftCell="A9" workbookViewId="0">
      <selection activeCell="F14" sqref="F14:F1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 s="1" customFormat="1">
      <c r="B1" s="2" t="s">
        <v>0</v>
      </c>
      <c r="C1" s="82">
        <v>45197</v>
      </c>
    </row>
    <row r="2" spans="2:13" s="1" customFormat="1">
      <c r="B2" s="2" t="s">
        <v>1</v>
      </c>
      <c r="C2" s="12" t="s">
        <v>376</v>
      </c>
    </row>
    <row r="3" spans="2:13" s="1" customFormat="1">
      <c r="B3" s="2" t="s">
        <v>2</v>
      </c>
      <c r="C3" s="26" t="s">
        <v>377</v>
      </c>
    </row>
    <row r="4" spans="2:13" s="1" customFormat="1">
      <c r="B4" s="2" t="s">
        <v>3</v>
      </c>
      <c r="C4" s="83" t="s">
        <v>197</v>
      </c>
    </row>
    <row r="5" spans="2:13">
      <c r="B5" s="2"/>
    </row>
    <row r="7" spans="2:13" ht="26.25" customHeight="1">
      <c r="B7" s="91" t="s">
        <v>47</v>
      </c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387.21352000000002</v>
      </c>
      <c r="K11" s="76">
        <f>J11/$J$11</f>
        <v>1</v>
      </c>
      <c r="L11" s="76">
        <f>J11/'סכום נכסי הקרן'!$C$42</f>
        <v>4.424781803940013E-2</v>
      </c>
    </row>
    <row r="12" spans="2:13">
      <c r="B12" s="79" t="s">
        <v>199</v>
      </c>
      <c r="C12" s="26"/>
      <c r="D12" s="27"/>
      <c r="E12" s="27"/>
      <c r="F12" s="27"/>
      <c r="G12" s="27"/>
      <c r="H12" s="27"/>
      <c r="I12" s="80">
        <v>0</v>
      </c>
      <c r="J12" s="81">
        <v>387.21352000000002</v>
      </c>
      <c r="K12" s="80">
        <f t="shared" ref="K12:K34" si="0">J12/$J$11</f>
        <v>1</v>
      </c>
      <c r="L12" s="80">
        <f>J12/'סכום נכסי הקרן'!$C$42</f>
        <v>4.424781803940013E-2</v>
      </c>
    </row>
    <row r="13" spans="2:13">
      <c r="B13" s="79" t="s">
        <v>200</v>
      </c>
      <c r="C13" s="26"/>
      <c r="D13" s="27"/>
      <c r="E13" s="27"/>
      <c r="F13" s="27"/>
      <c r="G13" s="27"/>
      <c r="H13" s="27"/>
      <c r="I13" s="80">
        <v>0</v>
      </c>
      <c r="J13" s="81">
        <f>SUM(J14:J17)</f>
        <v>387.21352000000002</v>
      </c>
      <c r="K13" s="80">
        <f t="shared" si="0"/>
        <v>1</v>
      </c>
      <c r="L13" s="80">
        <f>J13/'סכום נכסי הקרן'!$C$42</f>
        <v>4.424781803940013E-2</v>
      </c>
    </row>
    <row r="14" spans="2:13">
      <c r="B14" s="84" t="s">
        <v>378</v>
      </c>
      <c r="C14" t="s">
        <v>379</v>
      </c>
      <c r="D14">
        <v>11</v>
      </c>
      <c r="E14" t="s">
        <v>201</v>
      </c>
      <c r="F14" s="83" t="s">
        <v>202</v>
      </c>
      <c r="G14" t="s">
        <v>102</v>
      </c>
      <c r="H14" s="85">
        <v>4.3799999999999999E-2</v>
      </c>
      <c r="I14" s="85">
        <v>4.3799999999999999E-2</v>
      </c>
      <c r="J14" s="86">
        <v>0.32429000000000002</v>
      </c>
      <c r="K14" s="85">
        <f t="shared" si="0"/>
        <v>8.3749658328045981E-4</v>
      </c>
      <c r="L14" s="85">
        <f>J14/'סכום נכסי הקרן'!$C$42</f>
        <v>3.7057396425613108E-5</v>
      </c>
    </row>
    <row r="15" spans="2:13">
      <c r="B15" s="84" t="s">
        <v>380</v>
      </c>
      <c r="C15" t="s">
        <v>381</v>
      </c>
      <c r="D15">
        <v>12</v>
      </c>
      <c r="E15" t="s">
        <v>201</v>
      </c>
      <c r="F15" s="83" t="s">
        <v>202</v>
      </c>
      <c r="G15" t="s">
        <v>102</v>
      </c>
      <c r="H15" s="85">
        <v>4.3700000000000003E-2</v>
      </c>
      <c r="I15" s="85">
        <v>4.3700000000000003E-2</v>
      </c>
      <c r="J15" s="86">
        <v>2.0918699999999997</v>
      </c>
      <c r="K15" s="85">
        <f t="shared" si="0"/>
        <v>5.4023681817721644E-3</v>
      </c>
      <c r="L15" s="85">
        <f>J15/'סכום נכסי הקרן'!$C$42</f>
        <v>2.3904300428889965E-4</v>
      </c>
    </row>
    <row r="16" spans="2:13">
      <c r="B16" s="84" t="s">
        <v>382</v>
      </c>
      <c r="C16" s="84" t="s">
        <v>383</v>
      </c>
      <c r="D16">
        <v>10</v>
      </c>
      <c r="E16" t="s">
        <v>201</v>
      </c>
      <c r="F16" s="83" t="s">
        <v>202</v>
      </c>
      <c r="G16" t="s">
        <v>102</v>
      </c>
      <c r="H16" s="85">
        <v>4.3900000000000002E-2</v>
      </c>
      <c r="I16" s="85">
        <v>4.3900000000000002E-2</v>
      </c>
      <c r="J16" s="86">
        <f>34.92237+341.69135</f>
        <v>376.61372</v>
      </c>
      <c r="K16" s="85">
        <f t="shared" si="0"/>
        <v>0.97262543931833778</v>
      </c>
      <c r="L16" s="85">
        <f>J16/'סכום נכסי הקרן'!$C$42</f>
        <v>4.3036553459449428E-2</v>
      </c>
    </row>
    <row r="17" spans="2:12">
      <c r="B17" s="84" t="s">
        <v>384</v>
      </c>
      <c r="C17" s="84" t="s">
        <v>385</v>
      </c>
      <c r="D17">
        <v>20</v>
      </c>
      <c r="E17" t="s">
        <v>201</v>
      </c>
      <c r="F17" t="s">
        <v>386</v>
      </c>
      <c r="G17" t="s">
        <v>102</v>
      </c>
      <c r="H17" s="85">
        <v>4.2700000000000002E-2</v>
      </c>
      <c r="I17" s="85">
        <v>4.2700000000000002E-2</v>
      </c>
      <c r="J17" s="86">
        <v>8.1836399999999987</v>
      </c>
      <c r="K17" s="85">
        <f t="shared" si="0"/>
        <v>2.1134695916609519E-2</v>
      </c>
      <c r="L17" s="85">
        <f>J17/'סכום נכסי הקרן'!$C$42</f>
        <v>9.3516417923619093E-4</v>
      </c>
    </row>
    <row r="18" spans="2:12">
      <c r="B18" s="79" t="s">
        <v>203</v>
      </c>
      <c r="C18" s="26"/>
      <c r="D18" s="27"/>
      <c r="E18" s="27"/>
      <c r="F18" s="27"/>
      <c r="G18" s="27"/>
      <c r="H18" s="27"/>
      <c r="I18" s="80">
        <v>0</v>
      </c>
      <c r="J18" s="81">
        <v>0</v>
      </c>
      <c r="K18" s="80">
        <f t="shared" si="0"/>
        <v>0</v>
      </c>
      <c r="L18" s="80">
        <f>J18/'סכום נכסי הקרן'!$C$42</f>
        <v>0</v>
      </c>
    </row>
    <row r="19" spans="2:12">
      <c r="B19" t="s">
        <v>204</v>
      </c>
      <c r="C19" t="s">
        <v>204</v>
      </c>
      <c r="D19" s="16"/>
      <c r="E19" t="s">
        <v>204</v>
      </c>
      <c r="G19" t="s">
        <v>204</v>
      </c>
      <c r="H19" s="78">
        <v>0</v>
      </c>
      <c r="I19" s="78">
        <v>0</v>
      </c>
      <c r="J19" s="77">
        <v>0</v>
      </c>
      <c r="K19" s="78">
        <f t="shared" si="0"/>
        <v>0</v>
      </c>
      <c r="L19" s="78">
        <f>J19/'סכום נכסי הקרן'!$C$42</f>
        <v>0</v>
      </c>
    </row>
    <row r="20" spans="2:12">
      <c r="B20" s="79" t="s">
        <v>205</v>
      </c>
      <c r="D20" s="16"/>
      <c r="I20" s="80">
        <v>0</v>
      </c>
      <c r="J20" s="81">
        <v>0</v>
      </c>
      <c r="K20" s="80">
        <f t="shared" si="0"/>
        <v>0</v>
      </c>
      <c r="L20" s="80">
        <f>J20/'סכום נכסי הקרן'!$C$42</f>
        <v>0</v>
      </c>
    </row>
    <row r="21" spans="2:12">
      <c r="B21" t="s">
        <v>204</v>
      </c>
      <c r="C21" t="s">
        <v>204</v>
      </c>
      <c r="D21" s="16"/>
      <c r="E21" t="s">
        <v>204</v>
      </c>
      <c r="G21" t="s">
        <v>204</v>
      </c>
      <c r="H21" s="78">
        <v>0</v>
      </c>
      <c r="I21" s="78">
        <v>0</v>
      </c>
      <c r="J21" s="77">
        <v>0</v>
      </c>
      <c r="K21" s="78">
        <f t="shared" si="0"/>
        <v>0</v>
      </c>
      <c r="L21" s="78">
        <f>J21/'סכום נכסי הקרן'!$C$42</f>
        <v>0</v>
      </c>
    </row>
    <row r="22" spans="2:12">
      <c r="B22" s="79" t="s">
        <v>207</v>
      </c>
      <c r="D22" s="16"/>
      <c r="I22" s="80">
        <v>0</v>
      </c>
      <c r="J22" s="81">
        <v>0</v>
      </c>
      <c r="K22" s="80">
        <f t="shared" si="0"/>
        <v>0</v>
      </c>
      <c r="L22" s="80">
        <f>J22/'סכום נכסי הקרן'!$C$42</f>
        <v>0</v>
      </c>
    </row>
    <row r="23" spans="2:12">
      <c r="B23" t="s">
        <v>204</v>
      </c>
      <c r="C23" t="s">
        <v>204</v>
      </c>
      <c r="D23" s="16"/>
      <c r="E23" t="s">
        <v>204</v>
      </c>
      <c r="G23" t="s">
        <v>204</v>
      </c>
      <c r="H23" s="78">
        <v>0</v>
      </c>
      <c r="I23" s="78">
        <v>0</v>
      </c>
      <c r="J23" s="77">
        <v>0</v>
      </c>
      <c r="K23" s="78">
        <f t="shared" si="0"/>
        <v>0</v>
      </c>
      <c r="L23" s="78">
        <f>J23/'סכום נכסי הקרן'!$C$42</f>
        <v>0</v>
      </c>
    </row>
    <row r="24" spans="2:12">
      <c r="B24" s="79" t="s">
        <v>208</v>
      </c>
      <c r="D24" s="16"/>
      <c r="I24" s="80">
        <v>0</v>
      </c>
      <c r="J24" s="81">
        <v>0</v>
      </c>
      <c r="K24" s="80">
        <f t="shared" si="0"/>
        <v>0</v>
      </c>
      <c r="L24" s="80">
        <f>J24/'סכום נכסי הקרן'!$C$42</f>
        <v>0</v>
      </c>
    </row>
    <row r="25" spans="2:12">
      <c r="B25" t="s">
        <v>204</v>
      </c>
      <c r="C25" t="s">
        <v>204</v>
      </c>
      <c r="D25" s="16"/>
      <c r="E25" t="s">
        <v>204</v>
      </c>
      <c r="G25" t="s">
        <v>204</v>
      </c>
      <c r="H25" s="78">
        <v>0</v>
      </c>
      <c r="I25" s="78">
        <v>0</v>
      </c>
      <c r="J25" s="77">
        <v>0</v>
      </c>
      <c r="K25" s="78">
        <f t="shared" si="0"/>
        <v>0</v>
      </c>
      <c r="L25" s="78">
        <f>J25/'סכום נכסי הקרן'!$C$42</f>
        <v>0</v>
      </c>
    </row>
    <row r="26" spans="2:12">
      <c r="B26" s="79" t="s">
        <v>209</v>
      </c>
      <c r="D26" s="16"/>
      <c r="I26" s="80">
        <v>0</v>
      </c>
      <c r="J26" s="81">
        <v>0</v>
      </c>
      <c r="K26" s="80">
        <f t="shared" si="0"/>
        <v>0</v>
      </c>
      <c r="L26" s="80">
        <f>J26/'סכום נכסי הקרן'!$C$42</f>
        <v>0</v>
      </c>
    </row>
    <row r="27" spans="2:12">
      <c r="B27" t="s">
        <v>204</v>
      </c>
      <c r="C27" t="s">
        <v>204</v>
      </c>
      <c r="D27" s="16"/>
      <c r="E27" t="s">
        <v>204</v>
      </c>
      <c r="G27" t="s">
        <v>204</v>
      </c>
      <c r="H27" s="78">
        <v>0</v>
      </c>
      <c r="I27" s="78">
        <v>0</v>
      </c>
      <c r="J27" s="77">
        <v>0</v>
      </c>
      <c r="K27" s="78">
        <f t="shared" si="0"/>
        <v>0</v>
      </c>
      <c r="L27" s="78">
        <f>J27/'סכום נכסי הקרן'!$C$42</f>
        <v>0</v>
      </c>
    </row>
    <row r="28" spans="2:12">
      <c r="B28" s="79" t="s">
        <v>210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t="s">
        <v>204</v>
      </c>
      <c r="C29" t="s">
        <v>204</v>
      </c>
      <c r="D29" s="16"/>
      <c r="E29" t="s">
        <v>204</v>
      </c>
      <c r="G29" t="s">
        <v>204</v>
      </c>
      <c r="H29" s="78">
        <v>0</v>
      </c>
      <c r="I29" s="78">
        <v>0</v>
      </c>
      <c r="J29" s="77">
        <v>0</v>
      </c>
      <c r="K29" s="78">
        <f t="shared" si="0"/>
        <v>0</v>
      </c>
      <c r="L29" s="78">
        <f>J29/'סכום נכסי הקרן'!$C$42</f>
        <v>0</v>
      </c>
    </row>
    <row r="30" spans="2:12">
      <c r="B30" s="79" t="s">
        <v>211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s="79" t="s">
        <v>212</v>
      </c>
      <c r="D31" s="16"/>
      <c r="I31" s="80">
        <v>0</v>
      </c>
      <c r="J31" s="81">
        <v>0</v>
      </c>
      <c r="K31" s="80">
        <f t="shared" si="0"/>
        <v>0</v>
      </c>
      <c r="L31" s="80">
        <f>J31/'סכום נכסי הקרן'!$C$42</f>
        <v>0</v>
      </c>
    </row>
    <row r="32" spans="2:12">
      <c r="B32" t="s">
        <v>204</v>
      </c>
      <c r="C32" t="s">
        <v>204</v>
      </c>
      <c r="D32" s="16"/>
      <c r="E32" t="s">
        <v>204</v>
      </c>
      <c r="G32" t="s">
        <v>204</v>
      </c>
      <c r="H32" s="78">
        <v>0</v>
      </c>
      <c r="I32" s="78">
        <v>0</v>
      </c>
      <c r="J32" s="77">
        <v>0</v>
      </c>
      <c r="K32" s="78">
        <f t="shared" si="0"/>
        <v>0</v>
      </c>
      <c r="L32" s="78">
        <f>J32/'סכום נכסי הקרן'!$C$42</f>
        <v>0</v>
      </c>
    </row>
    <row r="33" spans="2:12">
      <c r="B33" s="79" t="s">
        <v>210</v>
      </c>
      <c r="D33" s="16"/>
      <c r="I33" s="80">
        <v>0</v>
      </c>
      <c r="J33" s="81">
        <v>0</v>
      </c>
      <c r="K33" s="80">
        <f t="shared" si="0"/>
        <v>0</v>
      </c>
      <c r="L33" s="80">
        <f>J33/'סכום נכסי הקרן'!$C$42</f>
        <v>0</v>
      </c>
    </row>
    <row r="34" spans="2:12">
      <c r="B34" t="s">
        <v>204</v>
      </c>
      <c r="C34" t="s">
        <v>204</v>
      </c>
      <c r="D34" s="16"/>
      <c r="E34" t="s">
        <v>204</v>
      </c>
      <c r="G34" t="s">
        <v>204</v>
      </c>
      <c r="H34" s="78">
        <v>0</v>
      </c>
      <c r="I34" s="78">
        <v>0</v>
      </c>
      <c r="J34" s="77">
        <v>0</v>
      </c>
      <c r="K34" s="78">
        <f t="shared" si="0"/>
        <v>0</v>
      </c>
      <c r="L34" s="78">
        <f>J34/'סכום נכסי הקרן'!$C$42</f>
        <v>0</v>
      </c>
    </row>
    <row r="35" spans="2:12">
      <c r="B35" t="s">
        <v>213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D487" s="16"/>
    </row>
    <row r="488" spans="4:5">
      <c r="D488" s="16"/>
    </row>
    <row r="489" spans="4:5">
      <c r="D489" s="16"/>
    </row>
    <row r="490" spans="4:5">
      <c r="E490" s="15"/>
    </row>
  </sheetData>
  <mergeCells count="1">
    <mergeCell ref="B7:L7"/>
  </mergeCells>
  <dataValidations count="1">
    <dataValidation allowBlank="1" showInputMessage="1" showErrorMessage="1" sqref="E11 C1:C4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topLeftCell="A6" workbookViewId="0">
      <selection activeCell="K11" sqref="K11:K3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 s="1" customFormat="1">
      <c r="B1" s="2" t="s">
        <v>0</v>
      </c>
      <c r="C1" s="82">
        <v>45197</v>
      </c>
    </row>
    <row r="2" spans="2:49" s="1" customFormat="1">
      <c r="B2" s="2" t="s">
        <v>1</v>
      </c>
      <c r="C2" s="12" t="s">
        <v>376</v>
      </c>
    </row>
    <row r="3" spans="2:49" s="1" customFormat="1">
      <c r="B3" s="2" t="s">
        <v>2</v>
      </c>
      <c r="C3" s="26" t="s">
        <v>377</v>
      </c>
    </row>
    <row r="4" spans="2:49" s="1" customFormat="1">
      <c r="B4" s="2" t="s">
        <v>3</v>
      </c>
      <c r="C4" s="83" t="s">
        <v>197</v>
      </c>
    </row>
    <row r="6" spans="2:49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3"/>
    </row>
    <row r="7" spans="2:49" ht="26.25" customHeight="1">
      <c r="B7" s="101" t="s">
        <v>143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/>
      <c r="H11" s="7"/>
      <c r="I11" s="75">
        <v>-1.5905962215</v>
      </c>
      <c r="J11" s="76">
        <f>I11/$I$11</f>
        <v>1</v>
      </c>
      <c r="K11" s="76">
        <f>I11/'סכום נכסי הקרן'!$C$42</f>
        <v>-1.8176124682601317E-4</v>
      </c>
      <c r="AW11" s="16"/>
    </row>
    <row r="12" spans="2:49">
      <c r="B12" s="79" t="s">
        <v>199</v>
      </c>
      <c r="C12" s="16"/>
      <c r="D12" s="16"/>
      <c r="G12" s="81"/>
      <c r="I12" s="81">
        <v>-1.5905962215</v>
      </c>
      <c r="J12" s="80">
        <f t="shared" ref="J12:J33" si="0">I12/$I$11</f>
        <v>1</v>
      </c>
      <c r="K12" s="80">
        <f>I12/'סכום נכסי הקרן'!$C$42</f>
        <v>-1.8176124682601317E-4</v>
      </c>
    </row>
    <row r="13" spans="2:49">
      <c r="B13" s="79" t="s">
        <v>322</v>
      </c>
      <c r="C13" s="16"/>
      <c r="D13" s="16"/>
      <c r="G13" s="81"/>
      <c r="I13" s="81">
        <v>0</v>
      </c>
      <c r="J13" s="80">
        <f t="shared" si="0"/>
        <v>0</v>
      </c>
      <c r="K13" s="80">
        <f>I13/'סכום נכסי הקרן'!$C$42</f>
        <v>0</v>
      </c>
    </row>
    <row r="14" spans="2:49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8">
        <f t="shared" si="0"/>
        <v>0</v>
      </c>
      <c r="K14" s="78">
        <f>I14/'סכום נכסי הקרן'!$C$42</f>
        <v>0</v>
      </c>
    </row>
    <row r="15" spans="2:49">
      <c r="B15" s="79" t="s">
        <v>323</v>
      </c>
      <c r="C15" s="16"/>
      <c r="D15" s="16"/>
      <c r="G15" s="81"/>
      <c r="I15" s="81">
        <v>0</v>
      </c>
      <c r="J15" s="80">
        <f t="shared" si="0"/>
        <v>0</v>
      </c>
      <c r="K15" s="80">
        <f>I15/'סכום נכסי הקרן'!$C$42</f>
        <v>0</v>
      </c>
    </row>
    <row r="16" spans="2:49">
      <c r="B16" t="s">
        <v>204</v>
      </c>
      <c r="C16" t="s">
        <v>204</v>
      </c>
      <c r="D16" t="s">
        <v>204</v>
      </c>
      <c r="E16" t="s">
        <v>204</v>
      </c>
      <c r="G16" s="77">
        <v>0</v>
      </c>
      <c r="H16" s="77">
        <v>0</v>
      </c>
      <c r="I16" s="77">
        <v>0</v>
      </c>
      <c r="J16" s="78">
        <f t="shared" si="0"/>
        <v>0</v>
      </c>
      <c r="K16" s="78">
        <f>I16/'סכום נכסי הקרן'!$C$42</f>
        <v>0</v>
      </c>
    </row>
    <row r="17" spans="2:11">
      <c r="B17" s="79" t="s">
        <v>352</v>
      </c>
      <c r="C17" s="16"/>
      <c r="D17" s="16"/>
      <c r="G17" s="81"/>
      <c r="I17" s="81">
        <v>0</v>
      </c>
      <c r="J17" s="80">
        <f t="shared" si="0"/>
        <v>0</v>
      </c>
      <c r="K17" s="80">
        <f>I17/'סכום נכסי הקרן'!$C$42</f>
        <v>0</v>
      </c>
    </row>
    <row r="18" spans="2:11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8">
        <f t="shared" si="0"/>
        <v>0</v>
      </c>
      <c r="K18" s="78">
        <f>I18/'סכום נכסי הקרן'!$C$42</f>
        <v>0</v>
      </c>
    </row>
    <row r="19" spans="2:11">
      <c r="B19" s="79" t="s">
        <v>324</v>
      </c>
      <c r="C19" s="16"/>
      <c r="D19" s="16"/>
      <c r="G19" s="81"/>
      <c r="I19" s="81">
        <v>-1.5905962215</v>
      </c>
      <c r="J19" s="80">
        <f t="shared" si="0"/>
        <v>1</v>
      </c>
      <c r="K19" s="80">
        <f>I19/'סכום נכסי הקרן'!$C$42</f>
        <v>-1.8176124682601317E-4</v>
      </c>
    </row>
    <row r="20" spans="2:11">
      <c r="B20" t="s">
        <v>387</v>
      </c>
      <c r="C20" t="s">
        <v>388</v>
      </c>
      <c r="D20" t="s">
        <v>389</v>
      </c>
      <c r="E20" t="s">
        <v>102</v>
      </c>
      <c r="F20" s="87">
        <v>45119</v>
      </c>
      <c r="G20" s="77">
        <v>42356.6</v>
      </c>
      <c r="H20" s="77">
        <v>-2.955406</v>
      </c>
      <c r="I20" s="77">
        <v>-1.2518094980000001</v>
      </c>
      <c r="J20" s="78">
        <f t="shared" si="0"/>
        <v>0.78700645775424416</v>
      </c>
      <c r="K20" s="78">
        <f>I20/'סכום נכסי הקרן'!$C$42</f>
        <v>-1.4304727502153545E-4</v>
      </c>
    </row>
    <row r="21" spans="2:11">
      <c r="B21" t="s">
        <v>390</v>
      </c>
      <c r="C21" t="s">
        <v>391</v>
      </c>
      <c r="D21" t="s">
        <v>389</v>
      </c>
      <c r="E21" t="s">
        <v>102</v>
      </c>
      <c r="F21" s="87">
        <v>45196</v>
      </c>
      <c r="G21" s="77">
        <v>21178.3</v>
      </c>
      <c r="H21" s="77">
        <v>-0.97551600000000005</v>
      </c>
      <c r="I21" s="77">
        <v>-0.20659770499999999</v>
      </c>
      <c r="J21" s="78">
        <f t="shared" si="0"/>
        <v>0.12988695824083471</v>
      </c>
      <c r="K21" s="78">
        <f>I21/'סכום נכסי הקרן'!$C$42</f>
        <v>-2.3608415476292424E-5</v>
      </c>
    </row>
    <row r="22" spans="2:11">
      <c r="B22" t="s">
        <v>392</v>
      </c>
      <c r="C22" t="s">
        <v>393</v>
      </c>
      <c r="D22" t="s">
        <v>389</v>
      </c>
      <c r="E22" t="s">
        <v>102</v>
      </c>
      <c r="F22" s="87">
        <v>45196</v>
      </c>
      <c r="G22" s="77">
        <v>21178.3</v>
      </c>
      <c r="H22" s="77">
        <v>-0.62417900000000004</v>
      </c>
      <c r="I22" s="77">
        <v>-0.13219050100000002</v>
      </c>
      <c r="J22" s="78">
        <f t="shared" si="0"/>
        <v>8.3107516045359861E-2</v>
      </c>
      <c r="K22" s="78">
        <f>I22/'סכום נכסי הקרן'!$C$42</f>
        <v>-1.5105725737017503E-5</v>
      </c>
    </row>
    <row r="23" spans="2:11">
      <c r="B23" s="79" t="s">
        <v>306</v>
      </c>
      <c r="C23" s="16"/>
      <c r="D23" s="16"/>
      <c r="G23" s="81"/>
      <c r="I23" s="81">
        <v>0</v>
      </c>
      <c r="J23" s="80">
        <f t="shared" si="0"/>
        <v>0</v>
      </c>
      <c r="K23" s="80">
        <f>I23/'סכום נכסי הקרן'!$C$42</f>
        <v>0</v>
      </c>
    </row>
    <row r="24" spans="2:11">
      <c r="B24" t="s">
        <v>204</v>
      </c>
      <c r="C24" t="s">
        <v>204</v>
      </c>
      <c r="D24" t="s">
        <v>204</v>
      </c>
      <c r="E24" t="s">
        <v>204</v>
      </c>
      <c r="G24" s="77">
        <v>0</v>
      </c>
      <c r="H24" s="77">
        <v>0</v>
      </c>
      <c r="I24" s="77">
        <v>0</v>
      </c>
      <c r="J24" s="78">
        <f t="shared" si="0"/>
        <v>0</v>
      </c>
      <c r="K24" s="78">
        <f>I24/'סכום נכסי הקרן'!$C$42</f>
        <v>0</v>
      </c>
    </row>
    <row r="25" spans="2:11">
      <c r="B25" s="79" t="s">
        <v>211</v>
      </c>
      <c r="C25" s="16"/>
      <c r="D25" s="16"/>
      <c r="G25" s="81"/>
      <c r="I25" s="81">
        <v>0</v>
      </c>
      <c r="J25" s="80">
        <f t="shared" si="0"/>
        <v>0</v>
      </c>
      <c r="K25" s="80">
        <f>I25/'סכום נכסי הקרן'!$C$42</f>
        <v>0</v>
      </c>
    </row>
    <row r="26" spans="2:11">
      <c r="B26" s="79" t="s">
        <v>322</v>
      </c>
      <c r="C26" s="16"/>
      <c r="D26" s="16"/>
      <c r="G26" s="81"/>
      <c r="I26" s="81">
        <v>0</v>
      </c>
      <c r="J26" s="80">
        <f t="shared" si="0"/>
        <v>0</v>
      </c>
      <c r="K26" s="80">
        <f>I26/'סכום נכסי הקרן'!$C$42</f>
        <v>0</v>
      </c>
    </row>
    <row r="27" spans="2:11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8">
        <f t="shared" si="0"/>
        <v>0</v>
      </c>
      <c r="K27" s="78">
        <f>I27/'סכום נכסי הקרן'!$C$42</f>
        <v>0</v>
      </c>
    </row>
    <row r="28" spans="2:11">
      <c r="B28" s="79" t="s">
        <v>325</v>
      </c>
      <c r="C28" s="16"/>
      <c r="D28" s="16"/>
      <c r="G28" s="81"/>
      <c r="I28" s="81">
        <v>0</v>
      </c>
      <c r="J28" s="80">
        <f t="shared" si="0"/>
        <v>0</v>
      </c>
      <c r="K28" s="80">
        <f>I28/'סכום נכסי הקרן'!$C$42</f>
        <v>0</v>
      </c>
    </row>
    <row r="29" spans="2:11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8">
        <f t="shared" si="0"/>
        <v>0</v>
      </c>
      <c r="K29" s="78">
        <f>I29/'סכום נכסי הקרן'!$C$42</f>
        <v>0</v>
      </c>
    </row>
    <row r="30" spans="2:11">
      <c r="B30" s="79" t="s">
        <v>324</v>
      </c>
      <c r="C30" s="16"/>
      <c r="D30" s="16"/>
      <c r="G30" s="81"/>
      <c r="I30" s="81">
        <v>0</v>
      </c>
      <c r="J30" s="80">
        <f t="shared" si="0"/>
        <v>0</v>
      </c>
      <c r="K30" s="80">
        <f>I30/'סכום נכסי הקרן'!$C$42</f>
        <v>0</v>
      </c>
    </row>
    <row r="31" spans="2:11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8">
        <f t="shared" si="0"/>
        <v>0</v>
      </c>
      <c r="K31" s="78">
        <f>I31/'סכום נכסי הקרן'!$C$42</f>
        <v>0</v>
      </c>
    </row>
    <row r="32" spans="2:11">
      <c r="B32" s="79" t="s">
        <v>306</v>
      </c>
      <c r="C32" s="16"/>
      <c r="D32" s="16"/>
      <c r="G32" s="81"/>
      <c r="I32" s="81">
        <v>0</v>
      </c>
      <c r="J32" s="80">
        <f t="shared" si="0"/>
        <v>0</v>
      </c>
      <c r="K32" s="80">
        <f>I32/'סכום נכסי הקרן'!$C$42</f>
        <v>0</v>
      </c>
    </row>
    <row r="33" spans="2:11">
      <c r="B33" t="s">
        <v>204</v>
      </c>
      <c r="C33" t="s">
        <v>204</v>
      </c>
      <c r="D33" t="s">
        <v>204</v>
      </c>
      <c r="E33" t="s">
        <v>204</v>
      </c>
      <c r="G33" s="77">
        <v>0</v>
      </c>
      <c r="H33" s="77">
        <v>0</v>
      </c>
      <c r="I33" s="77">
        <v>0</v>
      </c>
      <c r="J33" s="78">
        <f t="shared" si="0"/>
        <v>0</v>
      </c>
      <c r="K33" s="78">
        <f>I33/'סכום נכסי הקרן'!$C$42</f>
        <v>0</v>
      </c>
    </row>
    <row r="34" spans="2:11">
      <c r="B34" t="s">
        <v>213</v>
      </c>
      <c r="C34" s="16"/>
      <c r="D34" s="16"/>
    </row>
    <row r="35" spans="2:11">
      <c r="B35" t="s">
        <v>298</v>
      </c>
      <c r="C35" s="16"/>
      <c r="D35" s="16"/>
    </row>
    <row r="36" spans="2:11">
      <c r="B36" t="s">
        <v>299</v>
      </c>
      <c r="C36" s="16"/>
      <c r="D36" s="16"/>
    </row>
    <row r="37" spans="2:11">
      <c r="B37" t="s">
        <v>300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C1:C4 A5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 s="1" customFormat="1">
      <c r="B1" s="2" t="s">
        <v>0</v>
      </c>
      <c r="C1" s="82">
        <v>45197</v>
      </c>
    </row>
    <row r="2" spans="2:78" s="1" customFormat="1">
      <c r="B2" s="2" t="s">
        <v>1</v>
      </c>
      <c r="C2" s="12" t="s">
        <v>376</v>
      </c>
    </row>
    <row r="3" spans="2:78" s="1" customFormat="1">
      <c r="B3" s="2" t="s">
        <v>2</v>
      </c>
      <c r="C3" s="26" t="s">
        <v>377</v>
      </c>
    </row>
    <row r="4" spans="2:78" s="1" customFormat="1">
      <c r="B4" s="2" t="s">
        <v>3</v>
      </c>
      <c r="C4" s="83" t="s">
        <v>197</v>
      </c>
    </row>
    <row r="6" spans="2:78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3"/>
    </row>
    <row r="7" spans="2:78" ht="26.25" customHeight="1">
      <c r="B7" s="101" t="s">
        <v>145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3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199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327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204</v>
      </c>
      <c r="C14" t="s">
        <v>204</v>
      </c>
      <c r="D14" s="16"/>
      <c r="E14" t="s">
        <v>204</v>
      </c>
      <c r="H14" s="77">
        <v>0</v>
      </c>
      <c r="I14" t="s">
        <v>204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328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204</v>
      </c>
      <c r="C16" t="s">
        <v>204</v>
      </c>
      <c r="D16" s="16"/>
      <c r="E16" t="s">
        <v>204</v>
      </c>
      <c r="H16" s="77">
        <v>0</v>
      </c>
      <c r="I16" t="s">
        <v>204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329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330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204</v>
      </c>
      <c r="C19" t="s">
        <v>204</v>
      </c>
      <c r="D19" s="16"/>
      <c r="E19" t="s">
        <v>204</v>
      </c>
      <c r="H19" s="77">
        <v>0</v>
      </c>
      <c r="I19" t="s">
        <v>204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331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204</v>
      </c>
      <c r="C21" t="s">
        <v>204</v>
      </c>
      <c r="D21" s="16"/>
      <c r="E21" t="s">
        <v>204</v>
      </c>
      <c r="H21" s="77">
        <v>0</v>
      </c>
      <c r="I21" t="s">
        <v>204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332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204</v>
      </c>
      <c r="C23" t="s">
        <v>204</v>
      </c>
      <c r="D23" s="16"/>
      <c r="E23" t="s">
        <v>204</v>
      </c>
      <c r="H23" s="77">
        <v>0</v>
      </c>
      <c r="I23" t="s">
        <v>204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333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204</v>
      </c>
      <c r="C25" t="s">
        <v>204</v>
      </c>
      <c r="D25" s="16"/>
      <c r="E25" t="s">
        <v>204</v>
      </c>
      <c r="H25" s="77">
        <v>0</v>
      </c>
      <c r="I25" t="s">
        <v>204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211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327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204</v>
      </c>
      <c r="C28" t="s">
        <v>204</v>
      </c>
      <c r="D28" s="16"/>
      <c r="E28" t="s">
        <v>204</v>
      </c>
      <c r="H28" s="77">
        <v>0</v>
      </c>
      <c r="I28" t="s">
        <v>204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328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204</v>
      </c>
      <c r="C30" t="s">
        <v>204</v>
      </c>
      <c r="D30" s="16"/>
      <c r="E30" t="s">
        <v>204</v>
      </c>
      <c r="H30" s="77">
        <v>0</v>
      </c>
      <c r="I30" t="s">
        <v>204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329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330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204</v>
      </c>
      <c r="C33" t="s">
        <v>204</v>
      </c>
      <c r="D33" s="16"/>
      <c r="E33" t="s">
        <v>204</v>
      </c>
      <c r="H33" s="77">
        <v>0</v>
      </c>
      <c r="I33" t="s">
        <v>204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331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204</v>
      </c>
      <c r="C35" t="s">
        <v>204</v>
      </c>
      <c r="D35" s="16"/>
      <c r="E35" t="s">
        <v>204</v>
      </c>
      <c r="H35" s="77">
        <v>0</v>
      </c>
      <c r="I35" t="s">
        <v>204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332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204</v>
      </c>
      <c r="C37" t="s">
        <v>204</v>
      </c>
      <c r="D37" s="16"/>
      <c r="E37" t="s">
        <v>204</v>
      </c>
      <c r="H37" s="77">
        <v>0</v>
      </c>
      <c r="I37" t="s">
        <v>204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333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204</v>
      </c>
      <c r="C39" t="s">
        <v>204</v>
      </c>
      <c r="D39" s="16"/>
      <c r="E39" t="s">
        <v>204</v>
      </c>
      <c r="H39" s="77">
        <v>0</v>
      </c>
      <c r="I39" t="s">
        <v>204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213</v>
      </c>
      <c r="D40" s="16"/>
    </row>
    <row r="41" spans="2:17">
      <c r="B41" t="s">
        <v>298</v>
      </c>
      <c r="D41" s="16"/>
    </row>
    <row r="42" spans="2:17">
      <c r="B42" t="s">
        <v>299</v>
      </c>
      <c r="D42" s="16"/>
    </row>
    <row r="43" spans="2:17">
      <c r="B43" t="s">
        <v>300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 s="1" customFormat="1">
      <c r="B1" s="2" t="s">
        <v>0</v>
      </c>
      <c r="C1" s="82">
        <v>45197</v>
      </c>
    </row>
    <row r="2" spans="2:60" s="1" customFormat="1">
      <c r="B2" s="2" t="s">
        <v>1</v>
      </c>
      <c r="C2" s="12" t="s">
        <v>376</v>
      </c>
    </row>
    <row r="3" spans="2:60" s="1" customFormat="1">
      <c r="B3" s="2" t="s">
        <v>2</v>
      </c>
      <c r="C3" s="26" t="s">
        <v>377</v>
      </c>
    </row>
    <row r="4" spans="2:60" s="1" customFormat="1">
      <c r="B4" s="2" t="s">
        <v>3</v>
      </c>
      <c r="C4" s="83" t="s">
        <v>197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1" t="s">
        <v>146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3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199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353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204</v>
      </c>
      <c r="D14" t="s">
        <v>204</v>
      </c>
      <c r="F14" t="s">
        <v>204</v>
      </c>
      <c r="I14" s="77">
        <v>0</v>
      </c>
      <c r="J14" t="s">
        <v>204</v>
      </c>
      <c r="K14" t="s">
        <v>204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354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204</v>
      </c>
      <c r="D16" t="s">
        <v>204</v>
      </c>
      <c r="F16" t="s">
        <v>204</v>
      </c>
      <c r="I16" s="77">
        <v>0</v>
      </c>
      <c r="J16" t="s">
        <v>204</v>
      </c>
      <c r="K16" t="s">
        <v>204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355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204</v>
      </c>
      <c r="D18" t="s">
        <v>204</v>
      </c>
      <c r="F18" t="s">
        <v>204</v>
      </c>
      <c r="I18" s="77">
        <v>0</v>
      </c>
      <c r="J18" t="s">
        <v>204</v>
      </c>
      <c r="K18" t="s">
        <v>204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356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204</v>
      </c>
      <c r="D20" t="s">
        <v>204</v>
      </c>
      <c r="F20" t="s">
        <v>204</v>
      </c>
      <c r="I20" s="77">
        <v>0</v>
      </c>
      <c r="J20" t="s">
        <v>204</v>
      </c>
      <c r="K20" t="s">
        <v>204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357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204</v>
      </c>
      <c r="D22" t="s">
        <v>204</v>
      </c>
      <c r="F22" t="s">
        <v>204</v>
      </c>
      <c r="I22" s="77">
        <v>0</v>
      </c>
      <c r="J22" t="s">
        <v>204</v>
      </c>
      <c r="K22" t="s">
        <v>204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358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359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204</v>
      </c>
      <c r="D25" t="s">
        <v>204</v>
      </c>
      <c r="F25" t="s">
        <v>204</v>
      </c>
      <c r="I25" s="77">
        <v>0</v>
      </c>
      <c r="J25" t="s">
        <v>204</v>
      </c>
      <c r="K25" t="s">
        <v>204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360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204</v>
      </c>
      <c r="D27" t="s">
        <v>204</v>
      </c>
      <c r="F27" t="s">
        <v>204</v>
      </c>
      <c r="I27" s="77">
        <v>0</v>
      </c>
      <c r="J27" t="s">
        <v>204</v>
      </c>
      <c r="K27" t="s">
        <v>204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361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204</v>
      </c>
      <c r="D29" t="s">
        <v>204</v>
      </c>
      <c r="F29" t="s">
        <v>204</v>
      </c>
      <c r="I29" s="77">
        <v>0</v>
      </c>
      <c r="J29" t="s">
        <v>204</v>
      </c>
      <c r="K29" t="s">
        <v>204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362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204</v>
      </c>
      <c r="D31" t="s">
        <v>204</v>
      </c>
      <c r="F31" t="s">
        <v>204</v>
      </c>
      <c r="I31" s="77">
        <v>0</v>
      </c>
      <c r="J31" t="s">
        <v>204</v>
      </c>
      <c r="K31" t="s">
        <v>204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211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363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204</v>
      </c>
      <c r="D34" t="s">
        <v>204</v>
      </c>
      <c r="F34" t="s">
        <v>204</v>
      </c>
      <c r="I34" s="77">
        <v>0</v>
      </c>
      <c r="J34" t="s">
        <v>204</v>
      </c>
      <c r="K34" t="s">
        <v>204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355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204</v>
      </c>
      <c r="D36" t="s">
        <v>204</v>
      </c>
      <c r="F36" t="s">
        <v>204</v>
      </c>
      <c r="I36" s="77">
        <v>0</v>
      </c>
      <c r="J36" t="s">
        <v>204</v>
      </c>
      <c r="K36" t="s">
        <v>204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356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204</v>
      </c>
      <c r="D38" t="s">
        <v>204</v>
      </c>
      <c r="F38" t="s">
        <v>204</v>
      </c>
      <c r="I38" s="77">
        <v>0</v>
      </c>
      <c r="J38" t="s">
        <v>204</v>
      </c>
      <c r="K38" t="s">
        <v>204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362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204</v>
      </c>
      <c r="D40" t="s">
        <v>204</v>
      </c>
      <c r="F40" t="s">
        <v>204</v>
      </c>
      <c r="I40" s="77">
        <v>0</v>
      </c>
      <c r="J40" t="s">
        <v>204</v>
      </c>
      <c r="K40" t="s">
        <v>204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213</v>
      </c>
    </row>
    <row r="42" spans="2:18">
      <c r="B42" t="s">
        <v>298</v>
      </c>
    </row>
    <row r="43" spans="2:18">
      <c r="B43" t="s">
        <v>299</v>
      </c>
    </row>
    <row r="44" spans="2:18">
      <c r="B44" t="s">
        <v>300</v>
      </c>
    </row>
  </sheetData>
  <mergeCells count="1">
    <mergeCell ref="B7:R7"/>
  </mergeCells>
  <dataValidations count="1">
    <dataValidation allowBlank="1" showInputMessage="1" showErrorMessage="1" sqref="A5:XFD1048576 C1:C4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 s="1" customFormat="1">
      <c r="B1" s="2" t="s">
        <v>0</v>
      </c>
      <c r="C1" s="82">
        <v>45197</v>
      </c>
    </row>
    <row r="2" spans="2:64" s="1" customFormat="1">
      <c r="B2" s="2" t="s">
        <v>1</v>
      </c>
      <c r="C2" s="12" t="s">
        <v>376</v>
      </c>
    </row>
    <row r="3" spans="2:64" s="1" customFormat="1">
      <c r="B3" s="2" t="s">
        <v>2</v>
      </c>
      <c r="C3" s="26" t="s">
        <v>377</v>
      </c>
    </row>
    <row r="4" spans="2:64" s="1" customFormat="1">
      <c r="B4" s="2" t="s">
        <v>3</v>
      </c>
      <c r="C4" s="83" t="s">
        <v>197</v>
      </c>
    </row>
    <row r="5" spans="2:64">
      <c r="B5" s="2"/>
    </row>
    <row r="7" spans="2:64" ht="26.25" customHeight="1">
      <c r="B7" s="101" t="s">
        <v>153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199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339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204</v>
      </c>
      <c r="C14" t="s">
        <v>204</v>
      </c>
      <c r="E14" t="s">
        <v>204</v>
      </c>
      <c r="G14" s="77">
        <v>0</v>
      </c>
      <c r="H14" t="s">
        <v>204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340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204</v>
      </c>
      <c r="C16" t="s">
        <v>204</v>
      </c>
      <c r="E16" t="s">
        <v>204</v>
      </c>
      <c r="G16" s="77">
        <v>0</v>
      </c>
      <c r="H16" t="s">
        <v>204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364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204</v>
      </c>
      <c r="C18" t="s">
        <v>204</v>
      </c>
      <c r="E18" t="s">
        <v>204</v>
      </c>
      <c r="G18" s="77">
        <v>0</v>
      </c>
      <c r="H18" t="s">
        <v>204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365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204</v>
      </c>
      <c r="C20" t="s">
        <v>204</v>
      </c>
      <c r="E20" t="s">
        <v>204</v>
      </c>
      <c r="G20" s="77">
        <v>0</v>
      </c>
      <c r="H20" t="s">
        <v>204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306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204</v>
      </c>
      <c r="C22" t="s">
        <v>204</v>
      </c>
      <c r="E22" t="s">
        <v>204</v>
      </c>
      <c r="G22" s="77">
        <v>0</v>
      </c>
      <c r="H22" t="s">
        <v>204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211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204</v>
      </c>
      <c r="C24" t="s">
        <v>204</v>
      </c>
      <c r="E24" t="s">
        <v>204</v>
      </c>
      <c r="G24" s="77">
        <v>0</v>
      </c>
      <c r="H24" t="s">
        <v>204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213</v>
      </c>
    </row>
    <row r="26" spans="2:15">
      <c r="B26" t="s">
        <v>298</v>
      </c>
    </row>
    <row r="27" spans="2:15">
      <c r="B27" t="s">
        <v>299</v>
      </c>
    </row>
    <row r="28" spans="2:15">
      <c r="B28" t="s">
        <v>300</v>
      </c>
    </row>
  </sheetData>
  <mergeCells count="1">
    <mergeCell ref="B7:O7"/>
  </mergeCells>
  <dataValidations count="1">
    <dataValidation allowBlank="1" showInputMessage="1" showErrorMessage="1" sqref="A5:XFD1048576 C1:C4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 s="1" customFormat="1">
      <c r="B1" s="2" t="s">
        <v>0</v>
      </c>
      <c r="C1" s="82">
        <v>45197</v>
      </c>
    </row>
    <row r="2" spans="2:55" s="1" customFormat="1">
      <c r="B2" s="2" t="s">
        <v>1</v>
      </c>
      <c r="C2" s="12" t="s">
        <v>376</v>
      </c>
    </row>
    <row r="3" spans="2:55" s="1" customFormat="1">
      <c r="B3" s="2" t="s">
        <v>2</v>
      </c>
      <c r="C3" s="26" t="s">
        <v>377</v>
      </c>
    </row>
    <row r="4" spans="2:55" s="1" customFormat="1">
      <c r="B4" s="2" t="s">
        <v>3</v>
      </c>
      <c r="C4" s="83" t="s">
        <v>197</v>
      </c>
    </row>
    <row r="5" spans="2:55">
      <c r="B5" s="2"/>
    </row>
    <row r="7" spans="2:55" ht="26.25" customHeight="1">
      <c r="B7" s="101" t="s">
        <v>156</v>
      </c>
      <c r="C7" s="102"/>
      <c r="D7" s="102"/>
      <c r="E7" s="102"/>
      <c r="F7" s="102"/>
      <c r="G7" s="102"/>
      <c r="H7" s="102"/>
      <c r="I7" s="102"/>
      <c r="J7" s="103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199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366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204</v>
      </c>
      <c r="E14" s="78">
        <v>0</v>
      </c>
      <c r="F14" t="s">
        <v>204</v>
      </c>
      <c r="G14" s="77">
        <v>0</v>
      </c>
      <c r="H14" s="78">
        <v>0</v>
      </c>
      <c r="I14" s="78">
        <v>0</v>
      </c>
    </row>
    <row r="15" spans="2:55">
      <c r="B15" s="79" t="s">
        <v>367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204</v>
      </c>
      <c r="E16" s="78">
        <v>0</v>
      </c>
      <c r="F16" t="s">
        <v>204</v>
      </c>
      <c r="G16" s="77">
        <v>0</v>
      </c>
      <c r="H16" s="78">
        <v>0</v>
      </c>
      <c r="I16" s="78">
        <v>0</v>
      </c>
    </row>
    <row r="17" spans="2:9">
      <c r="B17" s="79" t="s">
        <v>211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366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204</v>
      </c>
      <c r="E19" s="78">
        <v>0</v>
      </c>
      <c r="F19" t="s">
        <v>204</v>
      </c>
      <c r="G19" s="77">
        <v>0</v>
      </c>
      <c r="H19" s="78">
        <v>0</v>
      </c>
      <c r="I19" s="78">
        <v>0</v>
      </c>
    </row>
    <row r="20" spans="2:9">
      <c r="B20" s="79" t="s">
        <v>367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204</v>
      </c>
      <c r="E21" s="78">
        <v>0</v>
      </c>
      <c r="F21" t="s">
        <v>204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5:XFD1048576 C1:C4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45197</v>
      </c>
    </row>
    <row r="2" spans="2:60" s="1" customFormat="1">
      <c r="B2" s="2" t="s">
        <v>1</v>
      </c>
      <c r="C2" s="12" t="s">
        <v>376</v>
      </c>
    </row>
    <row r="3" spans="2:60" s="1" customFormat="1">
      <c r="B3" s="2" t="s">
        <v>2</v>
      </c>
      <c r="C3" s="26" t="s">
        <v>377</v>
      </c>
    </row>
    <row r="4" spans="2:60" s="1" customFormat="1">
      <c r="B4" s="2" t="s">
        <v>3</v>
      </c>
      <c r="C4" s="83" t="s">
        <v>197</v>
      </c>
    </row>
    <row r="5" spans="2:60">
      <c r="B5" s="2"/>
      <c r="C5" s="2"/>
    </row>
    <row r="7" spans="2:60" ht="26.25" customHeight="1">
      <c r="B7" s="101" t="s">
        <v>162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199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204</v>
      </c>
      <c r="D13" t="s">
        <v>204</v>
      </c>
      <c r="E13" s="19"/>
      <c r="F13" s="78">
        <v>0</v>
      </c>
      <c r="G13" t="s">
        <v>204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204</v>
      </c>
      <c r="D15" t="s">
        <v>204</v>
      </c>
      <c r="E15" s="19"/>
      <c r="F15" s="78">
        <v>0</v>
      </c>
      <c r="G15" t="s">
        <v>204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5:XFD1048576 C1:C4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45197</v>
      </c>
    </row>
    <row r="2" spans="2:60" s="1" customFormat="1">
      <c r="B2" s="2" t="s">
        <v>1</v>
      </c>
      <c r="C2" s="12" t="s">
        <v>376</v>
      </c>
    </row>
    <row r="3" spans="2:60" s="1" customFormat="1">
      <c r="B3" s="2" t="s">
        <v>2</v>
      </c>
      <c r="C3" s="26" t="s">
        <v>377</v>
      </c>
    </row>
    <row r="4" spans="2:60" s="1" customFormat="1">
      <c r="B4" s="2" t="s">
        <v>3</v>
      </c>
      <c r="C4" s="83" t="s">
        <v>197</v>
      </c>
    </row>
    <row r="5" spans="2:60">
      <c r="B5" s="2"/>
    </row>
    <row r="7" spans="2:60" ht="26.25" customHeight="1">
      <c r="B7" s="101" t="s">
        <v>167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-0.70523000000000002</v>
      </c>
      <c r="J11" s="76">
        <v>1</v>
      </c>
      <c r="K11" s="76">
        <v>-1E-4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199</v>
      </c>
      <c r="C12" s="15"/>
      <c r="D12" s="15"/>
      <c r="E12" s="15"/>
      <c r="F12" s="15"/>
      <c r="G12" s="15"/>
      <c r="H12" s="80">
        <v>0</v>
      </c>
      <c r="I12" s="81">
        <v>-0.70523000000000002</v>
      </c>
      <c r="J12" s="80">
        <v>1</v>
      </c>
      <c r="K12" s="80">
        <v>-1E-4</v>
      </c>
    </row>
    <row r="13" spans="2:60">
      <c r="B13" t="s">
        <v>368</v>
      </c>
      <c r="C13" t="s">
        <v>369</v>
      </c>
      <c r="D13" t="s">
        <v>204</v>
      </c>
      <c r="E13" t="s">
        <v>206</v>
      </c>
      <c r="F13" s="78">
        <v>0</v>
      </c>
      <c r="G13" t="s">
        <v>102</v>
      </c>
      <c r="H13" s="78">
        <v>0</v>
      </c>
      <c r="I13" s="77">
        <v>-4.8657899999999996</v>
      </c>
      <c r="J13" s="78">
        <v>6.8996000000000004</v>
      </c>
      <c r="K13" s="78">
        <v>-5.9999999999999995E-4</v>
      </c>
    </row>
    <row r="14" spans="2:60">
      <c r="B14" t="s">
        <v>370</v>
      </c>
      <c r="C14" t="s">
        <v>371</v>
      </c>
      <c r="D14" t="s">
        <v>204</v>
      </c>
      <c r="E14" t="s">
        <v>206</v>
      </c>
      <c r="F14" s="78">
        <v>0</v>
      </c>
      <c r="G14" t="s">
        <v>102</v>
      </c>
      <c r="H14" s="78">
        <v>0</v>
      </c>
      <c r="I14" s="77">
        <v>-2.8080000000000001E-2</v>
      </c>
      <c r="J14" s="78">
        <v>3.9800000000000002E-2</v>
      </c>
      <c r="K14" s="78">
        <v>0</v>
      </c>
    </row>
    <row r="15" spans="2:60">
      <c r="B15" t="s">
        <v>372</v>
      </c>
      <c r="C15" t="s">
        <v>373</v>
      </c>
      <c r="D15" t="s">
        <v>204</v>
      </c>
      <c r="E15" t="s">
        <v>206</v>
      </c>
      <c r="F15" s="78">
        <v>0</v>
      </c>
      <c r="G15" t="s">
        <v>102</v>
      </c>
      <c r="H15" s="78">
        <v>0</v>
      </c>
      <c r="I15" s="77">
        <v>-1.9000000000000001E-4</v>
      </c>
      <c r="J15" s="78">
        <v>2.9999999999999997E-4</v>
      </c>
      <c r="K15" s="78">
        <v>0</v>
      </c>
    </row>
    <row r="16" spans="2:60">
      <c r="B16" t="s">
        <v>374</v>
      </c>
      <c r="C16" t="s">
        <v>375</v>
      </c>
      <c r="D16" t="s">
        <v>201</v>
      </c>
      <c r="E16" t="s">
        <v>202</v>
      </c>
      <c r="F16" s="78">
        <v>0</v>
      </c>
      <c r="G16" t="s">
        <v>102</v>
      </c>
      <c r="H16" s="78">
        <v>0</v>
      </c>
      <c r="I16" s="77">
        <v>4.1888300000000003</v>
      </c>
      <c r="J16" s="78">
        <v>-5.9397000000000002</v>
      </c>
      <c r="K16" s="78">
        <v>5.0000000000000001E-4</v>
      </c>
    </row>
    <row r="17" spans="2:11">
      <c r="B17" s="79" t="s">
        <v>211</v>
      </c>
      <c r="D17" s="19"/>
      <c r="E17" s="19"/>
      <c r="F17" s="19"/>
      <c r="G17" s="19"/>
      <c r="H17" s="80">
        <v>0</v>
      </c>
      <c r="I17" s="81">
        <v>0</v>
      </c>
      <c r="J17" s="80">
        <v>0</v>
      </c>
      <c r="K17" s="80">
        <v>0</v>
      </c>
    </row>
    <row r="18" spans="2:11">
      <c r="B18" t="s">
        <v>204</v>
      </c>
      <c r="C18" t="s">
        <v>204</v>
      </c>
      <c r="D18" t="s">
        <v>204</v>
      </c>
      <c r="E18" s="19"/>
      <c r="F18" s="78">
        <v>0</v>
      </c>
      <c r="G18" t="s">
        <v>204</v>
      </c>
      <c r="H18" s="78">
        <v>0</v>
      </c>
      <c r="I18" s="77">
        <v>0</v>
      </c>
      <c r="J18" s="78">
        <v>0</v>
      </c>
      <c r="K18" s="78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5:XFD1048576 C1:C4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 s="1" customFormat="1">
      <c r="B1" s="2" t="s">
        <v>0</v>
      </c>
      <c r="C1" s="82">
        <v>45197</v>
      </c>
    </row>
    <row r="2" spans="2:17" s="1" customFormat="1">
      <c r="B2" s="2" t="s">
        <v>1</v>
      </c>
      <c r="C2" s="12" t="s">
        <v>376</v>
      </c>
    </row>
    <row r="3" spans="2:17" s="1" customFormat="1">
      <c r="B3" s="2" t="s">
        <v>2</v>
      </c>
      <c r="C3" s="26" t="s">
        <v>377</v>
      </c>
    </row>
    <row r="4" spans="2:17" s="1" customFormat="1">
      <c r="B4" s="2" t="s">
        <v>3</v>
      </c>
      <c r="C4" s="83" t="s">
        <v>197</v>
      </c>
    </row>
    <row r="5" spans="2:17">
      <c r="B5" s="2"/>
    </row>
    <row r="7" spans="2:17" ht="26.25" customHeight="1">
      <c r="B7" s="101" t="s">
        <v>169</v>
      </c>
      <c r="C7" s="102"/>
      <c r="D7" s="102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199</v>
      </c>
      <c r="C12" s="81">
        <v>0</v>
      </c>
    </row>
    <row r="13" spans="2:17">
      <c r="B13" t="s">
        <v>204</v>
      </c>
      <c r="C13" s="77">
        <v>0</v>
      </c>
    </row>
    <row r="14" spans="2:17">
      <c r="B14" s="79" t="s">
        <v>211</v>
      </c>
      <c r="C14" s="81">
        <v>0</v>
      </c>
    </row>
    <row r="15" spans="2:17">
      <c r="B15" t="s">
        <v>204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5:XFD1048576 C1:C4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82">
        <v>45197</v>
      </c>
    </row>
    <row r="2" spans="2:18" s="1" customFormat="1">
      <c r="B2" s="2" t="s">
        <v>1</v>
      </c>
      <c r="C2" s="12" t="s">
        <v>376</v>
      </c>
    </row>
    <row r="3" spans="2:18" s="1" customFormat="1">
      <c r="B3" s="2" t="s">
        <v>2</v>
      </c>
      <c r="C3" s="26" t="s">
        <v>377</v>
      </c>
    </row>
    <row r="4" spans="2:18" s="1" customFormat="1">
      <c r="B4" s="2" t="s">
        <v>3</v>
      </c>
      <c r="C4" s="83" t="s">
        <v>197</v>
      </c>
    </row>
    <row r="5" spans="2:18">
      <c r="B5" s="2"/>
    </row>
    <row r="7" spans="2:18" ht="26.25" customHeight="1">
      <c r="B7" s="101" t="s">
        <v>173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199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302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241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303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306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213</v>
      </c>
      <c r="D26" s="16"/>
    </row>
    <row r="27" spans="2:16">
      <c r="B27" t="s">
        <v>298</v>
      </c>
      <c r="D27" s="16"/>
    </row>
    <row r="28" spans="2:16">
      <c r="B28" t="s">
        <v>300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5:XFD1048576 C1:C4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82">
        <v>45197</v>
      </c>
    </row>
    <row r="2" spans="2:18" s="1" customFormat="1">
      <c r="B2" s="2" t="s">
        <v>1</v>
      </c>
      <c r="C2" s="12" t="s">
        <v>376</v>
      </c>
    </row>
    <row r="3" spans="2:18" s="1" customFormat="1">
      <c r="B3" s="2" t="s">
        <v>2</v>
      </c>
      <c r="C3" s="26" t="s">
        <v>377</v>
      </c>
    </row>
    <row r="4" spans="2:18" s="1" customFormat="1">
      <c r="B4" s="2" t="s">
        <v>3</v>
      </c>
      <c r="C4" s="83" t="s">
        <v>197</v>
      </c>
    </row>
    <row r="5" spans="2:18">
      <c r="B5" s="2"/>
    </row>
    <row r="7" spans="2:18" ht="26.25" customHeight="1">
      <c r="B7" s="101" t="s">
        <v>177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199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339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340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303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306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213</v>
      </c>
      <c r="D26" s="16"/>
    </row>
    <row r="27" spans="2:16">
      <c r="B27" t="s">
        <v>298</v>
      </c>
      <c r="D27" s="16"/>
    </row>
    <row r="28" spans="2:16">
      <c r="B28" t="s">
        <v>300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5:XFD1048576 C1:C4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G15" sqref="G15:G6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 s="1" customFormat="1">
      <c r="B1" s="2" t="s">
        <v>0</v>
      </c>
      <c r="C1" s="82">
        <v>45197</v>
      </c>
    </row>
    <row r="2" spans="2:53" s="1" customFormat="1">
      <c r="B2" s="2" t="s">
        <v>1</v>
      </c>
      <c r="C2" s="12" t="s">
        <v>376</v>
      </c>
    </row>
    <row r="3" spans="2:53" s="1" customFormat="1">
      <c r="B3" s="2" t="s">
        <v>2</v>
      </c>
      <c r="C3" s="26" t="s">
        <v>377</v>
      </c>
    </row>
    <row r="4" spans="2:53" s="1" customFormat="1">
      <c r="B4" s="2" t="s">
        <v>3</v>
      </c>
      <c r="C4" s="83" t="s">
        <v>197</v>
      </c>
    </row>
    <row r="6" spans="2:53" ht="21.7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2:53" ht="27.7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5.68</v>
      </c>
      <c r="I11" s="7"/>
      <c r="J11" s="7"/>
      <c r="K11" s="76">
        <v>3.15E-2</v>
      </c>
      <c r="L11" s="75">
        <v>8776557.5700000003</v>
      </c>
      <c r="M11" s="7"/>
      <c r="N11" s="75">
        <v>7.99282</v>
      </c>
      <c r="O11" s="75">
        <v>8366.1018402289992</v>
      </c>
      <c r="P11" s="7"/>
      <c r="Q11" s="76">
        <v>1</v>
      </c>
      <c r="R11" s="76">
        <v>0.95599999999999996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199</v>
      </c>
      <c r="C12" s="16"/>
      <c r="D12" s="16"/>
      <c r="H12" s="81">
        <v>5.68</v>
      </c>
      <c r="K12" s="80">
        <v>3.15E-2</v>
      </c>
      <c r="L12" s="81">
        <v>8776557.5700000003</v>
      </c>
      <c r="N12" s="81">
        <v>7.99282</v>
      </c>
      <c r="O12" s="81">
        <v>8366.1018402289992</v>
      </c>
      <c r="Q12" s="80">
        <v>1</v>
      </c>
      <c r="R12" s="80">
        <v>0.95599999999999996</v>
      </c>
    </row>
    <row r="13" spans="2:53">
      <c r="B13" s="79" t="s">
        <v>214</v>
      </c>
      <c r="C13" s="16"/>
      <c r="D13" s="16"/>
      <c r="H13" s="81">
        <v>5.24</v>
      </c>
      <c r="K13" s="80">
        <v>1.6E-2</v>
      </c>
      <c r="L13" s="81">
        <v>3707018.94</v>
      </c>
      <c r="N13" s="81">
        <v>0</v>
      </c>
      <c r="O13" s="81">
        <v>3940.2835526839999</v>
      </c>
      <c r="Q13" s="80">
        <v>0.47099999999999997</v>
      </c>
      <c r="R13" s="80">
        <v>0.45029999999999998</v>
      </c>
    </row>
    <row r="14" spans="2:53">
      <c r="B14" s="79" t="s">
        <v>215</v>
      </c>
      <c r="C14" s="16"/>
      <c r="D14" s="16"/>
      <c r="H14" s="81">
        <v>5.24</v>
      </c>
      <c r="K14" s="80">
        <v>1.6E-2</v>
      </c>
      <c r="L14" s="81">
        <v>3707018.94</v>
      </c>
      <c r="N14" s="81">
        <v>0</v>
      </c>
      <c r="O14" s="81">
        <v>3940.2835526839999</v>
      </c>
      <c r="Q14" s="80">
        <v>0.47099999999999997</v>
      </c>
      <c r="R14" s="80">
        <v>0.45029999999999998</v>
      </c>
    </row>
    <row r="15" spans="2:53">
      <c r="B15" t="s">
        <v>216</v>
      </c>
      <c r="C15" t="s">
        <v>217</v>
      </c>
      <c r="D15" t="s">
        <v>100</v>
      </c>
      <c r="E15" t="s">
        <v>218</v>
      </c>
      <c r="G15"/>
      <c r="H15" s="77">
        <v>0.84</v>
      </c>
      <c r="I15" t="s">
        <v>102</v>
      </c>
      <c r="J15" s="78">
        <v>0.04</v>
      </c>
      <c r="K15" s="78">
        <v>2.0199999999999999E-2</v>
      </c>
      <c r="L15" s="77">
        <v>6985.5</v>
      </c>
      <c r="M15" s="77">
        <v>140.66999999999999</v>
      </c>
      <c r="N15" s="77">
        <v>0</v>
      </c>
      <c r="O15" s="77">
        <v>9.8265028500000007</v>
      </c>
      <c r="P15" s="78">
        <v>0</v>
      </c>
      <c r="Q15" s="78">
        <v>1.1999999999999999E-3</v>
      </c>
      <c r="R15" s="78">
        <v>1.1000000000000001E-3</v>
      </c>
    </row>
    <row r="16" spans="2:53">
      <c r="B16" t="s">
        <v>219</v>
      </c>
      <c r="C16" t="s">
        <v>220</v>
      </c>
      <c r="D16" t="s">
        <v>100</v>
      </c>
      <c r="E16" t="s">
        <v>218</v>
      </c>
      <c r="G16"/>
      <c r="H16" s="77">
        <v>3.63</v>
      </c>
      <c r="I16" t="s">
        <v>102</v>
      </c>
      <c r="J16" s="78">
        <v>7.4999999999999997E-3</v>
      </c>
      <c r="K16" s="78">
        <v>1.55E-2</v>
      </c>
      <c r="L16" s="77">
        <v>365965.9</v>
      </c>
      <c r="M16" s="77">
        <v>109.59</v>
      </c>
      <c r="N16" s="77">
        <v>0</v>
      </c>
      <c r="O16" s="77">
        <v>401.06202981000001</v>
      </c>
      <c r="P16" s="78">
        <v>0</v>
      </c>
      <c r="Q16" s="78">
        <v>4.7899999999999998E-2</v>
      </c>
      <c r="R16" s="78">
        <v>4.58E-2</v>
      </c>
    </row>
    <row r="17" spans="2:18">
      <c r="B17" t="s">
        <v>221</v>
      </c>
      <c r="C17" t="s">
        <v>222</v>
      </c>
      <c r="D17" t="s">
        <v>100</v>
      </c>
      <c r="E17" t="s">
        <v>218</v>
      </c>
      <c r="G17"/>
      <c r="H17" s="77">
        <v>19.38</v>
      </c>
      <c r="I17" t="s">
        <v>102</v>
      </c>
      <c r="J17" s="78">
        <v>0.01</v>
      </c>
      <c r="K17" s="78">
        <v>1.61E-2</v>
      </c>
      <c r="L17" s="77">
        <v>28401.46</v>
      </c>
      <c r="M17" s="77">
        <v>100.01</v>
      </c>
      <c r="N17" s="77">
        <v>0</v>
      </c>
      <c r="O17" s="77">
        <v>28.404300146000001</v>
      </c>
      <c r="P17" s="78">
        <v>0</v>
      </c>
      <c r="Q17" s="78">
        <v>3.3999999999999998E-3</v>
      </c>
      <c r="R17" s="78">
        <v>3.2000000000000002E-3</v>
      </c>
    </row>
    <row r="18" spans="2:18">
      <c r="B18" t="s">
        <v>223</v>
      </c>
      <c r="C18" t="s">
        <v>224</v>
      </c>
      <c r="D18" t="s">
        <v>100</v>
      </c>
      <c r="E18" t="s">
        <v>218</v>
      </c>
      <c r="G18"/>
      <c r="H18" s="77">
        <v>0.03</v>
      </c>
      <c r="I18" t="s">
        <v>102</v>
      </c>
      <c r="J18" s="78">
        <v>1.7500000000000002E-2</v>
      </c>
      <c r="K18" s="78">
        <v>1.7500000000000002E-2</v>
      </c>
      <c r="L18" s="77">
        <v>5677.16</v>
      </c>
      <c r="M18" s="77">
        <v>114.81</v>
      </c>
      <c r="N18" s="77">
        <v>0</v>
      </c>
      <c r="O18" s="77">
        <v>6.5179473960000003</v>
      </c>
      <c r="P18" s="78">
        <v>0</v>
      </c>
      <c r="Q18" s="78">
        <v>8.0000000000000004E-4</v>
      </c>
      <c r="R18" s="78">
        <v>6.9999999999999999E-4</v>
      </c>
    </row>
    <row r="19" spans="2:18">
      <c r="B19" t="s">
        <v>225</v>
      </c>
      <c r="C19" t="s">
        <v>226</v>
      </c>
      <c r="D19" t="s">
        <v>100</v>
      </c>
      <c r="E19" t="s">
        <v>218</v>
      </c>
      <c r="G19"/>
      <c r="H19" s="77">
        <v>2.0699999999999998</v>
      </c>
      <c r="I19" t="s">
        <v>102</v>
      </c>
      <c r="J19" s="78">
        <v>7.4999999999999997E-3</v>
      </c>
      <c r="K19" s="78">
        <v>1.7399999999999999E-2</v>
      </c>
      <c r="L19" s="77">
        <v>581918.67000000004</v>
      </c>
      <c r="M19" s="77">
        <v>110.36</v>
      </c>
      <c r="N19" s="77">
        <v>0</v>
      </c>
      <c r="O19" s="77">
        <v>642.20544421199997</v>
      </c>
      <c r="P19" s="78">
        <v>0</v>
      </c>
      <c r="Q19" s="78">
        <v>7.6799999999999993E-2</v>
      </c>
      <c r="R19" s="78">
        <v>7.3400000000000007E-2</v>
      </c>
    </row>
    <row r="20" spans="2:18">
      <c r="B20" t="s">
        <v>227</v>
      </c>
      <c r="C20" t="s">
        <v>228</v>
      </c>
      <c r="D20" t="s">
        <v>100</v>
      </c>
      <c r="E20" t="s">
        <v>218</v>
      </c>
      <c r="G20"/>
      <c r="H20" s="77">
        <v>8.14</v>
      </c>
      <c r="I20" t="s">
        <v>102</v>
      </c>
      <c r="J20" s="78">
        <v>1E-3</v>
      </c>
      <c r="K20" s="78">
        <v>1.5599999999999999E-2</v>
      </c>
      <c r="L20" s="77">
        <v>675768.96</v>
      </c>
      <c r="M20" s="77">
        <v>99.42</v>
      </c>
      <c r="N20" s="77">
        <v>0</v>
      </c>
      <c r="O20" s="77">
        <v>671.84950003200004</v>
      </c>
      <c r="P20" s="78">
        <v>0</v>
      </c>
      <c r="Q20" s="78">
        <v>8.0299999999999996E-2</v>
      </c>
      <c r="R20" s="78">
        <v>7.6799999999999993E-2</v>
      </c>
    </row>
    <row r="21" spans="2:18">
      <c r="B21" t="s">
        <v>229</v>
      </c>
      <c r="C21" t="s">
        <v>230</v>
      </c>
      <c r="D21" t="s">
        <v>100</v>
      </c>
      <c r="E21" t="s">
        <v>218</v>
      </c>
      <c r="G21"/>
      <c r="H21" s="77">
        <v>25.84</v>
      </c>
      <c r="I21" t="s">
        <v>102</v>
      </c>
      <c r="J21" s="78">
        <v>5.0000000000000001E-3</v>
      </c>
      <c r="K21" s="78">
        <v>1.6500000000000001E-2</v>
      </c>
      <c r="L21" s="77">
        <v>96493.85</v>
      </c>
      <c r="M21" s="77">
        <v>82.95</v>
      </c>
      <c r="N21" s="77">
        <v>0</v>
      </c>
      <c r="O21" s="77">
        <v>80.041648574999996</v>
      </c>
      <c r="P21" s="78">
        <v>0</v>
      </c>
      <c r="Q21" s="78">
        <v>9.5999999999999992E-3</v>
      </c>
      <c r="R21" s="78">
        <v>9.1000000000000004E-3</v>
      </c>
    </row>
    <row r="22" spans="2:18">
      <c r="B22" t="s">
        <v>231</v>
      </c>
      <c r="C22" t="s">
        <v>232</v>
      </c>
      <c r="D22" t="s">
        <v>100</v>
      </c>
      <c r="E22" t="s">
        <v>218</v>
      </c>
      <c r="G22"/>
      <c r="H22" s="77">
        <v>14.72</v>
      </c>
      <c r="I22" t="s">
        <v>102</v>
      </c>
      <c r="J22" s="78">
        <v>2.75E-2</v>
      </c>
      <c r="K22" s="78">
        <v>1.54E-2</v>
      </c>
      <c r="L22" s="77">
        <v>50847.15</v>
      </c>
      <c r="M22" s="77">
        <v>141.94</v>
      </c>
      <c r="N22" s="77">
        <v>0</v>
      </c>
      <c r="O22" s="77">
        <v>72.172444709999994</v>
      </c>
      <c r="P22" s="78">
        <v>0</v>
      </c>
      <c r="Q22" s="78">
        <v>8.6E-3</v>
      </c>
      <c r="R22" s="78">
        <v>8.2000000000000007E-3</v>
      </c>
    </row>
    <row r="23" spans="2:18">
      <c r="B23" t="s">
        <v>233</v>
      </c>
      <c r="C23" t="s">
        <v>234</v>
      </c>
      <c r="D23" t="s">
        <v>100</v>
      </c>
      <c r="E23" t="s">
        <v>218</v>
      </c>
      <c r="G23"/>
      <c r="H23" s="77">
        <v>10.43</v>
      </c>
      <c r="I23" t="s">
        <v>102</v>
      </c>
      <c r="J23" s="78">
        <v>0.04</v>
      </c>
      <c r="K23" s="78">
        <v>1.52E-2</v>
      </c>
      <c r="L23" s="77">
        <v>34135.75</v>
      </c>
      <c r="M23" s="77">
        <v>172.93</v>
      </c>
      <c r="N23" s="77">
        <v>0</v>
      </c>
      <c r="O23" s="77">
        <v>59.030952474999999</v>
      </c>
      <c r="P23" s="78">
        <v>0</v>
      </c>
      <c r="Q23" s="78">
        <v>7.1000000000000004E-3</v>
      </c>
      <c r="R23" s="78">
        <v>6.7000000000000002E-3</v>
      </c>
    </row>
    <row r="24" spans="2:18">
      <c r="B24" t="s">
        <v>235</v>
      </c>
      <c r="C24" t="s">
        <v>236</v>
      </c>
      <c r="D24" t="s">
        <v>100</v>
      </c>
      <c r="E24" t="s">
        <v>218</v>
      </c>
      <c r="G24"/>
      <c r="H24" s="77">
        <v>5.6</v>
      </c>
      <c r="I24" t="s">
        <v>102</v>
      </c>
      <c r="J24" s="78">
        <v>5.0000000000000001E-3</v>
      </c>
      <c r="K24" s="78">
        <v>1.4999999999999999E-2</v>
      </c>
      <c r="L24" s="77">
        <v>779479.88</v>
      </c>
      <c r="M24" s="77">
        <v>105.57</v>
      </c>
      <c r="N24" s="77">
        <v>0</v>
      </c>
      <c r="O24" s="77">
        <v>822.89690931600001</v>
      </c>
      <c r="P24" s="78">
        <v>0</v>
      </c>
      <c r="Q24" s="78">
        <v>9.8400000000000001E-2</v>
      </c>
      <c r="R24" s="78">
        <v>9.4E-2</v>
      </c>
    </row>
    <row r="25" spans="2:18">
      <c r="B25" t="s">
        <v>237</v>
      </c>
      <c r="C25" t="s">
        <v>238</v>
      </c>
      <c r="D25" t="s">
        <v>100</v>
      </c>
      <c r="E25" t="s">
        <v>218</v>
      </c>
      <c r="G25"/>
      <c r="H25" s="77">
        <v>2.84</v>
      </c>
      <c r="I25" t="s">
        <v>102</v>
      </c>
      <c r="J25" s="78">
        <v>1E-3</v>
      </c>
      <c r="K25" s="78">
        <v>1.6299999999999999E-2</v>
      </c>
      <c r="L25" s="77">
        <v>980757.56</v>
      </c>
      <c r="M25" s="77">
        <v>106.72</v>
      </c>
      <c r="N25" s="77">
        <v>0</v>
      </c>
      <c r="O25" s="77">
        <v>1046.6644680320001</v>
      </c>
      <c r="P25" s="78">
        <v>1E-4</v>
      </c>
      <c r="Q25" s="78">
        <v>0.12509999999999999</v>
      </c>
      <c r="R25" s="78">
        <v>0.1196</v>
      </c>
    </row>
    <row r="26" spans="2:18">
      <c r="B26" t="s">
        <v>239</v>
      </c>
      <c r="C26" t="s">
        <v>240</v>
      </c>
      <c r="D26" t="s">
        <v>100</v>
      </c>
      <c r="E26" t="s">
        <v>218</v>
      </c>
      <c r="G26"/>
      <c r="H26" s="77">
        <v>4.97</v>
      </c>
      <c r="I26" t="s">
        <v>102</v>
      </c>
      <c r="J26" s="78">
        <v>1.0999999999999999E-2</v>
      </c>
      <c r="K26" s="78">
        <v>1.5100000000000001E-2</v>
      </c>
      <c r="L26" s="77">
        <v>100587.1</v>
      </c>
      <c r="M26" s="77">
        <v>99.03</v>
      </c>
      <c r="N26" s="77">
        <v>0</v>
      </c>
      <c r="O26" s="77">
        <v>99.611405129999994</v>
      </c>
      <c r="P26" s="78">
        <v>0</v>
      </c>
      <c r="Q26" s="78">
        <v>1.1900000000000001E-2</v>
      </c>
      <c r="R26" s="78">
        <v>1.14E-2</v>
      </c>
    </row>
    <row r="27" spans="2:18">
      <c r="B27" s="79" t="s">
        <v>241</v>
      </c>
      <c r="C27" s="16"/>
      <c r="D27" s="16"/>
      <c r="H27" s="81">
        <v>6.08</v>
      </c>
      <c r="K27" s="80">
        <v>4.53E-2</v>
      </c>
      <c r="L27" s="81">
        <v>5069538.63</v>
      </c>
      <c r="N27" s="81">
        <v>7.99282</v>
      </c>
      <c r="O27" s="81">
        <v>4425.8182875450002</v>
      </c>
      <c r="Q27" s="80">
        <v>0.52900000000000003</v>
      </c>
      <c r="R27" s="80">
        <v>0.50570000000000004</v>
      </c>
    </row>
    <row r="28" spans="2:18">
      <c r="B28" s="79" t="s">
        <v>242</v>
      </c>
      <c r="C28" s="16"/>
      <c r="D28" s="16"/>
      <c r="H28" s="81">
        <v>0.48</v>
      </c>
      <c r="K28" s="80">
        <v>4.7899999999999998E-2</v>
      </c>
      <c r="L28" s="81">
        <v>1249196.8999999999</v>
      </c>
      <c r="N28" s="81">
        <v>0</v>
      </c>
      <c r="O28" s="81">
        <v>1221.878442598</v>
      </c>
      <c r="Q28" s="80">
        <v>0.14610000000000001</v>
      </c>
      <c r="R28" s="80">
        <v>0.1396</v>
      </c>
    </row>
    <row r="29" spans="2:18">
      <c r="B29" t="s">
        <v>243</v>
      </c>
      <c r="C29" t="s">
        <v>244</v>
      </c>
      <c r="D29" t="s">
        <v>100</v>
      </c>
      <c r="E29" t="s">
        <v>218</v>
      </c>
      <c r="G29"/>
      <c r="H29" s="77">
        <v>0.52</v>
      </c>
      <c r="I29" t="s">
        <v>102</v>
      </c>
      <c r="J29" s="78">
        <v>0</v>
      </c>
      <c r="K29" s="78">
        <v>4.7699999999999999E-2</v>
      </c>
      <c r="L29" s="77">
        <v>102764.37</v>
      </c>
      <c r="M29" s="77">
        <v>97.64</v>
      </c>
      <c r="N29" s="77">
        <v>0</v>
      </c>
      <c r="O29" s="77">
        <v>100.339130868</v>
      </c>
      <c r="P29" s="78">
        <v>0</v>
      </c>
      <c r="Q29" s="78">
        <v>1.2E-2</v>
      </c>
      <c r="R29" s="78">
        <v>1.15E-2</v>
      </c>
    </row>
    <row r="30" spans="2:18">
      <c r="B30" t="s">
        <v>245</v>
      </c>
      <c r="C30" t="s">
        <v>246</v>
      </c>
      <c r="D30" t="s">
        <v>100</v>
      </c>
      <c r="E30" t="s">
        <v>218</v>
      </c>
      <c r="G30"/>
      <c r="H30" s="77">
        <v>0.27</v>
      </c>
      <c r="I30" t="s">
        <v>102</v>
      </c>
      <c r="J30" s="78">
        <v>0</v>
      </c>
      <c r="K30" s="78">
        <v>4.7699999999999999E-2</v>
      </c>
      <c r="L30" s="77">
        <v>311521.07</v>
      </c>
      <c r="M30" s="77">
        <v>98.78</v>
      </c>
      <c r="N30" s="77">
        <v>0</v>
      </c>
      <c r="O30" s="77">
        <v>307.72051294599999</v>
      </c>
      <c r="P30" s="78">
        <v>0</v>
      </c>
      <c r="Q30" s="78">
        <v>3.6799999999999999E-2</v>
      </c>
      <c r="R30" s="78">
        <v>3.5200000000000002E-2</v>
      </c>
    </row>
    <row r="31" spans="2:18">
      <c r="B31" t="s">
        <v>247</v>
      </c>
      <c r="C31" t="s">
        <v>248</v>
      </c>
      <c r="D31" t="s">
        <v>100</v>
      </c>
      <c r="E31" t="s">
        <v>218</v>
      </c>
      <c r="G31"/>
      <c r="H31" s="77">
        <v>0.36</v>
      </c>
      <c r="I31" t="s">
        <v>102</v>
      </c>
      <c r="J31" s="78">
        <v>0</v>
      </c>
      <c r="K31" s="78">
        <v>4.8000000000000001E-2</v>
      </c>
      <c r="L31" s="77">
        <v>216454.6</v>
      </c>
      <c r="M31" s="77">
        <v>98.33</v>
      </c>
      <c r="N31" s="77">
        <v>0</v>
      </c>
      <c r="O31" s="77">
        <v>212.83980818000001</v>
      </c>
      <c r="P31" s="78">
        <v>0</v>
      </c>
      <c r="Q31" s="78">
        <v>2.5399999999999999E-2</v>
      </c>
      <c r="R31" s="78">
        <v>2.4299999999999999E-2</v>
      </c>
    </row>
    <row r="32" spans="2:18">
      <c r="B32" t="s">
        <v>249</v>
      </c>
      <c r="C32" t="s">
        <v>250</v>
      </c>
      <c r="D32" t="s">
        <v>100</v>
      </c>
      <c r="E32" t="s">
        <v>218</v>
      </c>
      <c r="G32"/>
      <c r="H32" s="77">
        <v>0.44</v>
      </c>
      <c r="I32" t="s">
        <v>102</v>
      </c>
      <c r="J32" s="78">
        <v>0</v>
      </c>
      <c r="K32" s="78">
        <v>4.82E-2</v>
      </c>
      <c r="L32" s="77">
        <v>268108.52</v>
      </c>
      <c r="M32" s="77">
        <v>97.97</v>
      </c>
      <c r="N32" s="77">
        <v>0</v>
      </c>
      <c r="O32" s="77">
        <v>262.66591704400003</v>
      </c>
      <c r="P32" s="78">
        <v>0</v>
      </c>
      <c r="Q32" s="78">
        <v>3.1399999999999997E-2</v>
      </c>
      <c r="R32" s="78">
        <v>0.03</v>
      </c>
    </row>
    <row r="33" spans="2:18">
      <c r="B33" t="s">
        <v>251</v>
      </c>
      <c r="C33" t="s">
        <v>252</v>
      </c>
      <c r="D33" t="s">
        <v>100</v>
      </c>
      <c r="E33" t="s">
        <v>218</v>
      </c>
      <c r="G33"/>
      <c r="H33" s="77">
        <v>0.86</v>
      </c>
      <c r="I33" t="s">
        <v>102</v>
      </c>
      <c r="J33" s="78">
        <v>0</v>
      </c>
      <c r="K33" s="78">
        <v>4.8099999999999997E-2</v>
      </c>
      <c r="L33" s="77">
        <v>37820.9</v>
      </c>
      <c r="M33" s="77">
        <v>96.05</v>
      </c>
      <c r="N33" s="77">
        <v>0</v>
      </c>
      <c r="O33" s="77">
        <v>36.326974450000002</v>
      </c>
      <c r="P33" s="78">
        <v>0</v>
      </c>
      <c r="Q33" s="78">
        <v>4.3E-3</v>
      </c>
      <c r="R33" s="78">
        <v>4.1999999999999997E-3</v>
      </c>
    </row>
    <row r="34" spans="2:18">
      <c r="B34" t="s">
        <v>253</v>
      </c>
      <c r="C34" t="s">
        <v>254</v>
      </c>
      <c r="D34" t="s">
        <v>100</v>
      </c>
      <c r="E34" t="s">
        <v>218</v>
      </c>
      <c r="G34"/>
      <c r="H34" s="77">
        <v>0.94</v>
      </c>
      <c r="I34" t="s">
        <v>102</v>
      </c>
      <c r="J34" s="78">
        <v>0</v>
      </c>
      <c r="K34" s="78">
        <v>4.7899999999999998E-2</v>
      </c>
      <c r="L34" s="77">
        <v>92182.39</v>
      </c>
      <c r="M34" s="77">
        <v>95.72</v>
      </c>
      <c r="N34" s="77">
        <v>0</v>
      </c>
      <c r="O34" s="77">
        <v>88.236983707999997</v>
      </c>
      <c r="P34" s="78">
        <v>0</v>
      </c>
      <c r="Q34" s="78">
        <v>1.0500000000000001E-2</v>
      </c>
      <c r="R34" s="78">
        <v>1.01E-2</v>
      </c>
    </row>
    <row r="35" spans="2:18">
      <c r="B35" t="s">
        <v>255</v>
      </c>
      <c r="C35" t="s">
        <v>256</v>
      </c>
      <c r="D35" t="s">
        <v>100</v>
      </c>
      <c r="E35" t="s">
        <v>218</v>
      </c>
      <c r="G35"/>
      <c r="H35" s="77">
        <v>0.19</v>
      </c>
      <c r="I35" t="s">
        <v>102</v>
      </c>
      <c r="J35" s="78">
        <v>0</v>
      </c>
      <c r="K35" s="78">
        <v>4.6800000000000001E-2</v>
      </c>
      <c r="L35" s="77">
        <v>34.94</v>
      </c>
      <c r="M35" s="77">
        <v>99.15</v>
      </c>
      <c r="N35" s="77">
        <v>0</v>
      </c>
      <c r="O35" s="77">
        <v>3.4643010000000002E-2</v>
      </c>
      <c r="P35" s="78">
        <v>0</v>
      </c>
      <c r="Q35" s="78">
        <v>0</v>
      </c>
      <c r="R35" s="78">
        <v>0</v>
      </c>
    </row>
    <row r="36" spans="2:18">
      <c r="B36" t="s">
        <v>257</v>
      </c>
      <c r="C36" t="s">
        <v>258</v>
      </c>
      <c r="D36" t="s">
        <v>100</v>
      </c>
      <c r="E36" t="s">
        <v>218</v>
      </c>
      <c r="G36"/>
      <c r="H36" s="77">
        <v>0.61</v>
      </c>
      <c r="I36" t="s">
        <v>102</v>
      </c>
      <c r="J36" s="78">
        <v>0</v>
      </c>
      <c r="K36" s="78">
        <v>4.7699999999999999E-2</v>
      </c>
      <c r="L36" s="77">
        <v>101711.63</v>
      </c>
      <c r="M36" s="77">
        <v>97.2</v>
      </c>
      <c r="N36" s="77">
        <v>0</v>
      </c>
      <c r="O36" s="77">
        <v>98.86370436</v>
      </c>
      <c r="P36" s="78">
        <v>0</v>
      </c>
      <c r="Q36" s="78">
        <v>1.18E-2</v>
      </c>
      <c r="R36" s="78">
        <v>1.1299999999999999E-2</v>
      </c>
    </row>
    <row r="37" spans="2:18">
      <c r="B37" t="s">
        <v>259</v>
      </c>
      <c r="C37" t="s">
        <v>260</v>
      </c>
      <c r="D37" t="s">
        <v>100</v>
      </c>
      <c r="E37" t="s">
        <v>218</v>
      </c>
      <c r="G37"/>
      <c r="H37" s="77">
        <v>0.69</v>
      </c>
      <c r="I37" t="s">
        <v>102</v>
      </c>
      <c r="J37" s="78">
        <v>0</v>
      </c>
      <c r="K37" s="78">
        <v>4.7899999999999998E-2</v>
      </c>
      <c r="L37" s="77">
        <v>118598.48</v>
      </c>
      <c r="M37" s="77">
        <v>96.84</v>
      </c>
      <c r="N37" s="77">
        <v>0</v>
      </c>
      <c r="O37" s="77">
        <v>114.850768032</v>
      </c>
      <c r="P37" s="78">
        <v>0</v>
      </c>
      <c r="Q37" s="78">
        <v>1.37E-2</v>
      </c>
      <c r="R37" s="78">
        <v>1.3100000000000001E-2</v>
      </c>
    </row>
    <row r="38" spans="2:18">
      <c r="B38" s="79" t="s">
        <v>261</v>
      </c>
      <c r="C38" s="16"/>
      <c r="D38" s="16"/>
      <c r="H38" s="81">
        <v>8.5</v>
      </c>
      <c r="K38" s="80">
        <v>4.3200000000000002E-2</v>
      </c>
      <c r="L38" s="81">
        <v>3430341.73</v>
      </c>
      <c r="N38" s="81">
        <v>7.99282</v>
      </c>
      <c r="O38" s="81">
        <v>2822.129844947</v>
      </c>
      <c r="Q38" s="80">
        <v>0.33729999999999999</v>
      </c>
      <c r="R38" s="80">
        <v>0.32250000000000001</v>
      </c>
    </row>
    <row r="39" spans="2:18">
      <c r="B39" t="s">
        <v>262</v>
      </c>
      <c r="C39" t="s">
        <v>263</v>
      </c>
      <c r="D39" t="s">
        <v>100</v>
      </c>
      <c r="E39" t="s">
        <v>218</v>
      </c>
      <c r="G39"/>
      <c r="H39" s="77">
        <v>4.78</v>
      </c>
      <c r="I39" t="s">
        <v>102</v>
      </c>
      <c r="J39" s="78">
        <v>2.2499999999999999E-2</v>
      </c>
      <c r="K39" s="78">
        <v>4.24E-2</v>
      </c>
      <c r="L39" s="77">
        <v>356213.22</v>
      </c>
      <c r="M39" s="77">
        <v>91.16</v>
      </c>
      <c r="N39" s="77">
        <v>7.99282</v>
      </c>
      <c r="O39" s="77">
        <v>332.71679135199997</v>
      </c>
      <c r="P39" s="78">
        <v>0</v>
      </c>
      <c r="Q39" s="78">
        <v>3.9800000000000002E-2</v>
      </c>
      <c r="R39" s="78">
        <v>3.7999999999999999E-2</v>
      </c>
    </row>
    <row r="40" spans="2:18">
      <c r="B40" t="s">
        <v>264</v>
      </c>
      <c r="C40" t="s">
        <v>265</v>
      </c>
      <c r="D40" t="s">
        <v>100</v>
      </c>
      <c r="E40" t="s">
        <v>218</v>
      </c>
      <c r="G40"/>
      <c r="H40" s="77">
        <v>2.4</v>
      </c>
      <c r="I40" t="s">
        <v>102</v>
      </c>
      <c r="J40" s="78">
        <v>5.0000000000000001E-3</v>
      </c>
      <c r="K40" s="78">
        <v>4.5600000000000002E-2</v>
      </c>
      <c r="L40" s="77">
        <v>21192.799999999999</v>
      </c>
      <c r="M40" s="77">
        <v>91.2</v>
      </c>
      <c r="N40" s="77">
        <v>0</v>
      </c>
      <c r="O40" s="77">
        <v>19.327833600000002</v>
      </c>
      <c r="P40" s="78">
        <v>0</v>
      </c>
      <c r="Q40" s="78">
        <v>2.3E-3</v>
      </c>
      <c r="R40" s="78">
        <v>2.2000000000000001E-3</v>
      </c>
    </row>
    <row r="41" spans="2:18">
      <c r="B41" t="s">
        <v>266</v>
      </c>
      <c r="C41" t="s">
        <v>267</v>
      </c>
      <c r="D41" t="s">
        <v>100</v>
      </c>
      <c r="E41" t="s">
        <v>218</v>
      </c>
      <c r="G41"/>
      <c r="H41" s="77">
        <v>4.92</v>
      </c>
      <c r="I41" t="s">
        <v>102</v>
      </c>
      <c r="J41" s="78">
        <v>3.7499999999999999E-2</v>
      </c>
      <c r="K41" s="78">
        <v>4.2299999999999997E-2</v>
      </c>
      <c r="L41" s="77">
        <v>224562.31</v>
      </c>
      <c r="M41" s="77">
        <v>99.4</v>
      </c>
      <c r="N41" s="77">
        <v>0</v>
      </c>
      <c r="O41" s="77">
        <v>223.21493613999999</v>
      </c>
      <c r="P41" s="78">
        <v>1E-4</v>
      </c>
      <c r="Q41" s="78">
        <v>2.6700000000000002E-2</v>
      </c>
      <c r="R41" s="78">
        <v>2.5499999999999998E-2</v>
      </c>
    </row>
    <row r="42" spans="2:18">
      <c r="B42" t="s">
        <v>268</v>
      </c>
      <c r="C42" t="s">
        <v>269</v>
      </c>
      <c r="D42" t="s">
        <v>100</v>
      </c>
      <c r="E42" t="s">
        <v>218</v>
      </c>
      <c r="G42"/>
      <c r="H42" s="77">
        <v>3.39</v>
      </c>
      <c r="I42" t="s">
        <v>102</v>
      </c>
      <c r="J42" s="78">
        <v>0.02</v>
      </c>
      <c r="K42" s="78">
        <v>4.3099999999999999E-2</v>
      </c>
      <c r="L42" s="77">
        <v>138368.72</v>
      </c>
      <c r="M42" s="77">
        <v>93.59</v>
      </c>
      <c r="N42" s="77">
        <v>0</v>
      </c>
      <c r="O42" s="77">
        <v>129.49928504799999</v>
      </c>
      <c r="P42" s="78">
        <v>0</v>
      </c>
      <c r="Q42" s="78">
        <v>1.55E-2</v>
      </c>
      <c r="R42" s="78">
        <v>1.4800000000000001E-2</v>
      </c>
    </row>
    <row r="43" spans="2:18">
      <c r="B43" t="s">
        <v>270</v>
      </c>
      <c r="C43" t="s">
        <v>271</v>
      </c>
      <c r="D43" t="s">
        <v>100</v>
      </c>
      <c r="E43" t="s">
        <v>218</v>
      </c>
      <c r="G43"/>
      <c r="H43" s="77">
        <v>15.3</v>
      </c>
      <c r="I43" t="s">
        <v>102</v>
      </c>
      <c r="J43" s="78">
        <v>3.7499999999999999E-2</v>
      </c>
      <c r="K43" s="78">
        <v>4.4900000000000002E-2</v>
      </c>
      <c r="L43" s="77">
        <v>158404.73000000001</v>
      </c>
      <c r="M43" s="77">
        <v>91.42</v>
      </c>
      <c r="N43" s="77">
        <v>0</v>
      </c>
      <c r="O43" s="77">
        <v>144.813604166</v>
      </c>
      <c r="P43" s="78">
        <v>0</v>
      </c>
      <c r="Q43" s="78">
        <v>1.7299999999999999E-2</v>
      </c>
      <c r="R43" s="78">
        <v>1.6500000000000001E-2</v>
      </c>
    </row>
    <row r="44" spans="2:18">
      <c r="B44" t="s">
        <v>272</v>
      </c>
      <c r="C44" t="s">
        <v>273</v>
      </c>
      <c r="D44" t="s">
        <v>100</v>
      </c>
      <c r="E44" t="s">
        <v>218</v>
      </c>
      <c r="G44"/>
      <c r="H44" s="77">
        <v>1.91</v>
      </c>
      <c r="I44" t="s">
        <v>102</v>
      </c>
      <c r="J44" s="78">
        <v>1.7500000000000002E-2</v>
      </c>
      <c r="K44" s="78">
        <v>4.5999999999999999E-2</v>
      </c>
      <c r="L44" s="77">
        <v>148.11000000000001</v>
      </c>
      <c r="M44" s="77">
        <v>95.09</v>
      </c>
      <c r="N44" s="77">
        <v>0</v>
      </c>
      <c r="O44" s="77">
        <v>0.14083779900000001</v>
      </c>
      <c r="P44" s="78">
        <v>0</v>
      </c>
      <c r="Q44" s="78">
        <v>0</v>
      </c>
      <c r="R44" s="78">
        <v>0</v>
      </c>
    </row>
    <row r="45" spans="2:18">
      <c r="B45" t="s">
        <v>274</v>
      </c>
      <c r="C45" t="s">
        <v>275</v>
      </c>
      <c r="D45" t="s">
        <v>100</v>
      </c>
      <c r="E45" t="s">
        <v>218</v>
      </c>
      <c r="G45"/>
      <c r="H45" s="77">
        <v>18</v>
      </c>
      <c r="I45" t="s">
        <v>102</v>
      </c>
      <c r="J45" s="78">
        <v>2.8000000000000001E-2</v>
      </c>
      <c r="K45" s="78">
        <v>4.5600000000000002E-2</v>
      </c>
      <c r="L45" s="77">
        <v>248313.19</v>
      </c>
      <c r="M45" s="77">
        <v>74.349999999999994</v>
      </c>
      <c r="N45" s="77">
        <v>0</v>
      </c>
      <c r="O45" s="77">
        <v>184.62085676500001</v>
      </c>
      <c r="P45" s="78">
        <v>0</v>
      </c>
      <c r="Q45" s="78">
        <v>2.2100000000000002E-2</v>
      </c>
      <c r="R45" s="78">
        <v>2.1100000000000001E-2</v>
      </c>
    </row>
    <row r="46" spans="2:18">
      <c r="B46" t="s">
        <v>276</v>
      </c>
      <c r="C46" t="s">
        <v>277</v>
      </c>
      <c r="D46" t="s">
        <v>100</v>
      </c>
      <c r="E46" t="s">
        <v>218</v>
      </c>
      <c r="G46"/>
      <c r="H46" s="77">
        <v>0.51</v>
      </c>
      <c r="I46" t="s">
        <v>102</v>
      </c>
      <c r="J46" s="78">
        <v>3.7499999999999999E-2</v>
      </c>
      <c r="K46" s="78">
        <v>4.3999999999999997E-2</v>
      </c>
      <c r="L46" s="77">
        <v>32.979999999999997</v>
      </c>
      <c r="M46" s="77">
        <v>101.56</v>
      </c>
      <c r="N46" s="77">
        <v>0</v>
      </c>
      <c r="O46" s="77">
        <v>3.3494488000000003E-2</v>
      </c>
      <c r="P46" s="78">
        <v>0</v>
      </c>
      <c r="Q46" s="78">
        <v>0</v>
      </c>
      <c r="R46" s="78">
        <v>0</v>
      </c>
    </row>
    <row r="47" spans="2:18">
      <c r="B47" t="s">
        <v>278</v>
      </c>
      <c r="C47" t="s">
        <v>279</v>
      </c>
      <c r="D47" t="s">
        <v>100</v>
      </c>
      <c r="E47" t="s">
        <v>218</v>
      </c>
      <c r="G47"/>
      <c r="H47" s="77">
        <v>12.08</v>
      </c>
      <c r="I47" t="s">
        <v>102</v>
      </c>
      <c r="J47" s="78">
        <v>5.5E-2</v>
      </c>
      <c r="K47" s="78">
        <v>4.4299999999999999E-2</v>
      </c>
      <c r="L47" s="77">
        <v>149.01</v>
      </c>
      <c r="M47" s="77">
        <v>117.33</v>
      </c>
      <c r="N47" s="77">
        <v>0</v>
      </c>
      <c r="O47" s="77">
        <v>0.17483343300000001</v>
      </c>
      <c r="P47" s="78">
        <v>0</v>
      </c>
      <c r="Q47" s="78">
        <v>0</v>
      </c>
      <c r="R47" s="78">
        <v>0</v>
      </c>
    </row>
    <row r="48" spans="2:18">
      <c r="B48" t="s">
        <v>280</v>
      </c>
      <c r="C48" t="s">
        <v>281</v>
      </c>
      <c r="D48" t="s">
        <v>100</v>
      </c>
      <c r="E48" t="s">
        <v>218</v>
      </c>
      <c r="G48"/>
      <c r="H48" s="77">
        <v>1.0900000000000001</v>
      </c>
      <c r="I48" t="s">
        <v>102</v>
      </c>
      <c r="J48" s="78">
        <v>4.0000000000000001E-3</v>
      </c>
      <c r="K48" s="78">
        <v>4.5100000000000001E-2</v>
      </c>
      <c r="L48" s="77">
        <v>1242.25</v>
      </c>
      <c r="M48" s="77">
        <v>96.08</v>
      </c>
      <c r="N48" s="77">
        <v>0</v>
      </c>
      <c r="O48" s="77">
        <v>1.1935538000000001</v>
      </c>
      <c r="P48" s="78">
        <v>0</v>
      </c>
      <c r="Q48" s="78">
        <v>1E-4</v>
      </c>
      <c r="R48" s="78">
        <v>1E-4</v>
      </c>
    </row>
    <row r="49" spans="2:18">
      <c r="B49" t="s">
        <v>282</v>
      </c>
      <c r="C49" t="s">
        <v>283</v>
      </c>
      <c r="D49" t="s">
        <v>100</v>
      </c>
      <c r="E49" t="s">
        <v>218</v>
      </c>
      <c r="G49"/>
      <c r="H49" s="77">
        <v>1.58</v>
      </c>
      <c r="I49" t="s">
        <v>102</v>
      </c>
      <c r="J49" s="78">
        <v>5.0000000000000001E-3</v>
      </c>
      <c r="K49" s="78">
        <v>4.6199999999999998E-2</v>
      </c>
      <c r="L49" s="77">
        <v>469.96</v>
      </c>
      <c r="M49" s="77">
        <v>94.08</v>
      </c>
      <c r="N49" s="77">
        <v>0</v>
      </c>
      <c r="O49" s="77">
        <v>0.442138368</v>
      </c>
      <c r="P49" s="78">
        <v>0</v>
      </c>
      <c r="Q49" s="78">
        <v>1E-4</v>
      </c>
      <c r="R49" s="78">
        <v>1E-4</v>
      </c>
    </row>
    <row r="50" spans="2:18">
      <c r="B50" t="s">
        <v>284</v>
      </c>
      <c r="C50" t="s">
        <v>285</v>
      </c>
      <c r="D50" t="s">
        <v>100</v>
      </c>
      <c r="E50" t="s">
        <v>218</v>
      </c>
      <c r="G50"/>
      <c r="H50" s="77">
        <v>6.28</v>
      </c>
      <c r="I50" t="s">
        <v>102</v>
      </c>
      <c r="J50" s="78">
        <v>0.01</v>
      </c>
      <c r="K50" s="78">
        <v>4.2700000000000002E-2</v>
      </c>
      <c r="L50" s="77">
        <v>620377.26</v>
      </c>
      <c r="M50" s="77">
        <v>82.4</v>
      </c>
      <c r="N50" s="77">
        <v>0</v>
      </c>
      <c r="O50" s="77">
        <v>511.19086224</v>
      </c>
      <c r="P50" s="78">
        <v>0</v>
      </c>
      <c r="Q50" s="78">
        <v>6.1100000000000002E-2</v>
      </c>
      <c r="R50" s="78">
        <v>5.8400000000000001E-2</v>
      </c>
    </row>
    <row r="51" spans="2:18">
      <c r="B51" t="s">
        <v>286</v>
      </c>
      <c r="C51" t="s">
        <v>287</v>
      </c>
      <c r="D51" t="s">
        <v>100</v>
      </c>
      <c r="E51" t="s">
        <v>218</v>
      </c>
      <c r="G51"/>
      <c r="H51" s="77">
        <v>8.08</v>
      </c>
      <c r="I51" t="s">
        <v>102</v>
      </c>
      <c r="J51" s="78">
        <v>1.2999999999999999E-2</v>
      </c>
      <c r="K51" s="78">
        <v>4.2700000000000002E-2</v>
      </c>
      <c r="L51" s="77">
        <v>1046266.3</v>
      </c>
      <c r="M51" s="77">
        <v>79.739999999999995</v>
      </c>
      <c r="N51" s="77">
        <v>0</v>
      </c>
      <c r="O51" s="77">
        <v>834.29274762</v>
      </c>
      <c r="P51" s="78">
        <v>1E-4</v>
      </c>
      <c r="Q51" s="78">
        <v>9.9699999999999997E-2</v>
      </c>
      <c r="R51" s="78">
        <v>9.5299999999999996E-2</v>
      </c>
    </row>
    <row r="52" spans="2:18">
      <c r="B52" t="s">
        <v>288</v>
      </c>
      <c r="C52" t="s">
        <v>289</v>
      </c>
      <c r="D52" t="s">
        <v>100</v>
      </c>
      <c r="E52" t="s">
        <v>218</v>
      </c>
      <c r="G52"/>
      <c r="H52" s="77">
        <v>0.17</v>
      </c>
      <c r="I52" t="s">
        <v>102</v>
      </c>
      <c r="J52" s="78">
        <v>1.4999999999999999E-2</v>
      </c>
      <c r="K52" s="78">
        <v>4.3999999999999997E-2</v>
      </c>
      <c r="L52" s="77">
        <v>1419.18</v>
      </c>
      <c r="M52" s="77">
        <v>100.76</v>
      </c>
      <c r="N52" s="77">
        <v>0</v>
      </c>
      <c r="O52" s="77">
        <v>1.429965768</v>
      </c>
      <c r="P52" s="78">
        <v>0</v>
      </c>
      <c r="Q52" s="78">
        <v>2.0000000000000001E-4</v>
      </c>
      <c r="R52" s="78">
        <v>2.0000000000000001E-4</v>
      </c>
    </row>
    <row r="53" spans="2:18">
      <c r="B53" t="s">
        <v>290</v>
      </c>
      <c r="C53" t="s">
        <v>291</v>
      </c>
      <c r="D53" t="s">
        <v>100</v>
      </c>
      <c r="E53" t="s">
        <v>218</v>
      </c>
      <c r="G53"/>
      <c r="H53" s="77">
        <v>12.11</v>
      </c>
      <c r="I53" t="s">
        <v>102</v>
      </c>
      <c r="J53" s="78">
        <v>1.4999999999999999E-2</v>
      </c>
      <c r="K53" s="78">
        <v>4.3900000000000002E-2</v>
      </c>
      <c r="L53" s="77">
        <v>613181.71</v>
      </c>
      <c r="M53" s="77">
        <v>71.599999999999994</v>
      </c>
      <c r="N53" s="77">
        <v>0</v>
      </c>
      <c r="O53" s="77">
        <v>439.03810435999998</v>
      </c>
      <c r="P53" s="78">
        <v>0</v>
      </c>
      <c r="Q53" s="78">
        <v>5.2499999999999998E-2</v>
      </c>
      <c r="R53" s="78">
        <v>5.0200000000000002E-2</v>
      </c>
    </row>
    <row r="54" spans="2:18">
      <c r="B54" s="79" t="s">
        <v>292</v>
      </c>
      <c r="C54" s="16"/>
      <c r="D54" s="16"/>
      <c r="H54" s="81">
        <v>6.09</v>
      </c>
      <c r="K54" s="80">
        <v>5.2999999999999999E-2</v>
      </c>
      <c r="L54" s="81">
        <v>390000</v>
      </c>
      <c r="N54" s="81">
        <v>0</v>
      </c>
      <c r="O54" s="81">
        <v>381.81</v>
      </c>
      <c r="Q54" s="80">
        <v>4.5600000000000002E-2</v>
      </c>
      <c r="R54" s="80">
        <v>4.36E-2</v>
      </c>
    </row>
    <row r="55" spans="2:18">
      <c r="B55" t="s">
        <v>293</v>
      </c>
      <c r="C55" t="s">
        <v>294</v>
      </c>
      <c r="D55" t="s">
        <v>100</v>
      </c>
      <c r="E55" t="s">
        <v>218</v>
      </c>
      <c r="G55"/>
      <c r="H55" s="77">
        <v>6.09</v>
      </c>
      <c r="I55" t="s">
        <v>102</v>
      </c>
      <c r="J55" s="78">
        <v>4.7800000000000002E-2</v>
      </c>
      <c r="K55" s="78">
        <v>5.2999999999999999E-2</v>
      </c>
      <c r="L55" s="77">
        <v>390000</v>
      </c>
      <c r="M55" s="77">
        <v>97.9</v>
      </c>
      <c r="N55" s="77">
        <v>0</v>
      </c>
      <c r="O55" s="77">
        <v>381.81</v>
      </c>
      <c r="P55" s="78">
        <v>0</v>
      </c>
      <c r="Q55" s="78">
        <v>4.5600000000000002E-2</v>
      </c>
      <c r="R55" s="78">
        <v>4.36E-2</v>
      </c>
    </row>
    <row r="56" spans="2:18">
      <c r="B56" s="79" t="s">
        <v>295</v>
      </c>
      <c r="C56" s="16"/>
      <c r="D56" s="16"/>
      <c r="H56" s="81">
        <v>0</v>
      </c>
      <c r="K56" s="80">
        <v>0</v>
      </c>
      <c r="L56" s="81">
        <v>0</v>
      </c>
      <c r="N56" s="81">
        <v>0</v>
      </c>
      <c r="O56" s="81">
        <v>0</v>
      </c>
      <c r="Q56" s="80">
        <v>0</v>
      </c>
      <c r="R56" s="80">
        <v>0</v>
      </c>
    </row>
    <row r="57" spans="2:18">
      <c r="B57" t="s">
        <v>204</v>
      </c>
      <c r="C57" t="s">
        <v>204</v>
      </c>
      <c r="D57" s="16"/>
      <c r="E57" t="s">
        <v>204</v>
      </c>
      <c r="H57" s="77">
        <v>0</v>
      </c>
      <c r="I57" t="s">
        <v>204</v>
      </c>
      <c r="J57" s="78">
        <v>0</v>
      </c>
      <c r="K57" s="78">
        <v>0</v>
      </c>
      <c r="L57" s="77">
        <v>0</v>
      </c>
      <c r="M57" s="77">
        <v>0</v>
      </c>
      <c r="O57" s="77">
        <v>0</v>
      </c>
      <c r="P57" s="78">
        <v>0</v>
      </c>
      <c r="Q57" s="78">
        <v>0</v>
      </c>
      <c r="R57" s="78">
        <v>0</v>
      </c>
    </row>
    <row r="58" spans="2:18">
      <c r="B58" s="79" t="s">
        <v>211</v>
      </c>
      <c r="C58" s="16"/>
      <c r="D58" s="16"/>
      <c r="H58" s="81">
        <v>0</v>
      </c>
      <c r="K58" s="80">
        <v>0</v>
      </c>
      <c r="L58" s="81">
        <v>0</v>
      </c>
      <c r="N58" s="81">
        <v>0</v>
      </c>
      <c r="O58" s="81">
        <v>0</v>
      </c>
      <c r="Q58" s="80">
        <v>0</v>
      </c>
      <c r="R58" s="80">
        <v>0</v>
      </c>
    </row>
    <row r="59" spans="2:18">
      <c r="B59" s="79" t="s">
        <v>296</v>
      </c>
      <c r="C59" s="16"/>
      <c r="D59" s="16"/>
      <c r="H59" s="81">
        <v>0</v>
      </c>
      <c r="K59" s="80">
        <v>0</v>
      </c>
      <c r="L59" s="81">
        <v>0</v>
      </c>
      <c r="N59" s="81">
        <v>0</v>
      </c>
      <c r="O59" s="81">
        <v>0</v>
      </c>
      <c r="Q59" s="80">
        <v>0</v>
      </c>
      <c r="R59" s="80">
        <v>0</v>
      </c>
    </row>
    <row r="60" spans="2:18">
      <c r="B60" t="s">
        <v>204</v>
      </c>
      <c r="C60" t="s">
        <v>204</v>
      </c>
      <c r="D60" s="16"/>
      <c r="E60" t="s">
        <v>204</v>
      </c>
      <c r="H60" s="77">
        <v>0</v>
      </c>
      <c r="I60" t="s">
        <v>204</v>
      </c>
      <c r="J60" s="78">
        <v>0</v>
      </c>
      <c r="K60" s="78">
        <v>0</v>
      </c>
      <c r="L60" s="77">
        <v>0</v>
      </c>
      <c r="M60" s="77">
        <v>0</v>
      </c>
      <c r="O60" s="77">
        <v>0</v>
      </c>
      <c r="P60" s="78">
        <v>0</v>
      </c>
      <c r="Q60" s="78">
        <v>0</v>
      </c>
      <c r="R60" s="78">
        <v>0</v>
      </c>
    </row>
    <row r="61" spans="2:18">
      <c r="B61" s="79" t="s">
        <v>297</v>
      </c>
      <c r="C61" s="16"/>
      <c r="D61" s="16"/>
      <c r="H61" s="81">
        <v>0</v>
      </c>
      <c r="K61" s="80">
        <v>0</v>
      </c>
      <c r="L61" s="81">
        <v>0</v>
      </c>
      <c r="N61" s="81">
        <v>0</v>
      </c>
      <c r="O61" s="81">
        <v>0</v>
      </c>
      <c r="Q61" s="80">
        <v>0</v>
      </c>
      <c r="R61" s="80">
        <v>0</v>
      </c>
    </row>
    <row r="62" spans="2:18">
      <c r="B62" t="s">
        <v>204</v>
      </c>
      <c r="C62" t="s">
        <v>204</v>
      </c>
      <c r="D62" s="16"/>
      <c r="E62" t="s">
        <v>204</v>
      </c>
      <c r="H62" s="77">
        <v>0</v>
      </c>
      <c r="I62" t="s">
        <v>204</v>
      </c>
      <c r="J62" s="78">
        <v>0</v>
      </c>
      <c r="K62" s="78">
        <v>0</v>
      </c>
      <c r="L62" s="77">
        <v>0</v>
      </c>
      <c r="M62" s="77">
        <v>0</v>
      </c>
      <c r="O62" s="77">
        <v>0</v>
      </c>
      <c r="P62" s="78">
        <v>0</v>
      </c>
      <c r="Q62" s="78">
        <v>0</v>
      </c>
      <c r="R62" s="78">
        <v>0</v>
      </c>
    </row>
    <row r="63" spans="2:18">
      <c r="B63" t="s">
        <v>298</v>
      </c>
      <c r="C63" s="16"/>
      <c r="D63" s="16"/>
    </row>
    <row r="64" spans="2:18">
      <c r="B64" t="s">
        <v>299</v>
      </c>
      <c r="C64" s="16"/>
      <c r="D64" s="16"/>
    </row>
    <row r="65" spans="2:4">
      <c r="B65" t="s">
        <v>300</v>
      </c>
      <c r="C65" s="16"/>
      <c r="D65" s="16"/>
    </row>
    <row r="66" spans="2:4">
      <c r="B66" t="s">
        <v>301</v>
      </c>
      <c r="C66" s="16"/>
      <c r="D66" s="16"/>
    </row>
    <row r="67" spans="2:4">
      <c r="C67" s="16"/>
      <c r="D67" s="16"/>
    </row>
    <row r="68" spans="2:4">
      <c r="C68" s="16"/>
      <c r="D68" s="16"/>
    </row>
    <row r="69" spans="2:4">
      <c r="C69" s="16"/>
      <c r="D69" s="16"/>
    </row>
    <row r="70" spans="2:4">
      <c r="C70" s="16"/>
      <c r="D70" s="16"/>
    </row>
    <row r="71" spans="2:4">
      <c r="C71" s="16"/>
      <c r="D71" s="16"/>
    </row>
    <row r="72" spans="2:4">
      <c r="C72" s="16"/>
      <c r="D72" s="16"/>
    </row>
    <row r="73" spans="2:4">
      <c r="C73" s="16"/>
      <c r="D73" s="16"/>
    </row>
    <row r="74" spans="2:4">
      <c r="C74" s="16"/>
      <c r="D74" s="16"/>
    </row>
    <row r="75" spans="2:4">
      <c r="C75" s="16"/>
      <c r="D75" s="16"/>
    </row>
    <row r="76" spans="2:4">
      <c r="C76" s="16"/>
      <c r="D76" s="16"/>
    </row>
    <row r="77" spans="2:4">
      <c r="C77" s="16"/>
      <c r="D77" s="16"/>
    </row>
    <row r="78" spans="2:4">
      <c r="C78" s="16"/>
      <c r="D78" s="16"/>
    </row>
    <row r="79" spans="2:4">
      <c r="C79" s="16"/>
      <c r="D79" s="16"/>
    </row>
    <row r="80" spans="2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C1:C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 s="1" customFormat="1">
      <c r="B1" s="2" t="s">
        <v>0</v>
      </c>
      <c r="C1" s="82">
        <v>45197</v>
      </c>
    </row>
    <row r="2" spans="2:23" s="1" customFormat="1">
      <c r="B2" s="2" t="s">
        <v>1</v>
      </c>
      <c r="C2" s="12" t="s">
        <v>376</v>
      </c>
    </row>
    <row r="3" spans="2:23" s="1" customFormat="1">
      <c r="B3" s="2" t="s">
        <v>2</v>
      </c>
      <c r="C3" s="26" t="s">
        <v>377</v>
      </c>
    </row>
    <row r="4" spans="2:23" s="1" customFormat="1">
      <c r="B4" s="2" t="s">
        <v>3</v>
      </c>
      <c r="C4" s="83" t="s">
        <v>197</v>
      </c>
    </row>
    <row r="5" spans="2:23">
      <c r="B5" s="2"/>
    </row>
    <row r="7" spans="2:23" ht="26.25" customHeight="1">
      <c r="B7" s="101" t="s">
        <v>179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199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339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204</v>
      </c>
      <c r="C14" t="s">
        <v>204</v>
      </c>
      <c r="D14" t="s">
        <v>204</v>
      </c>
      <c r="E14" t="s">
        <v>204</v>
      </c>
      <c r="F14" s="15"/>
      <c r="G14" s="15"/>
      <c r="H14" s="77">
        <v>0</v>
      </c>
      <c r="I14" t="s">
        <v>204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340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204</v>
      </c>
      <c r="C16" t="s">
        <v>204</v>
      </c>
      <c r="D16" t="s">
        <v>204</v>
      </c>
      <c r="E16" t="s">
        <v>204</v>
      </c>
      <c r="F16" s="15"/>
      <c r="G16" s="15"/>
      <c r="H16" s="77">
        <v>0</v>
      </c>
      <c r="I16" t="s">
        <v>204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303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204</v>
      </c>
      <c r="C18" t="s">
        <v>204</v>
      </c>
      <c r="D18" t="s">
        <v>204</v>
      </c>
      <c r="E18" t="s">
        <v>204</v>
      </c>
      <c r="F18" s="15"/>
      <c r="G18" s="15"/>
      <c r="H18" s="77">
        <v>0</v>
      </c>
      <c r="I18" t="s">
        <v>204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306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204</v>
      </c>
      <c r="C20" t="s">
        <v>204</v>
      </c>
      <c r="D20" t="s">
        <v>204</v>
      </c>
      <c r="E20" t="s">
        <v>204</v>
      </c>
      <c r="F20" s="15"/>
      <c r="G20" s="15"/>
      <c r="H20" s="77">
        <v>0</v>
      </c>
      <c r="I20" t="s">
        <v>204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304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213</v>
      </c>
      <c r="D26" s="16"/>
    </row>
    <row r="27" spans="2:23">
      <c r="B27" t="s">
        <v>298</v>
      </c>
      <c r="D27" s="16"/>
    </row>
    <row r="28" spans="2:23">
      <c r="B28" t="s">
        <v>299</v>
      </c>
      <c r="D28" s="16"/>
    </row>
    <row r="29" spans="2:23">
      <c r="B29" t="s">
        <v>300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5:XFD1048576 C1:C4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 s="1" customFormat="1">
      <c r="B1" s="2" t="s">
        <v>0</v>
      </c>
      <c r="C1" s="82">
        <v>45197</v>
      </c>
    </row>
    <row r="2" spans="2:68" s="1" customFormat="1">
      <c r="B2" s="2" t="s">
        <v>1</v>
      </c>
      <c r="C2" s="12" t="s">
        <v>376</v>
      </c>
    </row>
    <row r="3" spans="2:68" s="1" customFormat="1">
      <c r="B3" s="2" t="s">
        <v>2</v>
      </c>
      <c r="C3" s="26" t="s">
        <v>377</v>
      </c>
    </row>
    <row r="4" spans="2:68" s="1" customFormat="1">
      <c r="B4" s="2" t="s">
        <v>3</v>
      </c>
      <c r="C4" s="83" t="s">
        <v>197</v>
      </c>
    </row>
    <row r="6" spans="2:68" ht="26.25" customHeight="1">
      <c r="B6" s="96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100"/>
      <c r="BP6" s="19"/>
    </row>
    <row r="7" spans="2:68" ht="26.25" customHeight="1">
      <c r="B7" s="96" t="s">
        <v>82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100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199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302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204</v>
      </c>
      <c r="C14" t="s">
        <v>204</v>
      </c>
      <c r="D14" s="16"/>
      <c r="E14" s="16"/>
      <c r="F14" s="16"/>
      <c r="G14" t="s">
        <v>204</v>
      </c>
      <c r="H14" t="s">
        <v>204</v>
      </c>
      <c r="K14" s="77">
        <v>0</v>
      </c>
      <c r="L14" t="s">
        <v>204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241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204</v>
      </c>
      <c r="C16" t="s">
        <v>204</v>
      </c>
      <c r="D16" s="16"/>
      <c r="E16" s="16"/>
      <c r="F16" s="16"/>
      <c r="G16" t="s">
        <v>204</v>
      </c>
      <c r="H16" t="s">
        <v>204</v>
      </c>
      <c r="K16" s="77">
        <v>0</v>
      </c>
      <c r="L16" t="s">
        <v>204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303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204</v>
      </c>
      <c r="C18" t="s">
        <v>204</v>
      </c>
      <c r="D18" s="16"/>
      <c r="E18" s="16"/>
      <c r="F18" s="16"/>
      <c r="G18" t="s">
        <v>204</v>
      </c>
      <c r="H18" t="s">
        <v>204</v>
      </c>
      <c r="K18" s="77">
        <v>0</v>
      </c>
      <c r="L18" t="s">
        <v>204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211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304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204</v>
      </c>
      <c r="C21" t="s">
        <v>204</v>
      </c>
      <c r="D21" s="16"/>
      <c r="E21" s="16"/>
      <c r="F21" s="16"/>
      <c r="G21" t="s">
        <v>204</v>
      </c>
      <c r="H21" t="s">
        <v>204</v>
      </c>
      <c r="K21" s="77">
        <v>0</v>
      </c>
      <c r="L21" t="s">
        <v>204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305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204</v>
      </c>
      <c r="C23" t="s">
        <v>204</v>
      </c>
      <c r="D23" s="16"/>
      <c r="E23" s="16"/>
      <c r="F23" s="16"/>
      <c r="G23" t="s">
        <v>204</v>
      </c>
      <c r="H23" t="s">
        <v>204</v>
      </c>
      <c r="K23" s="77">
        <v>0</v>
      </c>
      <c r="L23" t="s">
        <v>204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213</v>
      </c>
      <c r="C24" s="16"/>
      <c r="D24" s="16"/>
      <c r="E24" s="16"/>
      <c r="F24" s="16"/>
      <c r="G24" s="16"/>
    </row>
    <row r="25" spans="2:21">
      <c r="B25" t="s">
        <v>298</v>
      </c>
      <c r="C25" s="16"/>
      <c r="D25" s="16"/>
      <c r="E25" s="16"/>
      <c r="F25" s="16"/>
      <c r="G25" s="16"/>
    </row>
    <row r="26" spans="2:21">
      <c r="B26" t="s">
        <v>299</v>
      </c>
      <c r="C26" s="16"/>
      <c r="D26" s="16"/>
      <c r="E26" s="16"/>
      <c r="F26" s="16"/>
      <c r="G26" s="16"/>
    </row>
    <row r="27" spans="2:21">
      <c r="B27" t="s">
        <v>300</v>
      </c>
      <c r="C27" s="16"/>
      <c r="D27" s="16"/>
      <c r="E27" s="16"/>
      <c r="F27" s="16"/>
      <c r="G27" s="16"/>
    </row>
    <row r="28" spans="2:21">
      <c r="B28" t="s">
        <v>301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C1:C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 s="1" customFormat="1">
      <c r="B1" s="2" t="s">
        <v>0</v>
      </c>
      <c r="C1" s="82">
        <v>45197</v>
      </c>
    </row>
    <row r="2" spans="2:66" s="1" customFormat="1">
      <c r="B2" s="2" t="s">
        <v>1</v>
      </c>
      <c r="C2" s="12" t="s">
        <v>376</v>
      </c>
    </row>
    <row r="3" spans="2:66" s="1" customFormat="1">
      <c r="B3" s="2" t="s">
        <v>2</v>
      </c>
      <c r="C3" s="26" t="s">
        <v>377</v>
      </c>
    </row>
    <row r="4" spans="2:66" s="1" customFormat="1">
      <c r="B4" s="2" t="s">
        <v>3</v>
      </c>
      <c r="C4" s="83" t="s">
        <v>197</v>
      </c>
    </row>
    <row r="6" spans="2:66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</row>
    <row r="7" spans="2:66" ht="26.25" customHeight="1">
      <c r="B7" s="101" t="s">
        <v>89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3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199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302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204</v>
      </c>
      <c r="C14" t="s">
        <v>204</v>
      </c>
      <c r="D14" s="16"/>
      <c r="E14" s="16"/>
      <c r="F14" s="16"/>
      <c r="G14" t="s">
        <v>204</v>
      </c>
      <c r="H14" t="s">
        <v>204</v>
      </c>
      <c r="K14" s="77">
        <v>0</v>
      </c>
      <c r="L14" t="s">
        <v>204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241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204</v>
      </c>
      <c r="C16" t="s">
        <v>204</v>
      </c>
      <c r="D16" s="16"/>
      <c r="E16" s="16"/>
      <c r="F16" s="16"/>
      <c r="G16" t="s">
        <v>204</v>
      </c>
      <c r="H16" t="s">
        <v>204</v>
      </c>
      <c r="K16" s="77">
        <v>0</v>
      </c>
      <c r="L16" t="s">
        <v>204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303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204</v>
      </c>
      <c r="C18" t="s">
        <v>204</v>
      </c>
      <c r="D18" s="16"/>
      <c r="E18" s="16"/>
      <c r="F18" s="16"/>
      <c r="G18" t="s">
        <v>204</v>
      </c>
      <c r="H18" t="s">
        <v>204</v>
      </c>
      <c r="K18" s="77">
        <v>0</v>
      </c>
      <c r="L18" t="s">
        <v>204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306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204</v>
      </c>
      <c r="C20" t="s">
        <v>204</v>
      </c>
      <c r="D20" s="16"/>
      <c r="E20" s="16"/>
      <c r="F20" s="16"/>
      <c r="G20" t="s">
        <v>204</v>
      </c>
      <c r="H20" t="s">
        <v>204</v>
      </c>
      <c r="K20" s="77">
        <v>0</v>
      </c>
      <c r="L20" t="s">
        <v>204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211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304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204</v>
      </c>
      <c r="C23" t="s">
        <v>204</v>
      </c>
      <c r="D23" s="16"/>
      <c r="E23" s="16"/>
      <c r="F23" s="16"/>
      <c r="G23" t="s">
        <v>204</v>
      </c>
      <c r="H23" t="s">
        <v>204</v>
      </c>
      <c r="K23" s="77">
        <v>0</v>
      </c>
      <c r="L23" t="s">
        <v>204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305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204</v>
      </c>
      <c r="C25" t="s">
        <v>204</v>
      </c>
      <c r="D25" s="16"/>
      <c r="E25" s="16"/>
      <c r="F25" s="16"/>
      <c r="G25" t="s">
        <v>204</v>
      </c>
      <c r="H25" t="s">
        <v>204</v>
      </c>
      <c r="K25" s="77">
        <v>0</v>
      </c>
      <c r="L25" t="s">
        <v>204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213</v>
      </c>
      <c r="C26" s="16"/>
      <c r="D26" s="16"/>
      <c r="E26" s="16"/>
      <c r="F26" s="16"/>
    </row>
    <row r="27" spans="2:21">
      <c r="B27" t="s">
        <v>298</v>
      </c>
      <c r="C27" s="16"/>
      <c r="D27" s="16"/>
      <c r="E27" s="16"/>
      <c r="F27" s="16"/>
    </row>
    <row r="28" spans="2:21">
      <c r="B28" t="s">
        <v>299</v>
      </c>
      <c r="C28" s="16"/>
      <c r="D28" s="16"/>
      <c r="E28" s="16"/>
      <c r="F28" s="16"/>
    </row>
    <row r="29" spans="2:21">
      <c r="B29" t="s">
        <v>300</v>
      </c>
      <c r="C29" s="16"/>
      <c r="D29" s="16"/>
      <c r="E29" s="16"/>
      <c r="F29" s="16"/>
    </row>
    <row r="30" spans="2:21">
      <c r="B30" t="s">
        <v>301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Q9 C1:C4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 s="1" customFormat="1">
      <c r="B1" s="2" t="s">
        <v>0</v>
      </c>
      <c r="C1" s="82">
        <v>45197</v>
      </c>
    </row>
    <row r="2" spans="2:62" s="1" customFormat="1">
      <c r="B2" s="2" t="s">
        <v>1</v>
      </c>
      <c r="C2" s="12" t="s">
        <v>376</v>
      </c>
    </row>
    <row r="3" spans="2:62" s="1" customFormat="1">
      <c r="B3" s="2" t="s">
        <v>2</v>
      </c>
      <c r="C3" s="26" t="s">
        <v>377</v>
      </c>
    </row>
    <row r="4" spans="2:62" s="1" customFormat="1">
      <c r="B4" s="2" t="s">
        <v>3</v>
      </c>
      <c r="C4" s="83" t="s">
        <v>197</v>
      </c>
    </row>
    <row r="6" spans="2:62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  <c r="BJ6" s="19"/>
    </row>
    <row r="7" spans="2:62" ht="26.25" customHeight="1">
      <c r="B7" s="101" t="s">
        <v>91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199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307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204</v>
      </c>
      <c r="C14" t="s">
        <v>204</v>
      </c>
      <c r="E14" s="16"/>
      <c r="F14" s="16"/>
      <c r="G14" t="s">
        <v>204</v>
      </c>
      <c r="H14" t="s">
        <v>204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308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204</v>
      </c>
      <c r="C16" t="s">
        <v>204</v>
      </c>
      <c r="E16" s="16"/>
      <c r="F16" s="16"/>
      <c r="G16" t="s">
        <v>204</v>
      </c>
      <c r="H16" t="s">
        <v>204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309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204</v>
      </c>
      <c r="C18" t="s">
        <v>204</v>
      </c>
      <c r="E18" s="16"/>
      <c r="F18" s="16"/>
      <c r="G18" t="s">
        <v>204</v>
      </c>
      <c r="H18" t="s">
        <v>204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310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204</v>
      </c>
      <c r="C20" t="s">
        <v>204</v>
      </c>
      <c r="E20" s="16"/>
      <c r="F20" s="16"/>
      <c r="G20" t="s">
        <v>204</v>
      </c>
      <c r="H20" t="s">
        <v>204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211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304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204</v>
      </c>
      <c r="C23" t="s">
        <v>204</v>
      </c>
      <c r="E23" s="16"/>
      <c r="F23" s="16"/>
      <c r="G23" t="s">
        <v>204</v>
      </c>
      <c r="H23" t="s">
        <v>204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305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204</v>
      </c>
      <c r="C25" t="s">
        <v>204</v>
      </c>
      <c r="E25" s="16"/>
      <c r="F25" s="16"/>
      <c r="G25" t="s">
        <v>204</v>
      </c>
      <c r="H25" t="s">
        <v>204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213</v>
      </c>
      <c r="E26" s="16"/>
      <c r="F26" s="16"/>
      <c r="G26" s="16"/>
    </row>
    <row r="27" spans="2:15">
      <c r="B27" t="s">
        <v>298</v>
      </c>
      <c r="E27" s="16"/>
      <c r="F27" s="16"/>
      <c r="G27" s="16"/>
    </row>
    <row r="28" spans="2:15">
      <c r="B28" t="s">
        <v>299</v>
      </c>
      <c r="E28" s="16"/>
      <c r="F28" s="16"/>
      <c r="G28" s="16"/>
    </row>
    <row r="29" spans="2:15">
      <c r="B29" t="s">
        <v>300</v>
      </c>
      <c r="E29" s="16"/>
      <c r="F29" s="16"/>
      <c r="G29" s="16"/>
    </row>
    <row r="30" spans="2:15">
      <c r="B30" t="s">
        <v>301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C1:C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 s="1" customFormat="1">
      <c r="B1" s="2" t="s">
        <v>0</v>
      </c>
      <c r="C1" s="82">
        <v>45197</v>
      </c>
    </row>
    <row r="2" spans="2:63" s="1" customFormat="1">
      <c r="B2" s="2" t="s">
        <v>1</v>
      </c>
      <c r="C2" s="12" t="s">
        <v>376</v>
      </c>
    </row>
    <row r="3" spans="2:63" s="1" customFormat="1">
      <c r="B3" s="2" t="s">
        <v>2</v>
      </c>
      <c r="C3" s="26" t="s">
        <v>377</v>
      </c>
    </row>
    <row r="4" spans="2:63" s="1" customFormat="1">
      <c r="B4" s="2" t="s">
        <v>3</v>
      </c>
      <c r="C4" s="83" t="s">
        <v>197</v>
      </c>
    </row>
    <row r="6" spans="2:63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  <c r="BK6" s="19"/>
    </row>
    <row r="7" spans="2:63" ht="26.25" customHeight="1">
      <c r="B7" s="101" t="s">
        <v>194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3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5">
        <v>0</v>
      </c>
      <c r="L11" s="7"/>
      <c r="M11" s="76">
        <v>0</v>
      </c>
      <c r="N11" s="76">
        <v>0</v>
      </c>
      <c r="O11" s="35"/>
      <c r="BH11" s="16"/>
      <c r="BI11" s="19"/>
      <c r="BK11" s="16"/>
    </row>
    <row r="12" spans="2:63">
      <c r="B12" s="79" t="s">
        <v>199</v>
      </c>
      <c r="D12" s="16"/>
      <c r="E12" s="16"/>
      <c r="F12" s="16"/>
      <c r="G12" s="16"/>
      <c r="H12" s="81">
        <v>0</v>
      </c>
      <c r="J12" s="81">
        <v>0</v>
      </c>
      <c r="K12" s="81">
        <v>0</v>
      </c>
      <c r="M12" s="80">
        <v>0</v>
      </c>
      <c r="N12" s="80">
        <v>0</v>
      </c>
    </row>
    <row r="13" spans="2:63">
      <c r="B13" s="79" t="s">
        <v>311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312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313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314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306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204</v>
      </c>
      <c r="C22" t="s">
        <v>204</v>
      </c>
      <c r="D22" s="16"/>
      <c r="E22" s="16"/>
      <c r="F22" t="s">
        <v>204</v>
      </c>
      <c r="G22" t="s">
        <v>204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315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204</v>
      </c>
      <c r="C24" t="s">
        <v>204</v>
      </c>
      <c r="D24" s="16"/>
      <c r="E24" s="16"/>
      <c r="F24" t="s">
        <v>204</v>
      </c>
      <c r="G24" t="s">
        <v>204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211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s="79" t="s">
        <v>316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204</v>
      </c>
      <c r="C27" t="s">
        <v>204</v>
      </c>
      <c r="D27" s="16"/>
      <c r="E27" s="16"/>
      <c r="F27" t="s">
        <v>204</v>
      </c>
      <c r="G27" t="s">
        <v>204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317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204</v>
      </c>
      <c r="C29" t="s">
        <v>204</v>
      </c>
      <c r="D29" s="16"/>
      <c r="E29" s="16"/>
      <c r="F29" t="s">
        <v>204</v>
      </c>
      <c r="G29" t="s">
        <v>204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306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204</v>
      </c>
      <c r="C31" t="s">
        <v>204</v>
      </c>
      <c r="D31" s="16"/>
      <c r="E31" s="16"/>
      <c r="F31" t="s">
        <v>204</v>
      </c>
      <c r="G31" t="s">
        <v>204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315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204</v>
      </c>
      <c r="C33" t="s">
        <v>204</v>
      </c>
      <c r="D33" s="16"/>
      <c r="E33" s="16"/>
      <c r="F33" t="s">
        <v>204</v>
      </c>
      <c r="G33" t="s">
        <v>204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t="s">
        <v>213</v>
      </c>
      <c r="D34" s="16"/>
      <c r="E34" s="16"/>
      <c r="F34" s="16"/>
      <c r="G34" s="16"/>
    </row>
    <row r="35" spans="2:14">
      <c r="B35" t="s">
        <v>298</v>
      </c>
      <c r="D35" s="16"/>
      <c r="E35" s="16"/>
      <c r="F35" s="16"/>
      <c r="G35" s="16"/>
    </row>
    <row r="36" spans="2:14">
      <c r="B36" t="s">
        <v>299</v>
      </c>
      <c r="D36" s="16"/>
      <c r="E36" s="16"/>
      <c r="F36" s="16"/>
      <c r="G36" s="16"/>
    </row>
    <row r="37" spans="2:14">
      <c r="B37" t="s">
        <v>300</v>
      </c>
      <c r="D37" s="16"/>
      <c r="E37" s="16"/>
      <c r="F37" s="16"/>
      <c r="G37" s="16"/>
    </row>
    <row r="38" spans="2:14">
      <c r="B38" t="s">
        <v>301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C1:C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 s="1" customFormat="1">
      <c r="B1" s="2" t="s">
        <v>0</v>
      </c>
      <c r="C1" s="82">
        <v>45197</v>
      </c>
    </row>
    <row r="2" spans="2:65" s="1" customFormat="1">
      <c r="B2" s="2" t="s">
        <v>1</v>
      </c>
      <c r="C2" s="12" t="s">
        <v>376</v>
      </c>
    </row>
    <row r="3" spans="2:65" s="1" customFormat="1">
      <c r="B3" s="2" t="s">
        <v>2</v>
      </c>
      <c r="C3" s="26" t="s">
        <v>377</v>
      </c>
    </row>
    <row r="4" spans="2:65" s="1" customFormat="1">
      <c r="B4" s="2" t="s">
        <v>3</v>
      </c>
      <c r="C4" s="83" t="s">
        <v>197</v>
      </c>
    </row>
    <row r="6" spans="2:65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</row>
    <row r="7" spans="2:65" ht="26.25" customHeight="1">
      <c r="B7" s="101" t="s">
        <v>93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199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318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I14" t="s">
        <v>204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319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I16" t="s">
        <v>204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I18" t="s">
        <v>204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306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I20" t="s">
        <v>204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211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318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I23" t="s">
        <v>204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319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I25" t="s">
        <v>204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204</v>
      </c>
      <c r="C27" t="s">
        <v>204</v>
      </c>
      <c r="D27" s="16"/>
      <c r="E27" s="16"/>
      <c r="F27" t="s">
        <v>204</v>
      </c>
      <c r="G27" t="s">
        <v>204</v>
      </c>
      <c r="I27" t="s">
        <v>204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306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204</v>
      </c>
      <c r="C29" t="s">
        <v>204</v>
      </c>
      <c r="D29" s="16"/>
      <c r="E29" s="16"/>
      <c r="F29" t="s">
        <v>204</v>
      </c>
      <c r="G29" t="s">
        <v>204</v>
      </c>
      <c r="I29" t="s">
        <v>204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213</v>
      </c>
      <c r="C30" s="16"/>
      <c r="D30" s="16"/>
      <c r="E30" s="16"/>
    </row>
    <row r="31" spans="2:15">
      <c r="B31" t="s">
        <v>298</v>
      </c>
      <c r="C31" s="16"/>
      <c r="D31" s="16"/>
      <c r="E31" s="16"/>
    </row>
    <row r="32" spans="2:15">
      <c r="B32" t="s">
        <v>299</v>
      </c>
      <c r="C32" s="16"/>
      <c r="D32" s="16"/>
      <c r="E32" s="16"/>
    </row>
    <row r="33" spans="2:5">
      <c r="B33" t="s">
        <v>300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5:XFD1048576 C1:C4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45197</v>
      </c>
    </row>
    <row r="2" spans="2:60" s="1" customFormat="1">
      <c r="B2" s="2" t="s">
        <v>1</v>
      </c>
      <c r="C2" s="12" t="s">
        <v>376</v>
      </c>
    </row>
    <row r="3" spans="2:60" s="1" customFormat="1">
      <c r="B3" s="2" t="s">
        <v>2</v>
      </c>
      <c r="C3" s="26" t="s">
        <v>377</v>
      </c>
    </row>
    <row r="4" spans="2:60" s="1" customFormat="1">
      <c r="B4" s="2" t="s">
        <v>3</v>
      </c>
      <c r="C4" s="83" t="s">
        <v>197</v>
      </c>
    </row>
    <row r="6" spans="2:60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60" ht="26.25" customHeight="1">
      <c r="B7" s="101" t="s">
        <v>95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199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320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211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321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204</v>
      </c>
      <c r="C17" t="s">
        <v>204</v>
      </c>
      <c r="D17" s="16"/>
      <c r="E17" t="s">
        <v>204</v>
      </c>
      <c r="F17" t="s">
        <v>204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213</v>
      </c>
      <c r="D18" s="16"/>
      <c r="E18" s="16"/>
    </row>
    <row r="19" spans="2:12">
      <c r="B19" t="s">
        <v>298</v>
      </c>
      <c r="D19" s="16"/>
      <c r="E19" s="16"/>
    </row>
    <row r="20" spans="2:12">
      <c r="B20" t="s">
        <v>299</v>
      </c>
      <c r="D20" s="16"/>
      <c r="E20" s="16"/>
    </row>
    <row r="21" spans="2:12">
      <c r="B21" t="s">
        <v>300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2023-11-28T11:45:13Z</dcterms:modified>
</cp:coreProperties>
</file>