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9-23\קבצים לאינטרנט 09-23\"/>
    </mc:Choice>
  </mc:AlternateContent>
  <xr:revisionPtr revIDLastSave="0" documentId="8_{35153A3C-FE8E-4E00-90B7-6D915BCE4F0A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קונצרני'!$B$8:$U$499</definedName>
    <definedName name="_xlnm._FilterDatabase" localSheetId="9" hidden="1">אופציות!$B$8:$L$100</definedName>
    <definedName name="_xlnm._FilterDatabase" localSheetId="21" hidden="1">הלוואות!$B$7:$R$14</definedName>
    <definedName name="_xlnm._FilterDatabase" localSheetId="25" hidden="1">'השקעות אחרות '!$B$7:$K$609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מניות'!$B$8:$M$15</definedName>
    <definedName name="_xlnm._FilterDatabase" localSheetId="16" hidden="1">'לא סחיר - קרנות השקעה'!$B$8:$K$400</definedName>
    <definedName name="_xlnm._FilterDatabase" localSheetId="1" hidden="1">מזומנים!$B$7:$L$200</definedName>
    <definedName name="_xlnm._FilterDatabase" localSheetId="5" hidden="1">מניות!$B$8:$O$498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'!$B$6:$K$16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81" l="1"/>
  <c r="I10" i="81" s="1"/>
  <c r="C37" i="88" s="1"/>
  <c r="L189" i="62"/>
  <c r="L220" i="62"/>
  <c r="L118" i="62"/>
  <c r="L12" i="62" s="1"/>
  <c r="J10" i="81" l="1"/>
  <c r="J13" i="81"/>
  <c r="J12" i="81"/>
  <c r="J11" i="81"/>
  <c r="L188" i="62"/>
  <c r="L11" i="62" s="1"/>
  <c r="R13" i="61"/>
  <c r="R12" i="61" s="1"/>
  <c r="R11" i="61" s="1"/>
  <c r="C15" i="88" s="1"/>
  <c r="J12" i="58"/>
  <c r="J11" i="58" s="1"/>
  <c r="J20" i="58"/>
  <c r="J49" i="58"/>
  <c r="C16" i="88" l="1"/>
  <c r="J48" i="58"/>
  <c r="J10" i="58" l="1"/>
  <c r="K49" i="58" s="1"/>
  <c r="K48" i="58" l="1"/>
  <c r="C12" i="88" l="1"/>
  <c r="C23" i="88"/>
  <c r="C11" i="88"/>
  <c r="C10" i="88" s="1"/>
  <c r="J366" i="76"/>
  <c r="J365" i="76"/>
  <c r="J363" i="76"/>
  <c r="J362" i="76"/>
  <c r="J361" i="76"/>
  <c r="J360" i="76"/>
  <c r="J359" i="76"/>
  <c r="J358" i="76"/>
  <c r="J357" i="76"/>
  <c r="J356" i="76"/>
  <c r="J355" i="76"/>
  <c r="J354" i="76"/>
  <c r="J353" i="76"/>
  <c r="J351" i="76"/>
  <c r="J350" i="76"/>
  <c r="J349" i="76"/>
  <c r="J348" i="76"/>
  <c r="J346" i="76"/>
  <c r="J345" i="76"/>
  <c r="J344" i="76"/>
  <c r="J343" i="76"/>
  <c r="J342" i="76"/>
  <c r="J341" i="76"/>
  <c r="J340" i="76"/>
  <c r="J339" i="76"/>
  <c r="J338" i="76"/>
  <c r="J337" i="76"/>
  <c r="J336" i="76"/>
  <c r="J335" i="76"/>
  <c r="J334" i="76"/>
  <c r="J333" i="76"/>
  <c r="J332" i="76"/>
  <c r="J331" i="76"/>
  <c r="J330" i="76"/>
  <c r="J329" i="76"/>
  <c r="J328" i="76"/>
  <c r="J327" i="76"/>
  <c r="J326" i="76"/>
  <c r="J325" i="76"/>
  <c r="J324" i="76"/>
  <c r="J323" i="76"/>
  <c r="J322" i="76"/>
  <c r="J321" i="76"/>
  <c r="J320" i="76"/>
  <c r="J319" i="76"/>
  <c r="J318" i="76"/>
  <c r="J317" i="76"/>
  <c r="J316" i="76"/>
  <c r="J315" i="76"/>
  <c r="J314" i="76"/>
  <c r="J313" i="76"/>
  <c r="J312" i="76"/>
  <c r="J311" i="76"/>
  <c r="J310" i="76"/>
  <c r="J309" i="76"/>
  <c r="J308" i="76"/>
  <c r="J307" i="76"/>
  <c r="J306" i="76"/>
  <c r="J305" i="76"/>
  <c r="J304" i="76"/>
  <c r="J303" i="76"/>
  <c r="J302" i="76"/>
  <c r="J301" i="76"/>
  <c r="J300" i="76"/>
  <c r="J299" i="76"/>
  <c r="J298" i="76"/>
  <c r="J297" i="76"/>
  <c r="J296" i="76"/>
  <c r="J295" i="76"/>
  <c r="J294" i="76"/>
  <c r="J293" i="76"/>
  <c r="J292" i="76"/>
  <c r="J291" i="76"/>
  <c r="J290" i="76"/>
  <c r="J289" i="76"/>
  <c r="J288" i="76"/>
  <c r="J287" i="76"/>
  <c r="J286" i="76"/>
  <c r="J285" i="76"/>
  <c r="J284" i="76"/>
  <c r="J283" i="76"/>
  <c r="J282" i="76"/>
  <c r="J281" i="76"/>
  <c r="J279" i="76"/>
  <c r="J278" i="76"/>
  <c r="J277" i="76"/>
  <c r="J276" i="76"/>
  <c r="J275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K19" i="75"/>
  <c r="K18" i="75"/>
  <c r="K17" i="75"/>
  <c r="K16" i="75"/>
  <c r="K15" i="75"/>
  <c r="K14" i="75"/>
  <c r="K13" i="75"/>
  <c r="K12" i="75"/>
  <c r="K11" i="75"/>
  <c r="K14" i="74"/>
  <c r="K13" i="74"/>
  <c r="K12" i="74"/>
  <c r="K11" i="74"/>
  <c r="J20" i="73"/>
  <c r="J19" i="73"/>
  <c r="J18" i="73"/>
  <c r="J17" i="73"/>
  <c r="J16" i="73"/>
  <c r="J14" i="73"/>
  <c r="J13" i="73"/>
  <c r="J12" i="73"/>
  <c r="J11" i="73"/>
  <c r="R15" i="71"/>
  <c r="R14" i="71"/>
  <c r="R13" i="71"/>
  <c r="R12" i="71"/>
  <c r="R11" i="71"/>
  <c r="J17" i="67"/>
  <c r="J16" i="67"/>
  <c r="J15" i="67"/>
  <c r="J14" i="67"/>
  <c r="J13" i="67"/>
  <c r="J12" i="67"/>
  <c r="J11" i="67"/>
  <c r="K23" i="66"/>
  <c r="K22" i="66"/>
  <c r="K21" i="66"/>
  <c r="K20" i="66"/>
  <c r="K19" i="66"/>
  <c r="K17" i="66"/>
  <c r="K16" i="66"/>
  <c r="K15" i="66"/>
  <c r="K14" i="66"/>
  <c r="K13" i="66"/>
  <c r="K12" i="66"/>
  <c r="K11" i="66"/>
  <c r="K20" i="65"/>
  <c r="K19" i="65"/>
  <c r="K18" i="65"/>
  <c r="K17" i="65"/>
  <c r="K15" i="65"/>
  <c r="K14" i="65"/>
  <c r="K13" i="65"/>
  <c r="K12" i="65"/>
  <c r="K11" i="65"/>
  <c r="N25" i="64"/>
  <c r="N24" i="64"/>
  <c r="N23" i="64"/>
  <c r="N22" i="64"/>
  <c r="N20" i="64"/>
  <c r="N19" i="64"/>
  <c r="N18" i="64"/>
  <c r="N17" i="64"/>
  <c r="N16" i="64"/>
  <c r="N15" i="64"/>
  <c r="N14" i="64"/>
  <c r="N13" i="64"/>
  <c r="N12" i="64"/>
  <c r="N11" i="64"/>
  <c r="M78" i="63"/>
  <c r="M77" i="63"/>
  <c r="M75" i="63"/>
  <c r="M74" i="63"/>
  <c r="M73" i="63"/>
  <c r="M72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4" i="63"/>
  <c r="M33" i="63"/>
  <c r="M32" i="63"/>
  <c r="M31" i="63"/>
  <c r="M30" i="63"/>
  <c r="M29" i="63"/>
  <c r="M28" i="63"/>
  <c r="M27" i="63"/>
  <c r="M26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N268" i="62"/>
  <c r="N267" i="62"/>
  <c r="N265" i="62"/>
  <c r="N264" i="62"/>
  <c r="N263" i="62"/>
  <c r="N262" i="62"/>
  <c r="N261" i="62"/>
  <c r="N260" i="62"/>
  <c r="N259" i="62"/>
  <c r="N258" i="62"/>
  <c r="N257" i="62"/>
  <c r="N256" i="62"/>
  <c r="N254" i="62"/>
  <c r="N253" i="62"/>
  <c r="N252" i="62"/>
  <c r="N251" i="62"/>
  <c r="N250" i="62"/>
  <c r="N249" i="62"/>
  <c r="N248" i="62"/>
  <c r="N247" i="62"/>
  <c r="N246" i="62"/>
  <c r="N245" i="62"/>
  <c r="N244" i="62"/>
  <c r="N243" i="62"/>
  <c r="N241" i="62"/>
  <c r="N240" i="62"/>
  <c r="N239" i="62"/>
  <c r="N238" i="62"/>
  <c r="N237" i="62"/>
  <c r="N236" i="62"/>
  <c r="N235" i="62"/>
  <c r="N234" i="62"/>
  <c r="N233" i="62"/>
  <c r="N232" i="62"/>
  <c r="N231" i="62"/>
  <c r="N230" i="62"/>
  <c r="N229" i="62"/>
  <c r="N228" i="62"/>
  <c r="N227" i="62"/>
  <c r="N226" i="62"/>
  <c r="N225" i="62"/>
  <c r="N224" i="62"/>
  <c r="N223" i="62"/>
  <c r="N222" i="62"/>
  <c r="N221" i="62"/>
  <c r="N220" i="62"/>
  <c r="N218" i="62"/>
  <c r="N217" i="62"/>
  <c r="N266" i="62"/>
  <c r="N216" i="62"/>
  <c r="N215" i="62"/>
  <c r="N214" i="62"/>
  <c r="N213" i="62"/>
  <c r="N212" i="62"/>
  <c r="N211" i="62"/>
  <c r="N210" i="62"/>
  <c r="N209" i="62"/>
  <c r="N208" i="62"/>
  <c r="N207" i="62"/>
  <c r="N255" i="62"/>
  <c r="N206" i="62"/>
  <c r="N205" i="62"/>
  <c r="N204" i="62"/>
  <c r="N203" i="62"/>
  <c r="N202" i="62"/>
  <c r="N201" i="62"/>
  <c r="N200" i="62"/>
  <c r="N199" i="62"/>
  <c r="N198" i="62"/>
  <c r="N197" i="62"/>
  <c r="N196" i="62"/>
  <c r="N242" i="62"/>
  <c r="N195" i="62"/>
  <c r="N194" i="62"/>
  <c r="N193" i="62"/>
  <c r="N192" i="62"/>
  <c r="N191" i="62"/>
  <c r="N190" i="62"/>
  <c r="N189" i="62"/>
  <c r="N188" i="62"/>
  <c r="N186" i="62"/>
  <c r="N185" i="62"/>
  <c r="N184" i="62"/>
  <c r="N183" i="62"/>
  <c r="N182" i="62"/>
  <c r="N181" i="62"/>
  <c r="N180" i="62"/>
  <c r="N179" i="62"/>
  <c r="N178" i="62"/>
  <c r="N177" i="62"/>
  <c r="N176" i="62"/>
  <c r="N175" i="62"/>
  <c r="N174" i="62"/>
  <c r="N173" i="62"/>
  <c r="N172" i="62"/>
  <c r="N171" i="62"/>
  <c r="N170" i="62"/>
  <c r="N169" i="62"/>
  <c r="N168" i="62"/>
  <c r="N167" i="62"/>
  <c r="N166" i="62"/>
  <c r="N165" i="62"/>
  <c r="N164" i="62"/>
  <c r="N163" i="62"/>
  <c r="N162" i="62"/>
  <c r="N161" i="62"/>
  <c r="N160" i="62"/>
  <c r="N159" i="62"/>
  <c r="N158" i="62"/>
  <c r="N157" i="62"/>
  <c r="N156" i="62"/>
  <c r="N155" i="62"/>
  <c r="N154" i="62"/>
  <c r="N153" i="62"/>
  <c r="N152" i="62"/>
  <c r="N151" i="62"/>
  <c r="N150" i="62"/>
  <c r="N149" i="62"/>
  <c r="N148" i="62"/>
  <c r="N147" i="62"/>
  <c r="N146" i="62"/>
  <c r="N145" i="62"/>
  <c r="N144" i="62"/>
  <c r="N143" i="62"/>
  <c r="N142" i="62"/>
  <c r="N141" i="62"/>
  <c r="N140" i="62"/>
  <c r="N139" i="62"/>
  <c r="N138" i="62"/>
  <c r="N137" i="62"/>
  <c r="N136" i="62"/>
  <c r="N135" i="62"/>
  <c r="N134" i="62"/>
  <c r="N133" i="62"/>
  <c r="N132" i="62"/>
  <c r="N131" i="62"/>
  <c r="N130" i="62"/>
  <c r="N129" i="62"/>
  <c r="N128" i="62"/>
  <c r="N127" i="62"/>
  <c r="N126" i="62"/>
  <c r="N125" i="62"/>
  <c r="N124" i="62"/>
  <c r="N123" i="62"/>
  <c r="N122" i="62"/>
  <c r="N121" i="62"/>
  <c r="N120" i="62"/>
  <c r="N119" i="62"/>
  <c r="N118" i="62"/>
  <c r="N116" i="62"/>
  <c r="N115" i="62"/>
  <c r="N114" i="62"/>
  <c r="N113" i="62"/>
  <c r="N112" i="62"/>
  <c r="N111" i="62"/>
  <c r="N110" i="62"/>
  <c r="N109" i="62"/>
  <c r="N108" i="62"/>
  <c r="N107" i="62"/>
  <c r="N106" i="62"/>
  <c r="N105" i="62"/>
  <c r="N104" i="62"/>
  <c r="N103" i="62"/>
  <c r="N102" i="62"/>
  <c r="N101" i="62"/>
  <c r="N100" i="62"/>
  <c r="N99" i="62"/>
  <c r="N98" i="62"/>
  <c r="N97" i="62"/>
  <c r="N96" i="62"/>
  <c r="N95" i="62"/>
  <c r="N94" i="62"/>
  <c r="N93" i="62"/>
  <c r="N92" i="62"/>
  <c r="N91" i="62"/>
  <c r="N90" i="62"/>
  <c r="N89" i="62"/>
  <c r="N88" i="62"/>
  <c r="N87" i="62"/>
  <c r="N86" i="62"/>
  <c r="N85" i="62"/>
  <c r="N84" i="62"/>
  <c r="N83" i="62"/>
  <c r="N82" i="62"/>
  <c r="N81" i="62"/>
  <c r="N80" i="62"/>
  <c r="N79" i="62"/>
  <c r="N78" i="62"/>
  <c r="N77" i="62"/>
  <c r="N76" i="62"/>
  <c r="N75" i="62"/>
  <c r="N74" i="62"/>
  <c r="N73" i="62"/>
  <c r="N72" i="62"/>
  <c r="N71" i="62"/>
  <c r="N70" i="62"/>
  <c r="N69" i="62"/>
  <c r="N68" i="62"/>
  <c r="N67" i="62"/>
  <c r="N66" i="62"/>
  <c r="N65" i="62"/>
  <c r="N64" i="62"/>
  <c r="N63" i="62"/>
  <c r="N62" i="62"/>
  <c r="N61" i="62"/>
  <c r="N60" i="62"/>
  <c r="N59" i="62"/>
  <c r="N58" i="62"/>
  <c r="N57" i="62"/>
  <c r="N56" i="62"/>
  <c r="N55" i="62"/>
  <c r="N54" i="62"/>
  <c r="N53" i="62"/>
  <c r="N52" i="62"/>
  <c r="N51" i="62"/>
  <c r="N50" i="62"/>
  <c r="N49" i="62"/>
  <c r="N47" i="62"/>
  <c r="N46" i="62"/>
  <c r="N45" i="62"/>
  <c r="N44" i="62"/>
  <c r="N43" i="62"/>
  <c r="N42" i="62"/>
  <c r="N41" i="62"/>
  <c r="N40" i="62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T361" i="61"/>
  <c r="T360" i="61"/>
  <c r="T359" i="61"/>
  <c r="T358" i="61"/>
  <c r="T357" i="61"/>
  <c r="T356" i="61"/>
  <c r="T355" i="61"/>
  <c r="T354" i="61"/>
  <c r="T353" i="61"/>
  <c r="T352" i="61"/>
  <c r="T351" i="61"/>
  <c r="T350" i="61"/>
  <c r="T349" i="61"/>
  <c r="T348" i="61"/>
  <c r="T347" i="61"/>
  <c r="T346" i="61"/>
  <c r="T345" i="61"/>
  <c r="T344" i="61"/>
  <c r="T343" i="61"/>
  <c r="T342" i="61"/>
  <c r="T341" i="61"/>
  <c r="T340" i="61"/>
  <c r="T339" i="61"/>
  <c r="T338" i="61"/>
  <c r="T337" i="61"/>
  <c r="T336" i="61"/>
  <c r="T335" i="61"/>
  <c r="T334" i="61"/>
  <c r="T333" i="61"/>
  <c r="T332" i="61"/>
  <c r="T331" i="61"/>
  <c r="T330" i="61"/>
  <c r="T329" i="61"/>
  <c r="T328" i="61"/>
  <c r="T327" i="61"/>
  <c r="T326" i="61"/>
  <c r="T325" i="61"/>
  <c r="T324" i="61"/>
  <c r="T323" i="61"/>
  <c r="T322" i="61"/>
  <c r="T321" i="61"/>
  <c r="T320" i="61"/>
  <c r="T319" i="61"/>
  <c r="T318" i="61"/>
  <c r="T317" i="61"/>
  <c r="T316" i="61"/>
  <c r="T315" i="61"/>
  <c r="T314" i="61"/>
  <c r="T313" i="61"/>
  <c r="T312" i="61"/>
  <c r="T311" i="61"/>
  <c r="T310" i="61"/>
  <c r="T309" i="61"/>
  <c r="T308" i="61"/>
  <c r="T307" i="61"/>
  <c r="T306" i="61"/>
  <c r="T305" i="61"/>
  <c r="T304" i="61"/>
  <c r="T303" i="61"/>
  <c r="T302" i="61"/>
  <c r="T301" i="61"/>
  <c r="T300" i="61"/>
  <c r="T299" i="61"/>
  <c r="T298" i="61"/>
  <c r="T297" i="61"/>
  <c r="T296" i="61"/>
  <c r="T295" i="61"/>
  <c r="T294" i="61"/>
  <c r="T293" i="61"/>
  <c r="T292" i="61"/>
  <c r="T291" i="61"/>
  <c r="T290" i="61"/>
  <c r="T289" i="61"/>
  <c r="T288" i="61"/>
  <c r="T287" i="61"/>
  <c r="T286" i="61"/>
  <c r="T285" i="61"/>
  <c r="T284" i="61"/>
  <c r="T283" i="61"/>
  <c r="T282" i="61"/>
  <c r="T281" i="61"/>
  <c r="T280" i="61"/>
  <c r="T279" i="61"/>
  <c r="T278" i="61"/>
  <c r="T277" i="61"/>
  <c r="T276" i="61"/>
  <c r="T275" i="61"/>
  <c r="T274" i="61"/>
  <c r="T273" i="61"/>
  <c r="T272" i="61"/>
  <c r="T271" i="61"/>
  <c r="T269" i="61"/>
  <c r="T268" i="61"/>
  <c r="T267" i="61"/>
  <c r="T266" i="61"/>
  <c r="T265" i="61"/>
  <c r="T264" i="61"/>
  <c r="T263" i="61"/>
  <c r="T262" i="61"/>
  <c r="T261" i="61"/>
  <c r="T260" i="61"/>
  <c r="T259" i="61"/>
  <c r="T258" i="61"/>
  <c r="T256" i="61"/>
  <c r="T255" i="61"/>
  <c r="T254" i="61"/>
  <c r="T253" i="61"/>
  <c r="T252" i="61"/>
  <c r="T250" i="61"/>
  <c r="T249" i="61"/>
  <c r="T248" i="61"/>
  <c r="T247" i="61"/>
  <c r="T246" i="61"/>
  <c r="T245" i="61"/>
  <c r="T244" i="61"/>
  <c r="T243" i="61"/>
  <c r="T242" i="61"/>
  <c r="T241" i="61"/>
  <c r="T240" i="61"/>
  <c r="T239" i="61"/>
  <c r="T238" i="61"/>
  <c r="T237" i="61"/>
  <c r="T236" i="61"/>
  <c r="T235" i="61"/>
  <c r="T234" i="61"/>
  <c r="T233" i="61"/>
  <c r="T232" i="61"/>
  <c r="T231" i="61"/>
  <c r="T230" i="61"/>
  <c r="T229" i="61"/>
  <c r="T228" i="61"/>
  <c r="T227" i="61"/>
  <c r="T226" i="61"/>
  <c r="T225" i="61"/>
  <c r="T224" i="61"/>
  <c r="T223" i="61"/>
  <c r="T222" i="61"/>
  <c r="T221" i="61"/>
  <c r="T220" i="61"/>
  <c r="T219" i="61"/>
  <c r="T218" i="61"/>
  <c r="T217" i="61"/>
  <c r="T216" i="61"/>
  <c r="T215" i="61"/>
  <c r="T214" i="61"/>
  <c r="T213" i="61"/>
  <c r="T212" i="61"/>
  <c r="T211" i="61"/>
  <c r="T210" i="61"/>
  <c r="T209" i="61"/>
  <c r="T208" i="61"/>
  <c r="T207" i="61"/>
  <c r="T206" i="61"/>
  <c r="T205" i="61"/>
  <c r="T204" i="61"/>
  <c r="T203" i="61"/>
  <c r="T202" i="61"/>
  <c r="T201" i="61"/>
  <c r="T200" i="61"/>
  <c r="T199" i="61"/>
  <c r="T198" i="61"/>
  <c r="T197" i="61"/>
  <c r="T196" i="61"/>
  <c r="T195" i="61"/>
  <c r="T194" i="61"/>
  <c r="T193" i="61"/>
  <c r="T192" i="61"/>
  <c r="T191" i="61"/>
  <c r="T190" i="61"/>
  <c r="T189" i="61"/>
  <c r="T188" i="61"/>
  <c r="T187" i="61"/>
  <c r="T186" i="61"/>
  <c r="T185" i="61"/>
  <c r="T184" i="61"/>
  <c r="T183" i="61"/>
  <c r="T182" i="61"/>
  <c r="T181" i="61"/>
  <c r="T180" i="61"/>
  <c r="T179" i="61"/>
  <c r="T178" i="61"/>
  <c r="T177" i="61"/>
  <c r="T176" i="61"/>
  <c r="T175" i="61"/>
  <c r="T174" i="61"/>
  <c r="T173" i="61"/>
  <c r="T172" i="61"/>
  <c r="T171" i="61"/>
  <c r="T170" i="61"/>
  <c r="T169" i="61"/>
  <c r="T168" i="61"/>
  <c r="T166" i="61"/>
  <c r="T165" i="61"/>
  <c r="T164" i="61"/>
  <c r="T163" i="61"/>
  <c r="T162" i="61"/>
  <c r="T161" i="61"/>
  <c r="T160" i="61"/>
  <c r="T159" i="61"/>
  <c r="T158" i="61"/>
  <c r="T157" i="61"/>
  <c r="T156" i="61"/>
  <c r="T155" i="61"/>
  <c r="T154" i="61"/>
  <c r="T153" i="61"/>
  <c r="T152" i="61"/>
  <c r="T151" i="61"/>
  <c r="T150" i="61"/>
  <c r="T149" i="61"/>
  <c r="T148" i="61"/>
  <c r="T147" i="61"/>
  <c r="T146" i="61"/>
  <c r="T145" i="61"/>
  <c r="T144" i="61"/>
  <c r="T143" i="61"/>
  <c r="T142" i="61"/>
  <c r="T141" i="61"/>
  <c r="T140" i="61"/>
  <c r="T139" i="61"/>
  <c r="T138" i="61"/>
  <c r="T137" i="61"/>
  <c r="T136" i="61"/>
  <c r="T135" i="61"/>
  <c r="T134" i="61"/>
  <c r="T133" i="61"/>
  <c r="T132" i="61"/>
  <c r="T131" i="61"/>
  <c r="T130" i="61"/>
  <c r="T129" i="61"/>
  <c r="T128" i="61"/>
  <c r="T127" i="61"/>
  <c r="T126" i="61"/>
  <c r="T125" i="61"/>
  <c r="T124" i="61"/>
  <c r="T123" i="61"/>
  <c r="T122" i="61"/>
  <c r="T121" i="61"/>
  <c r="T120" i="61"/>
  <c r="T119" i="61"/>
  <c r="T118" i="61"/>
  <c r="T117" i="61"/>
  <c r="T116" i="61"/>
  <c r="T115" i="61"/>
  <c r="T114" i="61"/>
  <c r="T113" i="61"/>
  <c r="T112" i="61"/>
  <c r="T111" i="61"/>
  <c r="T110" i="61"/>
  <c r="T109" i="61"/>
  <c r="T108" i="61"/>
  <c r="T107" i="61"/>
  <c r="T106" i="61"/>
  <c r="T105" i="61"/>
  <c r="T104" i="61"/>
  <c r="T103" i="61"/>
  <c r="T102" i="61"/>
  <c r="T101" i="61"/>
  <c r="T100" i="61"/>
  <c r="T99" i="61"/>
  <c r="T98" i="61"/>
  <c r="T97" i="61"/>
  <c r="T96" i="61"/>
  <c r="T95" i="61"/>
  <c r="T94" i="61"/>
  <c r="T93" i="61"/>
  <c r="T92" i="61"/>
  <c r="T91" i="61"/>
  <c r="T90" i="61"/>
  <c r="T89" i="61"/>
  <c r="T88" i="61"/>
  <c r="T87" i="61"/>
  <c r="T86" i="61"/>
  <c r="T85" i="61"/>
  <c r="T84" i="61"/>
  <c r="T83" i="61"/>
  <c r="T82" i="61"/>
  <c r="T81" i="61"/>
  <c r="T80" i="61"/>
  <c r="T79" i="61"/>
  <c r="T78" i="61"/>
  <c r="T77" i="61"/>
  <c r="T76" i="61"/>
  <c r="T75" i="61"/>
  <c r="T74" i="61"/>
  <c r="T73" i="61"/>
  <c r="T72" i="61"/>
  <c r="T71" i="61"/>
  <c r="T70" i="61"/>
  <c r="T69" i="61"/>
  <c r="T68" i="61"/>
  <c r="T67" i="61"/>
  <c r="T66" i="61"/>
  <c r="T65" i="61"/>
  <c r="T64" i="61"/>
  <c r="T63" i="61"/>
  <c r="T62" i="61"/>
  <c r="T61" i="61"/>
  <c r="T60" i="61"/>
  <c r="T59" i="61"/>
  <c r="T58" i="61"/>
  <c r="T57" i="61"/>
  <c r="T56" i="61"/>
  <c r="T55" i="61"/>
  <c r="T54" i="61"/>
  <c r="T53" i="61"/>
  <c r="T52" i="61"/>
  <c r="T51" i="61"/>
  <c r="T50" i="61"/>
  <c r="T49" i="61"/>
  <c r="T48" i="61"/>
  <c r="T47" i="61"/>
  <c r="T46" i="61"/>
  <c r="T45" i="61"/>
  <c r="T44" i="61"/>
  <c r="T43" i="61"/>
  <c r="T42" i="61"/>
  <c r="T41" i="61"/>
  <c r="T40" i="61"/>
  <c r="T39" i="61"/>
  <c r="T38" i="61"/>
  <c r="T37" i="61"/>
  <c r="T36" i="61"/>
  <c r="T35" i="61"/>
  <c r="T34" i="61"/>
  <c r="T33" i="61"/>
  <c r="T32" i="61"/>
  <c r="T31" i="61"/>
  <c r="T30" i="61"/>
  <c r="T29" i="61"/>
  <c r="T28" i="61"/>
  <c r="T27" i="61"/>
  <c r="T26" i="61"/>
  <c r="T25" i="61"/>
  <c r="T24" i="61"/>
  <c r="T23" i="61"/>
  <c r="T22" i="61"/>
  <c r="T21" i="61"/>
  <c r="T20" i="61"/>
  <c r="T19" i="61"/>
  <c r="T18" i="61"/>
  <c r="T17" i="61"/>
  <c r="T16" i="61"/>
  <c r="T15" i="61"/>
  <c r="T14" i="61"/>
  <c r="T13" i="61"/>
  <c r="T12" i="61"/>
  <c r="T11" i="61"/>
  <c r="Q56" i="59"/>
  <c r="Q55" i="59"/>
  <c r="Q54" i="59"/>
  <c r="Q52" i="59"/>
  <c r="Q51" i="59"/>
  <c r="Q50" i="59"/>
  <c r="Q49" i="59"/>
  <c r="Q48" i="59"/>
  <c r="Q47" i="59"/>
  <c r="Q46" i="59"/>
  <c r="Q45" i="59"/>
  <c r="Q44" i="59"/>
  <c r="Q43" i="59"/>
  <c r="Q42" i="59"/>
  <c r="Q41" i="59"/>
  <c r="Q40" i="59"/>
  <c r="Q39" i="59"/>
  <c r="Q38" i="59"/>
  <c r="Q37" i="59"/>
  <c r="Q36" i="59"/>
  <c r="Q34" i="59"/>
  <c r="Q33" i="59"/>
  <c r="Q32" i="59"/>
  <c r="Q31" i="59"/>
  <c r="Q30" i="59"/>
  <c r="Q29" i="59"/>
  <c r="Q28" i="59"/>
  <c r="Q27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K52" i="58"/>
  <c r="K51" i="58"/>
  <c r="K50" i="58"/>
  <c r="K46" i="58"/>
  <c r="K45" i="58"/>
  <c r="K44" i="58"/>
  <c r="K43" i="58"/>
  <c r="K42" i="58"/>
  <c r="K41" i="58"/>
  <c r="K40" i="58"/>
  <c r="K39" i="58"/>
  <c r="K38" i="58"/>
  <c r="K37" i="58"/>
  <c r="K36" i="58"/>
  <c r="K35" i="58"/>
  <c r="K34" i="58"/>
  <c r="K33" i="58"/>
  <c r="K32" i="58"/>
  <c r="K31" i="58"/>
  <c r="K30" i="58"/>
  <c r="K29" i="58"/>
  <c r="K28" i="58"/>
  <c r="K27" i="58"/>
  <c r="K26" i="58"/>
  <c r="K25" i="58"/>
  <c r="K24" i="58"/>
  <c r="K23" i="58"/>
  <c r="K22" i="58"/>
  <c r="K21" i="58"/>
  <c r="K20" i="58"/>
  <c r="K18" i="58"/>
  <c r="K17" i="58"/>
  <c r="K16" i="58"/>
  <c r="K15" i="58"/>
  <c r="K14" i="58"/>
  <c r="K13" i="58"/>
  <c r="K12" i="58"/>
  <c r="K11" i="58"/>
  <c r="K10" i="58"/>
  <c r="C42" i="88" l="1"/>
  <c r="K13" i="81" l="1"/>
  <c r="K10" i="81"/>
  <c r="K12" i="81"/>
  <c r="D37" i="88"/>
  <c r="K11" i="81"/>
  <c r="U11" i="61"/>
  <c r="U283" i="61"/>
  <c r="O202" i="62"/>
  <c r="N62" i="63"/>
  <c r="U329" i="61"/>
  <c r="U129" i="61"/>
  <c r="U151" i="61"/>
  <c r="U335" i="61"/>
  <c r="U344" i="61"/>
  <c r="O27" i="62"/>
  <c r="K179" i="76"/>
  <c r="U330" i="61"/>
  <c r="O156" i="62"/>
  <c r="N53" i="63"/>
  <c r="K40" i="76"/>
  <c r="R51" i="59"/>
  <c r="N49" i="63"/>
  <c r="N26" i="63"/>
  <c r="K208" i="76"/>
  <c r="K342" i="76"/>
  <c r="U103" i="61"/>
  <c r="O178" i="62"/>
  <c r="O245" i="62"/>
  <c r="K68" i="76"/>
  <c r="K206" i="76"/>
  <c r="K167" i="76"/>
  <c r="O114" i="62"/>
  <c r="O34" i="62"/>
  <c r="K230" i="76"/>
  <c r="U29" i="61"/>
  <c r="R34" i="59"/>
  <c r="U132" i="61"/>
  <c r="U273" i="61"/>
  <c r="U271" i="61"/>
  <c r="K70" i="76"/>
  <c r="K259" i="76"/>
  <c r="O45" i="62"/>
  <c r="R37" i="59"/>
  <c r="O246" i="62"/>
  <c r="O214" i="62"/>
  <c r="K269" i="76"/>
  <c r="S13" i="71"/>
  <c r="U59" i="61"/>
  <c r="O111" i="62"/>
  <c r="U218" i="61"/>
  <c r="U308" i="61"/>
  <c r="O70" i="62"/>
  <c r="R52" i="59"/>
  <c r="U190" i="61"/>
  <c r="K252" i="76"/>
  <c r="O12" i="64"/>
  <c r="O25" i="64"/>
  <c r="K304" i="76"/>
  <c r="L14" i="58"/>
  <c r="U242" i="61"/>
  <c r="O90" i="62"/>
  <c r="K227" i="76"/>
  <c r="K354" i="76"/>
  <c r="U180" i="61"/>
  <c r="O89" i="62"/>
  <c r="U322" i="61"/>
  <c r="K328" i="76"/>
  <c r="D11" i="88"/>
  <c r="K127" i="76"/>
  <c r="R47" i="59"/>
  <c r="K311" i="76"/>
  <c r="U37" i="61"/>
  <c r="U79" i="61"/>
  <c r="R21" i="59"/>
  <c r="K108" i="76"/>
  <c r="U54" i="61"/>
  <c r="N12" i="63"/>
  <c r="L20" i="58"/>
  <c r="U356" i="61"/>
  <c r="U352" i="61"/>
  <c r="N57" i="63"/>
  <c r="O86" i="62"/>
  <c r="K128" i="76"/>
  <c r="K200" i="76"/>
  <c r="K22" i="76"/>
  <c r="K275" i="76"/>
  <c r="D13" i="88"/>
  <c r="N44" i="63"/>
  <c r="K75" i="76"/>
  <c r="U131" i="61"/>
  <c r="O121" i="62"/>
  <c r="U219" i="61"/>
  <c r="O87" i="62"/>
  <c r="U63" i="61"/>
  <c r="O204" i="62"/>
  <c r="O150" i="62"/>
  <c r="U205" i="61"/>
  <c r="O238" i="62"/>
  <c r="K30" i="76"/>
  <c r="K67" i="76"/>
  <c r="K104" i="76"/>
  <c r="K157" i="76"/>
  <c r="U82" i="61"/>
  <c r="L15" i="58"/>
  <c r="L48" i="58"/>
  <c r="L49" i="58"/>
  <c r="U101" i="61"/>
  <c r="U185" i="61"/>
  <c r="U62" i="61"/>
  <c r="U263" i="61"/>
  <c r="U98" i="61"/>
  <c r="U73" i="61"/>
  <c r="O64" i="62"/>
  <c r="R36" i="59"/>
  <c r="O93" i="62"/>
  <c r="L27" i="58"/>
  <c r="U94" i="61"/>
  <c r="U321" i="61"/>
  <c r="K161" i="76"/>
  <c r="U80" i="61"/>
  <c r="U350" i="61"/>
  <c r="R28" i="59"/>
  <c r="U145" i="61"/>
  <c r="O240" i="62"/>
  <c r="R44" i="59"/>
  <c r="R41" i="59"/>
  <c r="U195" i="61"/>
  <c r="N21" i="63"/>
  <c r="R25" i="59"/>
  <c r="U35" i="61"/>
  <c r="U89" i="61"/>
  <c r="U143" i="61"/>
  <c r="U314" i="61"/>
  <c r="O127" i="62"/>
  <c r="N33" i="63"/>
  <c r="D10" i="88"/>
  <c r="K361" i="76"/>
  <c r="K341" i="76"/>
  <c r="K323" i="76"/>
  <c r="K305" i="76"/>
  <c r="K287" i="76"/>
  <c r="K268" i="76"/>
  <c r="K250" i="76"/>
  <c r="K232" i="76"/>
  <c r="K214" i="76"/>
  <c r="K196" i="76"/>
  <c r="K178" i="76"/>
  <c r="K160" i="76"/>
  <c r="K142" i="76"/>
  <c r="K124" i="76"/>
  <c r="K349" i="76"/>
  <c r="K294" i="76"/>
  <c r="K239" i="76"/>
  <c r="K185" i="76"/>
  <c r="K131" i="76"/>
  <c r="K340" i="76"/>
  <c r="K286" i="76"/>
  <c r="K231" i="76"/>
  <c r="K177" i="76"/>
  <c r="K123" i="76"/>
  <c r="K101" i="76"/>
  <c r="K83" i="76"/>
  <c r="K65" i="76"/>
  <c r="K47" i="76"/>
  <c r="K29" i="76"/>
  <c r="L19" i="75"/>
  <c r="K14" i="73"/>
  <c r="L21" i="66"/>
  <c r="O23" i="64"/>
  <c r="K343" i="76"/>
  <c r="K263" i="76"/>
  <c r="K180" i="76"/>
  <c r="K114" i="76"/>
  <c r="K60" i="76"/>
  <c r="L14" i="75"/>
  <c r="O17" i="64"/>
  <c r="K309" i="76"/>
  <c r="K225" i="76"/>
  <c r="K146" i="76"/>
  <c r="K81" i="76"/>
  <c r="K27" i="76"/>
  <c r="K300" i="76"/>
  <c r="K216" i="76"/>
  <c r="K137" i="76"/>
  <c r="K73" i="76"/>
  <c r="K18" i="76"/>
  <c r="L20" i="65"/>
  <c r="K316" i="76"/>
  <c r="K236" i="76"/>
  <c r="K153" i="76"/>
  <c r="U47" i="61"/>
  <c r="R50" i="59"/>
  <c r="R19" i="59"/>
  <c r="U19" i="61"/>
  <c r="O225" i="62"/>
  <c r="U83" i="61"/>
  <c r="L17" i="65"/>
  <c r="U40" i="61"/>
  <c r="U282" i="61"/>
  <c r="L12" i="58"/>
  <c r="U134" i="61"/>
  <c r="O201" i="62"/>
  <c r="U91" i="61"/>
  <c r="O119" i="62"/>
  <c r="U23" i="61"/>
  <c r="U49" i="61"/>
  <c r="U342" i="61"/>
  <c r="L40" i="58"/>
  <c r="U28" i="61"/>
  <c r="U100" i="61"/>
  <c r="U161" i="61"/>
  <c r="O57" i="62"/>
  <c r="O233" i="62"/>
  <c r="D17" i="88"/>
  <c r="K358" i="76"/>
  <c r="K335" i="76"/>
  <c r="K314" i="76"/>
  <c r="K293" i="76"/>
  <c r="K271" i="76"/>
  <c r="K247" i="76"/>
  <c r="K226" i="76"/>
  <c r="K205" i="76"/>
  <c r="K184" i="76"/>
  <c r="K163" i="76"/>
  <c r="K139" i="76"/>
  <c r="K118" i="76"/>
  <c r="K319" i="76"/>
  <c r="K257" i="76"/>
  <c r="K192" i="76"/>
  <c r="K120" i="76"/>
  <c r="K322" i="76"/>
  <c r="K260" i="76"/>
  <c r="K195" i="76"/>
  <c r="K134" i="76"/>
  <c r="K98" i="76"/>
  <c r="K77" i="76"/>
  <c r="K56" i="76"/>
  <c r="K35" i="76"/>
  <c r="K13" i="76"/>
  <c r="K11" i="73"/>
  <c r="L14" i="66"/>
  <c r="D28" i="88"/>
  <c r="K289" i="76"/>
  <c r="K197" i="76"/>
  <c r="K103" i="76"/>
  <c r="K42" i="76"/>
  <c r="L23" i="66"/>
  <c r="K334" i="76"/>
  <c r="K237" i="76"/>
  <c r="K129" i="76"/>
  <c r="K63" i="76"/>
  <c r="K20" i="73"/>
  <c r="K325" i="76"/>
  <c r="K233" i="76"/>
  <c r="K125" i="76"/>
  <c r="K55" i="76"/>
  <c r="K16" i="73"/>
  <c r="K345" i="76"/>
  <c r="K240" i="76"/>
  <c r="K132" i="76"/>
  <c r="K76" i="76"/>
  <c r="K21" i="76"/>
  <c r="L13" i="66"/>
  <c r="N73" i="63"/>
  <c r="D12" i="88"/>
  <c r="K97" i="76"/>
  <c r="N72" i="63"/>
  <c r="O179" i="62"/>
  <c r="O153" i="62"/>
  <c r="O120" i="62"/>
  <c r="O83" i="62"/>
  <c r="O56" i="62"/>
  <c r="O19" i="62"/>
  <c r="U337" i="61"/>
  <c r="U307" i="61"/>
  <c r="U277" i="61"/>
  <c r="U241" i="61"/>
  <c r="U211" i="61"/>
  <c r="U184" i="61"/>
  <c r="K168" i="76"/>
  <c r="L11" i="75"/>
  <c r="N51" i="63"/>
  <c r="N32" i="63"/>
  <c r="N13" i="63"/>
  <c r="O251" i="62"/>
  <c r="O229" i="62"/>
  <c r="O211" i="62"/>
  <c r="O189" i="62"/>
  <c r="O144" i="62"/>
  <c r="O107" i="62"/>
  <c r="O62" i="62"/>
  <c r="O22" i="62"/>
  <c r="U331" i="61"/>
  <c r="U289" i="61"/>
  <c r="U244" i="61"/>
  <c r="U199" i="61"/>
  <c r="K90" i="76"/>
  <c r="N40" i="63"/>
  <c r="O239" i="62"/>
  <c r="O186" i="62"/>
  <c r="O133" i="62"/>
  <c r="O78" i="62"/>
  <c r="O23" i="62"/>
  <c r="U320" i="61"/>
  <c r="U265" i="61"/>
  <c r="U209" i="61"/>
  <c r="U177" i="61"/>
  <c r="U144" i="61"/>
  <c r="U114" i="61"/>
  <c r="U75" i="61"/>
  <c r="U45" i="61"/>
  <c r="U12" i="61"/>
  <c r="R23" i="59"/>
  <c r="L29" i="58"/>
  <c r="N69" i="63"/>
  <c r="O216" i="62"/>
  <c r="O66" i="62"/>
  <c r="U279" i="61"/>
  <c r="N78" i="63"/>
  <c r="O212" i="62"/>
  <c r="O124" i="62"/>
  <c r="O14" i="62"/>
  <c r="K218" i="76"/>
  <c r="N74" i="63"/>
  <c r="O262" i="62"/>
  <c r="O255" i="62"/>
  <c r="O154" i="62"/>
  <c r="O99" i="62"/>
  <c r="O44" i="62"/>
  <c r="U341" i="61"/>
  <c r="U287" i="61"/>
  <c r="U230" i="61"/>
  <c r="U162" i="61"/>
  <c r="U117" i="61"/>
  <c r="U84" i="61"/>
  <c r="U42" i="61"/>
  <c r="R49" i="59"/>
  <c r="L50" i="58"/>
  <c r="L10" i="58"/>
  <c r="K93" i="76"/>
  <c r="N34" i="63"/>
  <c r="O193" i="62"/>
  <c r="O102" i="62"/>
  <c r="U351" i="61"/>
  <c r="U272" i="61"/>
  <c r="K272" i="76"/>
  <c r="N56" i="63"/>
  <c r="O218" i="62"/>
  <c r="O94" i="62"/>
  <c r="U336" i="61"/>
  <c r="L46" i="58"/>
  <c r="U34" i="61"/>
  <c r="U95" i="61"/>
  <c r="U149" i="61"/>
  <c r="O35" i="62"/>
  <c r="O198" i="62"/>
  <c r="L25" i="58"/>
  <c r="U31" i="61"/>
  <c r="U110" i="61"/>
  <c r="L34" i="58"/>
  <c r="N55" i="63"/>
  <c r="O188" i="62"/>
  <c r="K189" i="76"/>
  <c r="O24" i="62"/>
  <c r="U137" i="61"/>
  <c r="K194" i="76"/>
  <c r="U148" i="61"/>
  <c r="N41" i="63"/>
  <c r="U119" i="61"/>
  <c r="L24" i="58"/>
  <c r="U189" i="61"/>
  <c r="K39" i="76"/>
  <c r="L43" i="58"/>
  <c r="U269" i="61"/>
  <c r="R18" i="59"/>
  <c r="U53" i="61"/>
  <c r="U125" i="61"/>
  <c r="U353" i="61"/>
  <c r="O217" i="62"/>
  <c r="D38" i="88"/>
  <c r="K351" i="76"/>
  <c r="K326" i="76"/>
  <c r="K299" i="76"/>
  <c r="K274" i="76"/>
  <c r="K244" i="76"/>
  <c r="K220" i="76"/>
  <c r="K193" i="76"/>
  <c r="K169" i="76"/>
  <c r="K145" i="76"/>
  <c r="D31" i="88"/>
  <c r="K301" i="76"/>
  <c r="K221" i="76"/>
  <c r="K149" i="76"/>
  <c r="K333" i="76"/>
  <c r="K249" i="76"/>
  <c r="K170" i="76"/>
  <c r="K110" i="76"/>
  <c r="K86" i="76"/>
  <c r="K59" i="76"/>
  <c r="K32" i="76"/>
  <c r="L13" i="75"/>
  <c r="K14" i="67"/>
  <c r="O19" i="64"/>
  <c r="K306" i="76"/>
  <c r="K176" i="76"/>
  <c r="K85" i="76"/>
  <c r="K12" i="76"/>
  <c r="K366" i="76"/>
  <c r="K254" i="76"/>
  <c r="K117" i="76"/>
  <c r="K45" i="76"/>
  <c r="D21" i="88"/>
  <c r="K266" i="76"/>
  <c r="K158" i="76"/>
  <c r="K48" i="76"/>
  <c r="L22" i="66"/>
  <c r="K291" i="76"/>
  <c r="K182" i="76"/>
  <c r="K87" i="76"/>
  <c r="K14" i="76"/>
  <c r="L12" i="65"/>
  <c r="N64" i="63"/>
  <c r="K243" i="76"/>
  <c r="L20" i="66"/>
  <c r="O176" i="62"/>
  <c r="O141" i="62"/>
  <c r="O98" i="62"/>
  <c r="O65" i="62"/>
  <c r="O25" i="62"/>
  <c r="U334" i="61"/>
  <c r="U295" i="61"/>
  <c r="U261" i="61"/>
  <c r="U220" i="61"/>
  <c r="U187" i="61"/>
  <c r="K147" i="76"/>
  <c r="N75" i="63"/>
  <c r="N42" i="63"/>
  <c r="N19" i="63"/>
  <c r="O254" i="62"/>
  <c r="O226" i="62"/>
  <c r="O206" i="62"/>
  <c r="O164" i="62"/>
  <c r="O116" i="62"/>
  <c r="O74" i="62"/>
  <c r="O16" i="62"/>
  <c r="U319" i="61"/>
  <c r="U267" i="61"/>
  <c r="U217" i="61"/>
  <c r="K100" i="76"/>
  <c r="N28" i="63"/>
  <c r="O221" i="62"/>
  <c r="O158" i="62"/>
  <c r="O96" i="62"/>
  <c r="O30" i="62"/>
  <c r="U309" i="61"/>
  <c r="U245" i="61"/>
  <c r="U212" i="61"/>
  <c r="U153" i="61"/>
  <c r="U120" i="61"/>
  <c r="U69" i="61"/>
  <c r="U33" i="61"/>
  <c r="R40" i="59"/>
  <c r="L41" i="58"/>
  <c r="O14" i="64"/>
  <c r="O181" i="62"/>
  <c r="O36" i="62"/>
  <c r="U204" i="61"/>
  <c r="N11" i="63"/>
  <c r="O142" i="62"/>
  <c r="U347" i="61"/>
  <c r="K20" i="76"/>
  <c r="N31" i="63"/>
  <c r="O224" i="62"/>
  <c r="O160" i="62"/>
  <c r="O88" i="62"/>
  <c r="O26" i="62"/>
  <c r="U312" i="61"/>
  <c r="U248" i="61"/>
  <c r="U168" i="61"/>
  <c r="U111" i="61"/>
  <c r="U72" i="61"/>
  <c r="U21" i="61"/>
  <c r="R20" i="59"/>
  <c r="L16" i="58"/>
  <c r="K46" i="76"/>
  <c r="O253" i="62"/>
  <c r="O146" i="62"/>
  <c r="O29" i="62"/>
  <c r="U290" i="61"/>
  <c r="K255" i="76"/>
  <c r="N18" i="63"/>
  <c r="O21" i="62"/>
  <c r="L39" i="58"/>
  <c r="U41" i="61"/>
  <c r="U113" i="61"/>
  <c r="U178" i="61"/>
  <c r="O145" i="62"/>
  <c r="O22" i="64"/>
  <c r="U38" i="61"/>
  <c r="U128" i="61"/>
  <c r="U200" i="61"/>
  <c r="U275" i="61"/>
  <c r="O115" i="62"/>
  <c r="L15" i="75"/>
  <c r="L37" i="58"/>
  <c r="R54" i="59"/>
  <c r="U61" i="61"/>
  <c r="U115" i="61"/>
  <c r="U169" i="61"/>
  <c r="U224" i="61"/>
  <c r="U281" i="61"/>
  <c r="O82" i="62"/>
  <c r="O244" i="62"/>
  <c r="K298" i="76"/>
  <c r="U239" i="61"/>
  <c r="U155" i="61"/>
  <c r="K15" i="67"/>
  <c r="L45" i="58"/>
  <c r="L16" i="66"/>
  <c r="U203" i="61"/>
  <c r="L42" i="58"/>
  <c r="K144" i="76"/>
  <c r="U173" i="61"/>
  <c r="R12" i="59"/>
  <c r="U243" i="61"/>
  <c r="D15" i="88"/>
  <c r="U13" i="61"/>
  <c r="O100" i="62"/>
  <c r="R38" i="59"/>
  <c r="U64" i="61"/>
  <c r="U136" i="61"/>
  <c r="O17" i="62"/>
  <c r="N17" i="63"/>
  <c r="D30" i="88"/>
  <c r="K348" i="76"/>
  <c r="K320" i="76"/>
  <c r="K296" i="76"/>
  <c r="K265" i="76"/>
  <c r="K241" i="76"/>
  <c r="K217" i="76"/>
  <c r="K190" i="76"/>
  <c r="K166" i="76"/>
  <c r="K136" i="76"/>
  <c r="D18" i="88"/>
  <c r="K283" i="76"/>
  <c r="K210" i="76"/>
  <c r="K138" i="76"/>
  <c r="K315" i="76"/>
  <c r="K242" i="76"/>
  <c r="K159" i="76"/>
  <c r="K107" i="76"/>
  <c r="K80" i="76"/>
  <c r="K53" i="76"/>
  <c r="K26" i="76"/>
  <c r="L14" i="74"/>
  <c r="K11" i="67"/>
  <c r="O16" i="64"/>
  <c r="K285" i="76"/>
  <c r="K155" i="76"/>
  <c r="K78" i="76"/>
  <c r="K17" i="73"/>
  <c r="K346" i="76"/>
  <c r="K204" i="76"/>
  <c r="K106" i="76"/>
  <c r="K34" i="76"/>
  <c r="K356" i="76"/>
  <c r="K245" i="76"/>
  <c r="K109" i="76"/>
  <c r="K37" i="76"/>
  <c r="O24" i="64"/>
  <c r="K273" i="76"/>
  <c r="K165" i="76"/>
  <c r="K69" i="76"/>
  <c r="L12" i="75"/>
  <c r="O15" i="64"/>
  <c r="N61" i="63"/>
  <c r="K164" i="76"/>
  <c r="N65" i="63"/>
  <c r="O170" i="62"/>
  <c r="O138" i="62"/>
  <c r="O92" i="62"/>
  <c r="O59" i="62"/>
  <c r="O13" i="62"/>
  <c r="U328" i="61"/>
  <c r="U292" i="61"/>
  <c r="U250" i="61"/>
  <c r="U214" i="61"/>
  <c r="K336" i="76"/>
  <c r="K111" i="76"/>
  <c r="N68" i="63"/>
  <c r="N39" i="63"/>
  <c r="N16" i="63"/>
  <c r="O248" i="62"/>
  <c r="O223" i="62"/>
  <c r="O203" i="62"/>
  <c r="O159" i="62"/>
  <c r="O113" i="62"/>
  <c r="O53" i="62"/>
  <c r="U361" i="61"/>
  <c r="U310" i="61"/>
  <c r="U258" i="61"/>
  <c r="U208" i="61"/>
  <c r="K79" i="76"/>
  <c r="N20" i="63"/>
  <c r="O210" i="62"/>
  <c r="O151" i="62"/>
  <c r="O85" i="62"/>
  <c r="O12" i="62"/>
  <c r="U302" i="61"/>
  <c r="U234" i="61"/>
  <c r="U194" i="61"/>
  <c r="U150" i="61"/>
  <c r="U108" i="61"/>
  <c r="U66" i="61"/>
  <c r="U30" i="61"/>
  <c r="R33" i="59"/>
  <c r="L35" i="58"/>
  <c r="N46" i="63"/>
  <c r="O163" i="62"/>
  <c r="O11" i="62"/>
  <c r="U197" i="61"/>
  <c r="O230" i="62"/>
  <c r="O105" i="62"/>
  <c r="U318" i="61"/>
  <c r="L18" i="75"/>
  <c r="N23" i="63"/>
  <c r="O213" i="62"/>
  <c r="O143" i="62"/>
  <c r="O81" i="62"/>
  <c r="O15" i="62"/>
  <c r="U305" i="61"/>
  <c r="U237" i="61"/>
  <c r="U156" i="61"/>
  <c r="U105" i="61"/>
  <c r="U60" i="61"/>
  <c r="U15" i="61"/>
  <c r="R14" i="59"/>
  <c r="K363" i="76"/>
  <c r="K25" i="76"/>
  <c r="O227" i="62"/>
  <c r="O139" i="62"/>
  <c r="O18" i="62"/>
  <c r="U252" i="61"/>
  <c r="K140" i="76"/>
  <c r="O257" i="62"/>
  <c r="O131" i="62"/>
  <c r="U354" i="61"/>
  <c r="R13" i="59"/>
  <c r="U52" i="61"/>
  <c r="U124" i="61"/>
  <c r="U317" i="61"/>
  <c r="O183" i="62"/>
  <c r="L36" i="58"/>
  <c r="U67" i="61"/>
  <c r="U139" i="61"/>
  <c r="U213" i="61"/>
  <c r="U288" i="61"/>
  <c r="O169" i="62"/>
  <c r="K64" i="76"/>
  <c r="L51" i="58"/>
  <c r="U14" i="61"/>
  <c r="U68" i="61"/>
  <c r="U122" i="61"/>
  <c r="U176" i="61"/>
  <c r="U228" i="61"/>
  <c r="U285" i="61"/>
  <c r="O97" i="62"/>
  <c r="O260" i="62"/>
  <c r="K303" i="76"/>
  <c r="K215" i="76"/>
  <c r="N14" i="63"/>
  <c r="R39" i="59"/>
  <c r="K282" i="76"/>
  <c r="U112" i="61"/>
  <c r="K276" i="76"/>
  <c r="U259" i="61"/>
  <c r="R31" i="59"/>
  <c r="U225" i="61"/>
  <c r="R16" i="59"/>
  <c r="U221" i="61"/>
  <c r="U22" i="61"/>
  <c r="U306" i="61"/>
  <c r="L28" i="58"/>
  <c r="U56" i="61"/>
  <c r="O155" i="62"/>
  <c r="R45" i="59"/>
  <c r="U71" i="61"/>
  <c r="U154" i="61"/>
  <c r="O72" i="62"/>
  <c r="N63" i="63"/>
  <c r="D20" i="88"/>
  <c r="K344" i="76"/>
  <c r="K317" i="76"/>
  <c r="K290" i="76"/>
  <c r="K262" i="76"/>
  <c r="K238" i="76"/>
  <c r="K211" i="76"/>
  <c r="K187" i="76"/>
  <c r="O205" i="62"/>
  <c r="U339" i="61"/>
  <c r="U210" i="61"/>
  <c r="U140" i="61"/>
  <c r="U50" i="61"/>
  <c r="R22" i="59"/>
  <c r="L13" i="65"/>
  <c r="U357" i="61"/>
  <c r="U182" i="61"/>
  <c r="U85" i="61"/>
  <c r="N52" i="63"/>
  <c r="O75" i="62"/>
  <c r="U106" i="61"/>
  <c r="R32" i="59"/>
  <c r="O51" i="62"/>
  <c r="O237" i="62"/>
  <c r="U186" i="61"/>
  <c r="U326" i="61"/>
  <c r="O157" i="62"/>
  <c r="L14" i="65"/>
  <c r="L23" i="58"/>
  <c r="R43" i="59"/>
  <c r="U78" i="61"/>
  <c r="U141" i="61"/>
  <c r="U256" i="61"/>
  <c r="U348" i="61"/>
  <c r="O106" i="62"/>
  <c r="O190" i="62"/>
  <c r="N43" i="63"/>
  <c r="K359" i="76"/>
  <c r="O149" i="62"/>
  <c r="N60" i="63"/>
  <c r="O55" i="62"/>
  <c r="O265" i="62"/>
  <c r="L44" i="58"/>
  <c r="U18" i="61"/>
  <c r="U81" i="61"/>
  <c r="U135" i="61"/>
  <c r="U191" i="61"/>
  <c r="U284" i="61"/>
  <c r="O41" i="62"/>
  <c r="O122" i="62"/>
  <c r="O228" i="62"/>
  <c r="N66" i="63"/>
  <c r="U223" i="61"/>
  <c r="U298" i="61"/>
  <c r="O31" i="62"/>
  <c r="O95" i="62"/>
  <c r="O173" i="62"/>
  <c r="O266" i="62"/>
  <c r="O258" i="62"/>
  <c r="N29" i="63"/>
  <c r="O20" i="64"/>
  <c r="K310" i="76"/>
  <c r="U226" i="61"/>
  <c r="U280" i="61"/>
  <c r="U343" i="61"/>
  <c r="O43" i="62"/>
  <c r="O104" i="62"/>
  <c r="O161" i="62"/>
  <c r="S15" i="71"/>
  <c r="K327" i="76"/>
  <c r="L15" i="65"/>
  <c r="K51" i="76"/>
  <c r="K186" i="76"/>
  <c r="K350" i="76"/>
  <c r="K66" i="76"/>
  <c r="K191" i="76"/>
  <c r="K13" i="67"/>
  <c r="K88" i="76"/>
  <c r="K258" i="76"/>
  <c r="L15" i="66"/>
  <c r="K96" i="76"/>
  <c r="K234" i="76"/>
  <c r="L11" i="65"/>
  <c r="K18" i="73"/>
  <c r="K38" i="76"/>
  <c r="K71" i="76"/>
  <c r="K113" i="76"/>
  <c r="K213" i="76"/>
  <c r="K353" i="76"/>
  <c r="K174" i="76"/>
  <c r="K312" i="76"/>
  <c r="K130" i="76"/>
  <c r="K172" i="76"/>
  <c r="K223" i="76"/>
  <c r="K277" i="76"/>
  <c r="K329" i="76"/>
  <c r="D26" i="88"/>
  <c r="U299" i="61"/>
  <c r="U46" i="61"/>
  <c r="U231" i="61"/>
  <c r="N71" i="63"/>
  <c r="O162" i="62"/>
  <c r="O172" i="62"/>
  <c r="L12" i="66"/>
  <c r="U207" i="61"/>
  <c r="U181" i="61"/>
  <c r="U170" i="61"/>
  <c r="O191" i="62"/>
  <c r="U324" i="61"/>
  <c r="U206" i="61"/>
  <c r="U133" i="61"/>
  <c r="U43" i="61"/>
  <c r="R15" i="59"/>
  <c r="O263" i="62"/>
  <c r="U303" i="61"/>
  <c r="U175" i="61"/>
  <c r="U74" i="61"/>
  <c r="N37" i="63"/>
  <c r="U332" i="61"/>
  <c r="U88" i="61"/>
  <c r="R24" i="59"/>
  <c r="O58" i="62"/>
  <c r="O249" i="62"/>
  <c r="U215" i="61"/>
  <c r="U333" i="61"/>
  <c r="O174" i="62"/>
  <c r="L19" i="66"/>
  <c r="L26" i="58"/>
  <c r="R55" i="59"/>
  <c r="U90" i="61"/>
  <c r="U147" i="61"/>
  <c r="U268" i="61"/>
  <c r="U359" i="61"/>
  <c r="O118" i="62"/>
  <c r="O196" i="62"/>
  <c r="N50" i="63"/>
  <c r="U293" i="61"/>
  <c r="O166" i="62"/>
  <c r="K135" i="76"/>
  <c r="O84" i="62"/>
  <c r="N27" i="63"/>
  <c r="R11" i="59"/>
  <c r="U24" i="61"/>
  <c r="U87" i="61"/>
  <c r="U138" i="61"/>
  <c r="U198" i="61"/>
  <c r="U291" i="61"/>
  <c r="O49" i="62"/>
  <c r="O140" i="62"/>
  <c r="O247" i="62"/>
  <c r="S11" i="71"/>
  <c r="U232" i="61"/>
  <c r="U304" i="61"/>
  <c r="O37" i="62"/>
  <c r="O101" i="62"/>
  <c r="O182" i="62"/>
  <c r="O220" i="62"/>
  <c r="O261" i="62"/>
  <c r="N36" i="63"/>
  <c r="K17" i="76"/>
  <c r="K331" i="76"/>
  <c r="U229" i="61"/>
  <c r="U286" i="61"/>
  <c r="U349" i="61"/>
  <c r="O50" i="62"/>
  <c r="O110" i="62"/>
  <c r="O167" i="62"/>
  <c r="K28" i="76"/>
  <c r="N58" i="63"/>
  <c r="K12" i="67"/>
  <c r="K58" i="76"/>
  <c r="K207" i="76"/>
  <c r="D19" i="88"/>
  <c r="K84" i="76"/>
  <c r="K212" i="76"/>
  <c r="K12" i="73"/>
  <c r="K99" i="76"/>
  <c r="K279" i="76"/>
  <c r="S14" i="71"/>
  <c r="K122" i="76"/>
  <c r="K251" i="76"/>
  <c r="L18" i="65"/>
  <c r="L11" i="74"/>
  <c r="K41" i="76"/>
  <c r="K74" i="76"/>
  <c r="K116" i="76"/>
  <c r="K224" i="76"/>
  <c r="K360" i="76"/>
  <c r="K203" i="76"/>
  <c r="K330" i="76"/>
  <c r="K133" i="76"/>
  <c r="K175" i="76"/>
  <c r="K229" i="76"/>
  <c r="K281" i="76"/>
  <c r="K332" i="76"/>
  <c r="D42" i="88"/>
  <c r="U179" i="61"/>
  <c r="U17" i="61"/>
  <c r="U146" i="61"/>
  <c r="N24" i="63"/>
  <c r="O38" i="62"/>
  <c r="O134" i="62"/>
  <c r="O256" i="62"/>
  <c r="U165" i="61"/>
  <c r="U58" i="61"/>
  <c r="U296" i="61"/>
  <c r="K13" i="73"/>
  <c r="O152" i="62"/>
  <c r="U266" i="61"/>
  <c r="U192" i="61"/>
  <c r="U104" i="61"/>
  <c r="U32" i="61"/>
  <c r="L30" i="58"/>
  <c r="O222" i="62"/>
  <c r="U255" i="61"/>
  <c r="U163" i="61"/>
  <c r="U20" i="61"/>
  <c r="O252" i="62"/>
  <c r="U166" i="61"/>
  <c r="U77" i="61"/>
  <c r="L21" i="58"/>
  <c r="O76" i="62"/>
  <c r="N38" i="63"/>
  <c r="U222" i="61"/>
  <c r="O47" i="62"/>
  <c r="O199" i="62"/>
  <c r="K119" i="76"/>
  <c r="L32" i="58"/>
  <c r="U27" i="61"/>
  <c r="U96" i="61"/>
  <c r="U174" i="61"/>
  <c r="U276" i="61"/>
  <c r="O33" i="62"/>
  <c r="O125" i="62"/>
  <c r="O231" i="62"/>
  <c r="O11" i="64"/>
  <c r="O32" i="62"/>
  <c r="O177" i="62"/>
  <c r="U240" i="61"/>
  <c r="O109" i="62"/>
  <c r="L19" i="65"/>
  <c r="R17" i="59"/>
  <c r="U39" i="61"/>
  <c r="U93" i="61"/>
  <c r="U159" i="61"/>
  <c r="U216" i="61"/>
  <c r="U327" i="61"/>
  <c r="O60" i="62"/>
  <c r="O168" i="62"/>
  <c r="O259" i="62"/>
  <c r="K198" i="76"/>
  <c r="U238" i="61"/>
  <c r="U325" i="61"/>
  <c r="O40" i="62"/>
  <c r="O123" i="62"/>
  <c r="O195" i="62"/>
  <c r="O232" i="62"/>
  <c r="O264" i="62"/>
  <c r="N45" i="63"/>
  <c r="K57" i="76"/>
  <c r="U193" i="61"/>
  <c r="U235" i="61"/>
  <c r="U301" i="61"/>
  <c r="U355" i="61"/>
  <c r="O68" i="62"/>
  <c r="O126" i="62"/>
  <c r="O185" i="62"/>
  <c r="K43" i="76"/>
  <c r="N67" i="63"/>
  <c r="S12" i="71"/>
  <c r="K94" i="76"/>
  <c r="K219" i="76"/>
  <c r="K16" i="67"/>
  <c r="K91" i="76"/>
  <c r="K270" i="76"/>
  <c r="L17" i="75"/>
  <c r="K150" i="76"/>
  <c r="K292" i="76"/>
  <c r="K24" i="76"/>
  <c r="K126" i="76"/>
  <c r="K318" i="76"/>
  <c r="L11" i="66"/>
  <c r="L16" i="75"/>
  <c r="K44" i="76"/>
  <c r="K89" i="76"/>
  <c r="K141" i="76"/>
  <c r="K267" i="76"/>
  <c r="D16" i="88"/>
  <c r="K228" i="76"/>
  <c r="K337" i="76"/>
  <c r="K148" i="76"/>
  <c r="K181" i="76"/>
  <c r="K235" i="76"/>
  <c r="K284" i="76"/>
  <c r="K338" i="76"/>
  <c r="K54" i="76"/>
  <c r="U172" i="61"/>
  <c r="R56" i="59"/>
  <c r="U92" i="61"/>
  <c r="O79" i="62"/>
  <c r="U278" i="61"/>
  <c r="U360" i="61"/>
  <c r="O215" i="62"/>
  <c r="U127" i="61"/>
  <c r="O108" i="62"/>
  <c r="O148" i="62"/>
  <c r="O13" i="64"/>
  <c r="O137" i="62"/>
  <c r="U262" i="61"/>
  <c r="U188" i="61"/>
  <c r="U97" i="61"/>
  <c r="U25" i="61"/>
  <c r="L18" i="58"/>
  <c r="O207" i="62"/>
  <c r="U249" i="61"/>
  <c r="U157" i="61"/>
  <c r="R48" i="59"/>
  <c r="O236" i="62"/>
  <c r="U160" i="61"/>
  <c r="U70" i="61"/>
  <c r="U300" i="61"/>
  <c r="O112" i="62"/>
  <c r="O18" i="64"/>
  <c r="U233" i="61"/>
  <c r="O73" i="62"/>
  <c r="O209" i="62"/>
  <c r="K201" i="76"/>
  <c r="L38" i="58"/>
  <c r="U36" i="61"/>
  <c r="U99" i="61"/>
  <c r="U183" i="61"/>
  <c r="U294" i="61"/>
  <c r="O52" i="62"/>
  <c r="O136" i="62"/>
  <c r="O243" i="62"/>
  <c r="L12" i="74"/>
  <c r="O39" i="62"/>
  <c r="O242" i="62"/>
  <c r="U260" i="61"/>
  <c r="O128" i="62"/>
  <c r="K36" i="76"/>
  <c r="R27" i="59"/>
  <c r="U51" i="61"/>
  <c r="U102" i="61"/>
  <c r="U164" i="61"/>
  <c r="U227" i="61"/>
  <c r="U338" i="61"/>
  <c r="O67" i="62"/>
  <c r="O175" i="62"/>
  <c r="O267" i="62"/>
  <c r="K307" i="76"/>
  <c r="U254" i="61"/>
  <c r="U340" i="61"/>
  <c r="O46" i="62"/>
  <c r="O129" i="62"/>
  <c r="O197" i="62"/>
  <c r="O235" i="62"/>
  <c r="O268" i="62"/>
  <c r="N48" i="63"/>
  <c r="K72" i="76"/>
  <c r="U196" i="61"/>
  <c r="U247" i="61"/>
  <c r="U313" i="61"/>
  <c r="U358" i="61"/>
  <c r="O71" i="62"/>
  <c r="O132" i="62"/>
  <c r="O192" i="62"/>
  <c r="K82" i="76"/>
  <c r="N70" i="63"/>
  <c r="K19" i="73"/>
  <c r="K105" i="76"/>
  <c r="K261" i="76"/>
  <c r="L13" i="74"/>
  <c r="K102" i="76"/>
  <c r="K288" i="76"/>
  <c r="K15" i="76"/>
  <c r="K171" i="76"/>
  <c r="K313" i="76"/>
  <c r="K31" i="76"/>
  <c r="K143" i="76"/>
  <c r="K339" i="76"/>
  <c r="L17" i="66"/>
  <c r="K16" i="76"/>
  <c r="K50" i="76"/>
  <c r="K92" i="76"/>
  <c r="K152" i="76"/>
  <c r="K278" i="76"/>
  <c r="D29" i="88"/>
  <c r="K246" i="76"/>
  <c r="K357" i="76"/>
  <c r="K151" i="76"/>
  <c r="K199" i="76"/>
  <c r="K253" i="76"/>
  <c r="K302" i="76"/>
  <c r="K355" i="76"/>
  <c r="O180" i="62"/>
  <c r="U118" i="61"/>
  <c r="L33" i="58"/>
  <c r="L17" i="58"/>
  <c r="U130" i="61"/>
  <c r="U65" i="61"/>
  <c r="U109" i="61"/>
  <c r="U44" i="61"/>
  <c r="O54" i="62"/>
  <c r="L52" i="58"/>
  <c r="N59" i="63"/>
  <c r="O42" i="62"/>
  <c r="U246" i="61"/>
  <c r="U158" i="61"/>
  <c r="U86" i="61"/>
  <c r="R42" i="59"/>
  <c r="L11" i="58"/>
  <c r="O61" i="62"/>
  <c r="U236" i="61"/>
  <c r="U121" i="61"/>
  <c r="R29" i="59"/>
  <c r="O130" i="62"/>
  <c r="U142" i="61"/>
  <c r="U16" i="61"/>
  <c r="U311" i="61"/>
  <c r="O184" i="62"/>
  <c r="K61" i="76"/>
  <c r="U297" i="61"/>
  <c r="O91" i="62"/>
  <c r="N15" i="63"/>
  <c r="K222" i="76"/>
  <c r="R30" i="59"/>
  <c r="U48" i="61"/>
  <c r="U123" i="61"/>
  <c r="U201" i="61"/>
  <c r="U323" i="61"/>
  <c r="O63" i="62"/>
  <c r="O171" i="62"/>
  <c r="O250" i="62"/>
  <c r="K115" i="76"/>
  <c r="O69" i="62"/>
  <c r="N30" i="63"/>
  <c r="U315" i="61"/>
  <c r="O234" i="62"/>
  <c r="L13" i="58"/>
  <c r="R46" i="59"/>
  <c r="U57" i="61"/>
  <c r="U126" i="61"/>
  <c r="U171" i="61"/>
  <c r="U253" i="61"/>
  <c r="U345" i="61"/>
  <c r="O103" i="62"/>
  <c r="O194" i="62"/>
  <c r="N47" i="63"/>
  <c r="K324" i="76"/>
  <c r="U274" i="61"/>
  <c r="U346" i="61"/>
  <c r="O80" i="62"/>
  <c r="O135" i="62"/>
  <c r="O208" i="62"/>
  <c r="O241" i="62"/>
  <c r="N22" i="63"/>
  <c r="N54" i="63"/>
  <c r="K173" i="76"/>
  <c r="U202" i="61"/>
  <c r="U264" i="61"/>
  <c r="U316" i="61"/>
  <c r="O28" i="62"/>
  <c r="O77" i="62"/>
  <c r="O147" i="62"/>
  <c r="O200" i="62"/>
  <c r="K248" i="76"/>
  <c r="N77" i="63"/>
  <c r="K33" i="76"/>
  <c r="K112" i="76"/>
  <c r="K295" i="76"/>
  <c r="K11" i="76"/>
  <c r="K162" i="76"/>
  <c r="K321" i="76"/>
  <c r="K52" i="76"/>
  <c r="K183" i="76"/>
  <c r="D23" i="88"/>
  <c r="K49" i="76"/>
  <c r="K209" i="76"/>
  <c r="K362" i="76"/>
  <c r="K17" i="67"/>
  <c r="K19" i="76"/>
  <c r="K62" i="76"/>
  <c r="K95" i="76"/>
  <c r="K188" i="76"/>
  <c r="K297" i="76"/>
  <c r="K156" i="76"/>
  <c r="K264" i="76"/>
  <c r="K121" i="76"/>
  <c r="K154" i="76"/>
  <c r="K202" i="76"/>
  <c r="K256" i="76"/>
  <c r="K308" i="76"/>
  <c r="K365" i="76"/>
  <c r="O165" i="62"/>
  <c r="U107" i="61"/>
  <c r="L22" i="58"/>
  <c r="O20" i="62"/>
  <c r="U76" i="61"/>
  <c r="U26" i="61"/>
  <c r="U55" i="61"/>
  <c r="L31" i="58"/>
  <c r="U152" i="61"/>
  <c r="U116" i="6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5">
    <s v="Migdal Hashkaot Neches Boded"/>
    <s v="{[Time].[Hie Time].[Yom].&amp;[20230930]}"/>
    <s v="{[Medida].[Medida].&amp;[2]}"/>
    <s v="{[Keren].[Keren].[All]}"/>
    <s v="{[Cheshbon KM].[Hie Peilut].[Chevra].&amp;[358]&amp;[Kod_Peilut_L7_9125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48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fi="14">
        <n x="1" s="1"/>
        <n x="2" s="1"/>
        <n x="3" s="1"/>
        <n x="4" s="1"/>
        <n x="5" s="1"/>
        <n x="17"/>
        <n x="8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fi="14">
        <n x="1" s="1"/>
        <n x="2" s="1"/>
        <n x="3" s="1"/>
        <n x="4" s="1"/>
        <n x="5" s="1"/>
        <n x="20"/>
        <n x="8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fi="14">
        <n x="1" s="1"/>
        <n x="2" s="1"/>
        <n x="3" s="1"/>
        <n x="4" s="1"/>
        <n x="5" s="1"/>
        <n x="25"/>
        <n x="8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fi="14">
        <n x="1" s="1"/>
        <n x="2" s="1"/>
        <n x="3" s="1"/>
        <n x="4" s="1"/>
        <n x="5" s="1"/>
        <n x="26"/>
        <n x="8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fi="14">
        <n x="1" s="1"/>
        <n x="2" s="1"/>
        <n x="3" s="1"/>
        <n x="4" s="1"/>
        <n x="5" s="1"/>
        <n x="27"/>
        <n x="8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fi="14">
        <n x="1" s="1"/>
        <n x="2" s="1"/>
        <n x="3" s="1"/>
        <n x="4" s="1"/>
        <n x="5" s="1"/>
        <n x="28"/>
        <n x="8"/>
      </t>
    </mdx>
    <mdx n="0" f="v">
      <t c="7">
        <n x="1" s="1"/>
        <n x="2" s="1"/>
        <n x="3" s="1"/>
        <n x="4" s="1"/>
        <n x="5" s="1"/>
        <n x="29"/>
        <n x="6"/>
      </t>
    </mdx>
    <mdx n="0" f="v">
      <t c="7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7" si="7">
        <n x="1" s="1"/>
        <n x="2" s="1"/>
        <n x="3" s="1"/>
        <n x="4" s="1"/>
        <n x="5" s="1"/>
        <n x="32"/>
        <n x="6"/>
      </t>
    </mdx>
    <mdx n="0" f="v">
      <t c="7" fi="14">
        <n x="1" s="1"/>
        <n x="2" s="1"/>
        <n x="3" s="1"/>
        <n x="4" s="1"/>
        <n x="5" s="1"/>
        <n x="32"/>
        <n x="8"/>
      </t>
    </mdx>
    <mdx n="0" f="v">
      <t c="3" si="35">
        <n x="1" s="1"/>
        <n x="33"/>
        <n x="34"/>
      </t>
    </mdx>
    <mdx n="0" f="v">
      <t c="3" si="35">
        <n x="1" s="1"/>
        <n x="36"/>
        <n x="34"/>
      </t>
    </mdx>
    <mdx n="0" f="v">
      <t c="3" si="35">
        <n x="1" s="1"/>
        <n x="37"/>
        <n x="34"/>
      </t>
    </mdx>
    <mdx n="0" f="v">
      <t c="3" si="35">
        <n x="1" s="1"/>
        <n x="38"/>
        <n x="34"/>
      </t>
    </mdx>
    <mdx n="0" f="v">
      <t c="3" si="35">
        <n x="1" s="1"/>
        <n x="39"/>
        <n x="34"/>
      </t>
    </mdx>
    <mdx n="0" f="v">
      <t c="3" si="35">
        <n x="1" s="1"/>
        <n x="40"/>
        <n x="34"/>
      </t>
    </mdx>
    <mdx n="0" f="v">
      <t c="3" si="35">
        <n x="1" s="1"/>
        <n x="41"/>
        <n x="34"/>
      </t>
    </mdx>
    <mdx n="0" f="v">
      <t c="3" si="35">
        <n x="1" s="1"/>
        <n x="42"/>
        <n x="34"/>
      </t>
    </mdx>
    <mdx n="0" f="v">
      <t c="3" si="35">
        <n x="1" s="1"/>
        <n x="43"/>
        <n x="34"/>
      </t>
    </mdx>
    <mdx n="0" f="v">
      <t c="3" si="35">
        <n x="1" s="1"/>
        <n x="44"/>
        <n x="34"/>
      </t>
    </mdx>
  </mdxMetadata>
  <valueMetadata count="4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</valueMetadata>
</metadata>
</file>

<file path=xl/sharedStrings.xml><?xml version="1.0" encoding="utf-8"?>
<sst xmlns="http://schemas.openxmlformats.org/spreadsheetml/2006/main" count="8031" uniqueCount="2417">
  <si>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</si>
  <si>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</si>
  <si>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</si>
  <si>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</si>
  <si>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</si>
  <si>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</si>
  <si>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</si>
  <si>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</si>
  <si>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</si>
  <si>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</si>
  <si>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</si>
  <si>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</si>
  <si>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</si>
  <si>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</si>
  <si>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</si>
  <si>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</si>
  <si>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</si>
  <si>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</si>
  <si>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</si>
  <si>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</si>
  <si>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</si>
  <si>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</si>
  <si>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</si>
  <si>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</si>
  <si>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</si>
  <si>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</si>
  <si>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</si>
  <si>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</si>
  <si>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</si>
  <si>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</si>
  <si>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</si>
  <si>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</si>
  <si>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</si>
  <si>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</si>
  <si>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</si>
  <si>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</si>
  <si>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בחו"ל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</si>
  <si>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</si>
  <si>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</si>
  <si>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</si>
  <si>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</si>
  <si>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</si>
  <si>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</si>
  <si>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</si>
  <si>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</si>
  <si>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</si>
  <si>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</si>
  <si>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</si>
  <si>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</si>
  <si>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</si>
  <si>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</si>
  <si>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</si>
  <si>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</si>
  <si>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</si>
  <si>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</si>
  <si>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</si>
  <si>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</si>
  <si>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</si>
  <si>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</si>
  <si>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</si>
  <si>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</si>
  <si>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</si>
  <si>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</si>
  <si>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</si>
  <si>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</si>
  <si>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</si>
  <si>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</si>
  <si>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</si>
  <si>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</si>
  <si>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</si>
  <si>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</si>
  <si>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</si>
  <si>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</si>
  <si>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</si>
  <si>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</si>
  <si>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</si>
  <si>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</si>
  <si>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</si>
  <si>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</si>
  <si>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</si>
  <si>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</si>
  <si>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</si>
  <si>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</si>
  <si>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</si>
  <si>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</si>
  <si>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</si>
  <si>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</si>
  <si>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</si>
  <si>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</si>
  <si>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</si>
  <si>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</si>
  <si>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</si>
  <si>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</si>
  <si>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</si>
  <si>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</si>
  <si>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</si>
  <si>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</si>
  <si>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</si>
  <si>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</si>
  <si>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</si>
  <si>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</si>
  <si>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</si>
  <si>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</si>
  <si>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</si>
  <si>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</si>
  <si>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</si>
  <si>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</si>
  <si>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</si>
  <si>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</si>
  <si>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</si>
  <si>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</si>
  <si>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</si>
  <si>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</si>
  <si>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SIX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</si>
  <si>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</si>
  <si>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</si>
  <si>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</si>
  <si>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</si>
  <si>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</si>
  <si>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</si>
  <si>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</si>
  <si>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</si>
  <si>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</si>
  <si>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</si>
  <si>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</si>
  <si>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</si>
  <si>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</si>
  <si>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</si>
  <si>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</si>
  <si>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</si>
  <si>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</si>
  <si>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</si>
  <si>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</si>
  <si>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</si>
  <si>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</si>
  <si>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</si>
  <si>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</si>
  <si>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</si>
  <si>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</si>
  <si>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</si>
  <si>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</si>
  <si>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</si>
  <si>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</si>
  <si>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</si>
  <si>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</si>
  <si>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</si>
  <si>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</si>
  <si>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</si>
  <si>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</si>
  <si>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</si>
  <si>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</si>
  <si>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</si>
  <si>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</si>
  <si>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</si>
  <si>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</si>
  <si>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</si>
  <si>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</si>
  <si>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</si>
  <si>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</si>
  <si>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</si>
  <si>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</si>
  <si>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</si>
  <si>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</si>
  <si>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</si>
  <si>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</si>
  <si>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</si>
  <si>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</si>
  <si>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</si>
  <si>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</si>
  <si>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</si>
  <si>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</si>
  <si>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</si>
  <si>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</si>
  <si>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</si>
  <si>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</si>
  <si>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</si>
  <si>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</si>
  <si>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</si>
  <si>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</si>
  <si>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</si>
  <si>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</si>
  <si>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מט"ח/ מט"ח</t>
  </si>
  <si>
    <t>סה"כ קרנות גידור</t>
  </si>
  <si>
    <t>סה"כ בחו"ל:</t>
  </si>
  <si>
    <t>סה"כ בישראל:</t>
  </si>
  <si>
    <t>סה"כ חו"ל:</t>
  </si>
  <si>
    <t>סה"כ אופציות בישראל: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</si>
  <si>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</si>
  <si>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</si>
  <si>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</si>
  <si>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</si>
  <si>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</si>
  <si>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</si>
  <si>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</si>
  <si>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</si>
  <si>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</si>
  <si>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</si>
  <si>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</si>
  <si>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</si>
  <si>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</si>
  <si>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</si>
  <si>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</si>
  <si>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</si>
  <si>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</si>
  <si>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</si>
  <si>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</si>
  <si>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</si>
  <si>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</si>
  <si>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</si>
  <si>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</si>
  <si>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</si>
  <si>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</si>
  <si>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</si>
  <si>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</si>
  <si>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30/09/2023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</si>
  <si>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</si>
  <si>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</si>
  <si>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</si>
  <si>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</si>
  <si>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</si>
  <si>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</si>
  <si>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</si>
  <si>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</si>
  <si>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</si>
  <si>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</si>
  <si>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</si>
  <si>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</si>
  <si>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</si>
  <si>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</si>
  <si>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</si>
  <si>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1025</t>
  </si>
  <si>
    <t>1135912</t>
  </si>
  <si>
    <t>ממשל צמודה 1028</t>
  </si>
  <si>
    <t>1197326</t>
  </si>
  <si>
    <t>ממשל צמודה 1131</t>
  </si>
  <si>
    <t>1172220</t>
  </si>
  <si>
    <t>ממשל צמודה 1151</t>
  </si>
  <si>
    <t>1168301</t>
  </si>
  <si>
    <t>מ.ק.מ. 414</t>
  </si>
  <si>
    <t>8240418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</si>
  <si>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</si>
  <si>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</si>
  <si>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</si>
  <si>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</si>
  <si>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</si>
  <si>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</si>
  <si>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</si>
  <si>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</si>
  <si>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מקמ 914</t>
  </si>
  <si>
    <t>8240913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</si>
  <si>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</si>
  <si>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</si>
  <si>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</si>
  <si>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</si>
  <si>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</si>
  <si>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</si>
  <si>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</si>
  <si>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</si>
  <si>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</si>
  <si>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</si>
  <si>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</si>
  <si>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</si>
  <si>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</si>
  <si>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</si>
  <si>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</si>
  <si>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</si>
  <si>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</si>
  <si>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</si>
  <si>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</si>
  <si>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</si>
  <si>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</si>
  <si>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</si>
  <si>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</si>
  <si>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</si>
  <si>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</si>
  <si>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</si>
  <si>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</si>
  <si>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</si>
  <si>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</si>
  <si>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</si>
  <si>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</si>
  <si>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</si>
  <si>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</si>
  <si>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</si>
  <si>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</si>
  <si>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</si>
  <si>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</si>
  <si>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מגמה</t>
  </si>
  <si>
    <t>520018078</t>
  </si>
  <si>
    <t>בנקים</t>
  </si>
  <si>
    <t>Aaa.il</t>
  </si>
  <si>
    <t>מז טפ הנפק 45</t>
  </si>
  <si>
    <t>520032046</t>
  </si>
  <si>
    <t>מז טפ הנפק 49</t>
  </si>
  <si>
    <t>מז טפ הנפק 52</t>
  </si>
  <si>
    <t>מקורות אגח 11</t>
  </si>
  <si>
    <t>520010869</t>
  </si>
  <si>
    <t>ilAAA</t>
  </si>
  <si>
    <t>מעלות S&amp;P</t>
  </si>
  <si>
    <t>נמלי ישראל אגחא</t>
  </si>
  <si>
    <t>513569780</t>
  </si>
  <si>
    <t>נדל"ן מניב בישראל</t>
  </si>
  <si>
    <t>פועלים אגח 200</t>
  </si>
  <si>
    <t>520000118</t>
  </si>
  <si>
    <t>פועלים אגח 202</t>
  </si>
  <si>
    <t>פועלים אגח 203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</si>
  <si>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</si>
  <si>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</si>
  <si>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</si>
  <si>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</si>
  <si>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</si>
  <si>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</si>
  <si>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</si>
  <si>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</si>
  <si>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חשמל אגח 34</t>
  </si>
  <si>
    <t>חשמל אגח 35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</si>
  <si>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</si>
  <si>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</si>
  <si>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</si>
  <si>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</si>
  <si>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</si>
  <si>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</si>
  <si>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</si>
  <si>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</si>
  <si>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</si>
  <si>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</si>
  <si>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</si>
  <si>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</si>
  <si>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</si>
  <si>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</si>
  <si>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</si>
  <si>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</si>
  <si>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</si>
  <si>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</si>
  <si>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</si>
  <si>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ארפורט אגח יא</t>
  </si>
  <si>
    <t>ביג אגח ח*</t>
  </si>
  <si>
    <t>513623314</t>
  </si>
  <si>
    <t>ביג אגח יא*</t>
  </si>
  <si>
    <t>ביג אגח יד*</t>
  </si>
  <si>
    <t>גב ים אגח ו</t>
  </si>
  <si>
    <t>520001736</t>
  </si>
  <si>
    <t>גב ים אגח ט</t>
  </si>
  <si>
    <t>גב ים אגח י</t>
  </si>
  <si>
    <t>הפניקס אגח 5</t>
  </si>
  <si>
    <t>520017450</t>
  </si>
  <si>
    <t>ביטוח</t>
  </si>
  <si>
    <t>ישרס אגח טו</t>
  </si>
  <si>
    <t>520017807</t>
  </si>
  <si>
    <t>ישרס אגח יח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</si>
  <si>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</si>
  <si>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</si>
  <si>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</si>
  <si>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</si>
  <si>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</si>
  <si>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</si>
  <si>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</si>
  <si>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</si>
  <si>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</si>
  <si>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</si>
  <si>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</si>
  <si>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</si>
  <si>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</si>
  <si>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</si>
  <si>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</si>
  <si>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</si>
  <si>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</si>
  <si>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</si>
  <si>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</si>
  <si>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</si>
  <si>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הת נדח ח</t>
  </si>
  <si>
    <t>פועלים הת נדח ט</t>
  </si>
  <si>
    <t>פועלים הת נדח י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</si>
  <si>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</si>
  <si>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</si>
  <si>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</si>
  <si>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</si>
  <si>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</si>
  <si>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</si>
  <si>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</si>
  <si>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</si>
  <si>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</si>
  <si>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</si>
  <si>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שלמה החז אגח יח</t>
  </si>
  <si>
    <t>520034372</t>
  </si>
  <si>
    <t>שלמה החז אגח כ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</si>
  <si>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</si>
  <si>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</si>
  <si>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</si>
  <si>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</si>
  <si>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</si>
  <si>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</si>
  <si>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</si>
  <si>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</si>
  <si>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</si>
  <si>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ז*</t>
  </si>
  <si>
    <t>ביג אגח ט*</t>
  </si>
  <si>
    <t>ביג אגח טו*</t>
  </si>
  <si>
    <t>ביג אגח יב*</t>
  </si>
  <si>
    <t>ביג אגח יח*</t>
  </si>
  <si>
    <t>ביג אגח כ*</t>
  </si>
  <si>
    <t>בינל הנפ התח כו</t>
  </si>
  <si>
    <t>513141879</t>
  </si>
  <si>
    <t>בינל הנפ התח כז</t>
  </si>
  <si>
    <t>בינל הנפק התחכה</t>
  </si>
  <si>
    <t>דיסקונט מנ נד ו</t>
  </si>
  <si>
    <t>520029935</t>
  </si>
  <si>
    <t>דיסקונט מנ נד ז</t>
  </si>
  <si>
    <t>דיסקונט מנ נד ח</t>
  </si>
  <si>
    <t>דיסקונט מנ נד ט</t>
  </si>
  <si>
    <t>הראל הנפק אגח ז</t>
  </si>
  <si>
    <t>513834200</t>
  </si>
  <si>
    <t>ישרס אגח טז</t>
  </si>
  <si>
    <t>ישרס אגח יג</t>
  </si>
  <si>
    <t>ישרס אגח יט</t>
  </si>
  <si>
    <t>כלל מימון אגח ט</t>
  </si>
  <si>
    <t>513754069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</si>
  <si>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</si>
  <si>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</si>
  <si>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</si>
  <si>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</si>
  <si>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</si>
  <si>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</si>
  <si>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</si>
  <si>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513992529</t>
  </si>
  <si>
    <t>סלע נדלן אגח ג</t>
  </si>
  <si>
    <t>סלע נדלן אגח ד</t>
  </si>
  <si>
    <t>פניקס הון אגח ה</t>
  </si>
  <si>
    <t>514290345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</si>
  <si>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</si>
  <si>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</si>
  <si>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</si>
  <si>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</si>
  <si>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</si>
  <si>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</si>
  <si>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</si>
  <si>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</si>
  <si>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</si>
  <si>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</si>
  <si>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אלון רבוע כחול אגח ט</t>
  </si>
  <si>
    <t>520042847</t>
  </si>
  <si>
    <t>השקעה ואחזקות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</si>
  <si>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</si>
  <si>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</si>
  <si>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</si>
  <si>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</si>
  <si>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</si>
  <si>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</si>
  <si>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</si>
  <si>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ג'נרישן קפ אגחג*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</si>
  <si>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</si>
  <si>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</si>
  <si>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</si>
  <si>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</si>
  <si>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</si>
  <si>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אגחג*</t>
  </si>
  <si>
    <t>513893123</t>
  </si>
  <si>
    <t>אשראי חוץ בנקאי</t>
  </si>
  <si>
    <t>מימון ישיר אגחד*</t>
  </si>
  <si>
    <t>מימון ישיר אגחה*</t>
  </si>
  <si>
    <t>מימון ישיר אגחו*</t>
  </si>
  <si>
    <t>מניבים ריט אגחב*</t>
  </si>
  <si>
    <t>515327120</t>
  </si>
  <si>
    <t>מניבים ריט אגחג*</t>
  </si>
  <si>
    <t>מניבים ריט אגחד*</t>
  </si>
  <si>
    <t>סלקום אגח ח*</t>
  </si>
  <si>
    <t>511930125</t>
  </si>
  <si>
    <t>פז נפט אגח ו*</t>
  </si>
  <si>
    <t>510216054</t>
  </si>
  <si>
    <t>פז נפט אגח ז*</t>
  </si>
  <si>
    <t>אפי נכסים אגח ח</t>
  </si>
  <si>
    <t>510560188</t>
  </si>
  <si>
    <t>נדל"ן מניב בחו"ל</t>
  </si>
  <si>
    <t>A2.il</t>
  </si>
  <si>
    <t>אפי נכסים אגח טו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</si>
  <si>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</si>
  <si>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</si>
  <si>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</si>
  <si>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</si>
  <si>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</si>
  <si>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</si>
  <si>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</si>
  <si>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אשטרום קבוצה אגח ה</t>
  </si>
  <si>
    <t>ג'י סיטי אגח טו*</t>
  </si>
  <si>
    <t>520033234</t>
  </si>
  <si>
    <t>הכשרת ישוב אג21</t>
  </si>
  <si>
    <t>520020116</t>
  </si>
  <si>
    <t>נכסים ובנין אגח י</t>
  </si>
  <si>
    <t>520025438</t>
  </si>
  <si>
    <t>או פי סי אגח ב*</t>
  </si>
  <si>
    <t>514401702</t>
  </si>
  <si>
    <t>ilA-</t>
  </si>
  <si>
    <t>ג'י סיטי אגח יב*</t>
  </si>
  <si>
    <t>A3.il</t>
  </si>
  <si>
    <t>ג'י סיטי אגח יג*</t>
  </si>
  <si>
    <t>ג'י סיטי אגח יד*</t>
  </si>
  <si>
    <t>הכשרת הישוב אג24</t>
  </si>
  <si>
    <t>הכשרת ישוב אג23</t>
  </si>
  <si>
    <t>מגוריט אגח ב</t>
  </si>
  <si>
    <t>515434074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</si>
  <si>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</si>
  <si>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</si>
  <si>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</si>
  <si>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</si>
  <si>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</si>
  <si>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</si>
  <si>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</si>
  <si>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</si>
  <si>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</si>
  <si>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</si>
  <si>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</si>
  <si>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</si>
  <si>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</si>
  <si>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</si>
  <si>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</si>
  <si>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</si>
  <si>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</si>
  <si>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</si>
  <si>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</si>
  <si>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</si>
  <si>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פועלים אגח 100</t>
  </si>
  <si>
    <t>תעש אוירית אגחד</t>
  </si>
  <si>
    <t>ביטחוניות</t>
  </si>
  <si>
    <t>אייסיאל אגח ז*</t>
  </si>
  <si>
    <t>520027830</t>
  </si>
  <si>
    <t>אמות אגח ה</t>
  </si>
  <si>
    <t>אמות אגח ז</t>
  </si>
  <si>
    <t>גב ים אגח ח</t>
  </si>
  <si>
    <t>הראל השקעות אגח א</t>
  </si>
  <si>
    <t>520033986</t>
  </si>
  <si>
    <t>וילאר אגח ח</t>
  </si>
  <si>
    <t>ישראמקו אגח ג*</t>
  </si>
  <si>
    <t>550010003</t>
  </si>
  <si>
    <t>שופרסל אגח ז*</t>
  </si>
  <si>
    <t>520022732</t>
  </si>
  <si>
    <t>רשתות שיווק</t>
  </si>
  <si>
    <t>שלמה החז אגח יז</t>
  </si>
  <si>
    <t>שלמה החז אגח יט</t>
  </si>
  <si>
    <t>בזק אגח 13</t>
  </si>
  <si>
    <t>בזק אגח 9</t>
  </si>
  <si>
    <t>גמא אגח 3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</si>
  <si>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</si>
  <si>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</si>
  <si>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</si>
  <si>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</si>
  <si>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</si>
  <si>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כלל ביטוח אגח א</t>
  </si>
  <si>
    <t>520036120</t>
  </si>
  <si>
    <t>כלל מימו אגח יא</t>
  </si>
  <si>
    <t>כלל מימון אגח י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</si>
  <si>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</si>
  <si>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</si>
  <si>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</si>
  <si>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</si>
  <si>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</si>
  <si>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</si>
  <si>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</si>
  <si>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קרסו מוט' אגח א</t>
  </si>
  <si>
    <t>קרסו מוט' אגח ב</t>
  </si>
  <si>
    <t>קרסו מוט' אגח ד</t>
  </si>
  <si>
    <t>אלבר אגח יח</t>
  </si>
  <si>
    <t>אלבר אגח כ</t>
  </si>
  <si>
    <t>אלדן תחבו אגח ו</t>
  </si>
  <si>
    <t>אלדן תחבו אגח ט</t>
  </si>
  <si>
    <t>אלון רבוע כחול סדרה ח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</si>
  <si>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</si>
  <si>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</si>
  <si>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</si>
  <si>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</si>
  <si>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</si>
  <si>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</si>
  <si>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דמרי אגח ז*</t>
  </si>
  <si>
    <t>511399388</t>
  </si>
  <si>
    <t>דמרי אגח ט*</t>
  </si>
  <si>
    <t>דמרי אגח י*</t>
  </si>
  <si>
    <t>ממן אגח ב</t>
  </si>
  <si>
    <t>סלקום אגח ט*</t>
  </si>
  <si>
    <t>סלקום אגח יא*</t>
  </si>
  <si>
    <t>סלקום אגח יב*</t>
  </si>
  <si>
    <t>סלקום אגח יג*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</si>
  <si>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</si>
  <si>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</si>
  <si>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</si>
  <si>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</si>
  <si>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</si>
  <si>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</si>
  <si>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</si>
  <si>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</si>
  <si>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</si>
  <si>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שפיר הנדס אגח ג*</t>
  </si>
  <si>
    <t>אזורים אגח 13*</t>
  </si>
  <si>
    <t>520025990</t>
  </si>
  <si>
    <t>אזורים אגח 14*</t>
  </si>
  <si>
    <t>איידיאייהנ הת ה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</si>
  <si>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</si>
  <si>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</si>
  <si>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</si>
  <si>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</si>
  <si>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</si>
  <si>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</si>
  <si>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</si>
  <si>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</si>
  <si>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</si>
  <si>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פתאל אירו אגח א</t>
  </si>
  <si>
    <t>פתאל אירו אגח ג</t>
  </si>
  <si>
    <t>פתאל אירו אגח ד</t>
  </si>
  <si>
    <t>קרסו נדלן אגח א*</t>
  </si>
  <si>
    <t>510488190</t>
  </si>
  <si>
    <t>או פי סי אגח ג*</t>
  </si>
  <si>
    <t>אקרו אגח א</t>
  </si>
  <si>
    <t>511996803</t>
  </si>
  <si>
    <t>גי. סי.טי  אגח יז*</t>
  </si>
  <si>
    <t>פתאל החז אגח ב*</t>
  </si>
  <si>
    <t>פתאל החז אגח ג*</t>
  </si>
  <si>
    <t>קרדן נדלן אגח ה</t>
  </si>
  <si>
    <t>520041005</t>
  </si>
  <si>
    <t>שיכון ובינוי אנרגיה אגח א*</t>
  </si>
  <si>
    <t>510459928</t>
  </si>
  <si>
    <t>אלומיי אגח ג</t>
  </si>
  <si>
    <t>520039868</t>
  </si>
  <si>
    <t>אלומיי קפיטל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</si>
  <si>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</si>
  <si>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</si>
  <si>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</si>
  <si>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</si>
  <si>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</si>
  <si>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</si>
  <si>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</si>
  <si>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</si>
  <si>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</si>
  <si>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</si>
  <si>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</si>
  <si>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</si>
  <si>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</si>
  <si>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</si>
  <si>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</si>
  <si>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</si>
  <si>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</si>
  <si>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</si>
  <si>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</si>
  <si>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</si>
  <si>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</si>
  <si>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</si>
  <si>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</si>
  <si>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</si>
  <si>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</si>
  <si>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</si>
  <si>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ENOIGA 8.5 09/33</t>
  </si>
  <si>
    <t>IL0011971442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</si>
  <si>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</si>
  <si>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</si>
  <si>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</si>
  <si>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</si>
  <si>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</si>
  <si>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</si>
  <si>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</si>
  <si>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</si>
  <si>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</si>
  <si>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</si>
  <si>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</si>
  <si>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</si>
  <si>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</si>
  <si>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SRENVX 4.5 24/44</t>
  </si>
  <si>
    <t>XS1108784510</t>
  </si>
  <si>
    <t>A</t>
  </si>
  <si>
    <t>ZURNVX 3 04/51</t>
  </si>
  <si>
    <t>XS2283177561</t>
  </si>
  <si>
    <t>A2</t>
  </si>
  <si>
    <t>Moodys</t>
  </si>
  <si>
    <t>ZURNVX 3.5 05/52</t>
  </si>
  <si>
    <t>XS2416978190</t>
  </si>
  <si>
    <t>ALVGR 3.2 PERP</t>
  </si>
  <si>
    <t>US018820AB64</t>
  </si>
  <si>
    <t>A3</t>
  </si>
  <si>
    <t>AXASA 4.25 03/43</t>
  </si>
  <si>
    <t>XS2487052487</t>
  </si>
  <si>
    <t>A-</t>
  </si>
  <si>
    <t>FABSJV 5.875 01/34</t>
  </si>
  <si>
    <t>US350930AA10</t>
  </si>
  <si>
    <t>Other</t>
  </si>
  <si>
    <t>SHBASS 4.625 08/32</t>
  </si>
  <si>
    <t>XS2523511165</t>
  </si>
  <si>
    <t>Banks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</si>
  <si>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</si>
  <si>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</si>
  <si>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</si>
  <si>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</si>
  <si>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</si>
  <si>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</si>
  <si>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</si>
  <si>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</si>
  <si>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</si>
  <si>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</si>
  <si>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</si>
  <si>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</si>
  <si>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</si>
  <si>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</si>
  <si>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Baa2</t>
  </si>
  <si>
    <t>C 6.174 05/34</t>
  </si>
  <si>
    <t>US17327CAR43</t>
  </si>
  <si>
    <t>GM 6.4 01/09/2033</t>
  </si>
  <si>
    <t>US37045XED49</t>
  </si>
  <si>
    <t>Automobiles &amp; Components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</si>
  <si>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</si>
  <si>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</si>
  <si>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</si>
  <si>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</si>
  <si>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</si>
  <si>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</si>
  <si>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</si>
  <si>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</si>
  <si>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</si>
  <si>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</si>
  <si>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</si>
  <si>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</si>
  <si>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</si>
  <si>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</si>
  <si>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</si>
  <si>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</si>
  <si>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</si>
  <si>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</si>
  <si>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</si>
  <si>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</si>
  <si>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</si>
  <si>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</si>
  <si>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</si>
  <si>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</si>
  <si>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</si>
  <si>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</si>
  <si>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</si>
  <si>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</si>
  <si>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</si>
  <si>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</si>
  <si>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</si>
  <si>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</si>
  <si>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</si>
  <si>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</si>
  <si>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Commercial &amp; Professional Services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</si>
  <si>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</si>
  <si>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</si>
  <si>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</si>
  <si>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</si>
  <si>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</si>
  <si>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</si>
  <si>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MTZ 4.5 08/28</t>
  </si>
  <si>
    <t>US576323AP42</t>
  </si>
  <si>
    <t>NGLS 4 01/32</t>
  </si>
  <si>
    <t>US87612BBU52</t>
  </si>
  <si>
    <t>NGLS 6.875 01/29</t>
  </si>
  <si>
    <t>US87612BBN10</t>
  </si>
  <si>
    <t>NSANY 7.05 09/15/28 CORP</t>
  </si>
  <si>
    <t>USU6547TAF76</t>
  </si>
  <si>
    <t>NWG 7.416 06/33</t>
  </si>
  <si>
    <t>XS2563349765</t>
  </si>
  <si>
    <t>ORCINC 4.7 02/27</t>
  </si>
  <si>
    <t>US69120VAF85</t>
  </si>
  <si>
    <t>owl rock 7.95 06/28</t>
  </si>
  <si>
    <t>US69120VAR24</t>
  </si>
  <si>
    <t>SEB 6.875 PERP</t>
  </si>
  <si>
    <t>XS2479344561</t>
  </si>
  <si>
    <t>Baa3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</si>
  <si>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</si>
  <si>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</si>
  <si>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</si>
  <si>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</si>
  <si>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</si>
  <si>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</si>
  <si>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</si>
  <si>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VW 4.625 PERP 06/28</t>
  </si>
  <si>
    <t>XS1799939027</t>
  </si>
  <si>
    <t>VW 7.875</t>
  </si>
  <si>
    <t>XS2675884733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</si>
  <si>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</si>
  <si>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</si>
  <si>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</si>
  <si>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</si>
  <si>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</si>
  <si>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</si>
  <si>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</si>
  <si>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</si>
  <si>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</si>
  <si>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</si>
  <si>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</si>
  <si>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BAYNGR 6.625 09/25/2083</t>
  </si>
  <si>
    <t>XS2684826014</t>
  </si>
  <si>
    <t>Health Care Equipment &amp; Services</t>
  </si>
  <si>
    <t>BNP 7.75 PERP</t>
  </si>
  <si>
    <t>USF1067PAC08</t>
  </si>
  <si>
    <t>Ba1</t>
  </si>
  <si>
    <t>BRITEL 8.375 09/28</t>
  </si>
  <si>
    <t>XS2636324274</t>
  </si>
  <si>
    <t>F 6.1 08/32</t>
  </si>
  <si>
    <t>US345370DB39</t>
  </si>
  <si>
    <t>F 6.125 05/15/28</t>
  </si>
  <si>
    <t>XS2623496085</t>
  </si>
  <si>
    <t>F 7.35 11/27</t>
  </si>
  <si>
    <t>US345397C353</t>
  </si>
  <si>
    <t>INTNED 7.5 PERP</t>
  </si>
  <si>
    <t>XS2585240984</t>
  </si>
  <si>
    <t>MATTEL 3.75 04/29</t>
  </si>
  <si>
    <t>US577081BF84</t>
  </si>
  <si>
    <t>NWSA 5.125 02/32</t>
  </si>
  <si>
    <t>US65249BAB53</t>
  </si>
  <si>
    <t>RRX 6.4 4/2033</t>
  </si>
  <si>
    <t>US758750AF08</t>
  </si>
  <si>
    <t>SWEDA 7.625 PERP</t>
  </si>
  <si>
    <t>XS2580715147</t>
  </si>
  <si>
    <t>TRPCN 5.3 03/77</t>
  </si>
  <si>
    <t>US89356BAC28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</si>
  <si>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</si>
  <si>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</si>
  <si>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</si>
  <si>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</si>
  <si>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</si>
  <si>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</si>
  <si>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</si>
  <si>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</si>
  <si>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ZFFNGR 6.125 03/29</t>
  </si>
  <si>
    <t>XS2681541327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</si>
  <si>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</si>
  <si>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</si>
  <si>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</si>
  <si>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</si>
  <si>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</si>
  <si>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</si>
  <si>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</si>
  <si>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</si>
  <si>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GPK 3.75 02/30</t>
  </si>
  <si>
    <t>US38869AAD90</t>
  </si>
  <si>
    <t>HESM 5.125 06/28</t>
  </si>
  <si>
    <t>US428104AA14</t>
  </si>
  <si>
    <t>HILTON DOMESTIC 4 05/31</t>
  </si>
  <si>
    <t>US432833AL52</t>
  </si>
  <si>
    <t>Hotels Restaurants &amp; Leisure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</si>
  <si>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</si>
  <si>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</si>
  <si>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</si>
  <si>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</si>
  <si>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</si>
  <si>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</si>
  <si>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</si>
  <si>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</si>
  <si>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</si>
  <si>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</si>
  <si>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</si>
  <si>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</si>
  <si>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</si>
  <si>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</si>
  <si>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</si>
  <si>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</si>
  <si>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</si>
  <si>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</si>
  <si>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</si>
  <si>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</si>
  <si>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</si>
  <si>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</si>
  <si>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</si>
  <si>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</si>
  <si>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</si>
  <si>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</si>
  <si>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</si>
  <si>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</si>
  <si>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</si>
  <si>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</si>
  <si>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</si>
  <si>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</si>
  <si>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</si>
  <si>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</si>
  <si>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</si>
  <si>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</si>
  <si>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סה"כ תל אביב 35</t>
  </si>
  <si>
    <t>או פי סי אנרגיה*</t>
  </si>
  <si>
    <t>1141571</t>
  </si>
  <si>
    <t>אורמת טכנו*</t>
  </si>
  <si>
    <t>1134402</t>
  </si>
  <si>
    <t>880326081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</si>
  <si>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</si>
  <si>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</si>
  <si>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</si>
  <si>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</si>
  <si>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</si>
  <si>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</si>
  <si>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</si>
  <si>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</si>
  <si>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</si>
  <si>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</si>
  <si>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</si>
  <si>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</si>
  <si>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</si>
  <si>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</si>
  <si>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</si>
  <si>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</si>
  <si>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</si>
  <si>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</si>
  <si>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</si>
  <si>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</si>
  <si>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</si>
  <si>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</si>
  <si>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</si>
  <si>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</si>
  <si>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</si>
  <si>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</si>
  <si>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</si>
  <si>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</si>
  <si>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</si>
  <si>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</si>
  <si>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</si>
  <si>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</si>
  <si>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</si>
  <si>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</si>
  <si>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</si>
  <si>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</si>
  <si>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</si>
  <si>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</si>
  <si>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</si>
  <si>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</si>
  <si>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</si>
  <si>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</si>
  <si>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</si>
  <si>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</si>
  <si>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</si>
  <si>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</si>
  <si>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</si>
  <si>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</si>
  <si>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</si>
  <si>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</si>
  <si>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</si>
  <si>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</si>
  <si>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</si>
  <si>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</si>
  <si>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</si>
  <si>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</si>
  <si>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</si>
  <si>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</si>
  <si>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</si>
  <si>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</si>
  <si>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</si>
  <si>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</si>
  <si>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</si>
  <si>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</si>
  <si>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</si>
  <si>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</si>
  <si>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</si>
  <si>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</si>
  <si>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</si>
  <si>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</si>
  <si>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</si>
  <si>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</si>
  <si>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</si>
  <si>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</si>
  <si>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</si>
  <si>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</si>
  <si>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</si>
  <si>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</si>
  <si>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</si>
  <si>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אאורה</t>
  </si>
  <si>
    <t>373019</t>
  </si>
  <si>
    <t>520038274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</si>
  <si>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</si>
  <si>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</si>
  <si>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</si>
  <si>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</si>
  <si>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</si>
  <si>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</si>
  <si>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</si>
  <si>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</si>
  <si>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</si>
  <si>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</si>
  <si>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</si>
  <si>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</si>
  <si>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</si>
  <si>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</si>
  <si>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</si>
  <si>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</si>
  <si>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</si>
  <si>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</si>
  <si>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</si>
  <si>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</si>
  <si>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</si>
  <si>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</si>
  <si>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</si>
  <si>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</si>
  <si>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</si>
  <si>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</si>
  <si>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</si>
  <si>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בזא*</t>
  </si>
  <si>
    <t>1198910</t>
  </si>
  <si>
    <t>513775163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</si>
  <si>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</si>
  <si>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</si>
  <si>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</si>
  <si>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</si>
  <si>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</si>
  <si>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</si>
  <si>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</si>
  <si>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</si>
  <si>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</si>
  <si>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</si>
  <si>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</si>
  <si>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</si>
  <si>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</si>
  <si>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</si>
  <si>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</si>
  <si>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</si>
  <si>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</si>
  <si>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</si>
  <si>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</si>
  <si>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</si>
  <si>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</si>
  <si>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</si>
  <si>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</si>
  <si>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</si>
  <si>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</si>
  <si>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</si>
  <si>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</si>
  <si>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</si>
  <si>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</si>
  <si>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</si>
  <si>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</si>
  <si>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</si>
  <si>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</si>
  <si>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</si>
  <si>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</si>
  <si>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</si>
  <si>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</si>
  <si>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</si>
  <si>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</si>
  <si>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</si>
  <si>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</si>
  <si>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</si>
  <si>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</si>
  <si>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</si>
  <si>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</si>
  <si>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</si>
  <si>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</si>
  <si>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</si>
  <si>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</si>
  <si>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</si>
  <si>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</si>
  <si>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</si>
  <si>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</si>
  <si>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</si>
  <si>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</si>
  <si>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</si>
  <si>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</si>
  <si>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</si>
  <si>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</si>
  <si>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</si>
  <si>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</si>
  <si>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</si>
  <si>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</si>
  <si>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</si>
  <si>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</si>
  <si>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</si>
  <si>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</si>
  <si>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</si>
  <si>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</si>
  <si>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</si>
  <si>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</si>
  <si>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</si>
  <si>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</si>
  <si>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</si>
  <si>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</si>
  <si>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</si>
  <si>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</si>
  <si>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</si>
  <si>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</si>
  <si>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</si>
  <si>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</si>
  <si>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</si>
  <si>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</si>
  <si>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</si>
  <si>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</si>
  <si>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</si>
  <si>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</si>
  <si>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</si>
  <si>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</si>
  <si>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</si>
  <si>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</si>
  <si>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</si>
  <si>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</si>
  <si>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</si>
  <si>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</si>
  <si>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</si>
  <si>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</si>
  <si>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</si>
  <si>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</si>
  <si>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</si>
  <si>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</si>
  <si>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</si>
  <si>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</si>
  <si>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</si>
  <si>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</si>
  <si>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</si>
  <si>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</si>
  <si>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</si>
  <si>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</si>
  <si>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</si>
  <si>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</si>
  <si>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</si>
  <si>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</si>
  <si>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</si>
  <si>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</si>
  <si>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</si>
  <si>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</si>
  <si>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</si>
  <si>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</si>
  <si>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</si>
  <si>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</si>
  <si>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</si>
  <si>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</si>
  <si>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</si>
  <si>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</si>
  <si>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</si>
  <si>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</si>
  <si>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</si>
  <si>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</si>
  <si>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</si>
  <si>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</si>
  <si>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</si>
  <si>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</si>
  <si>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</si>
  <si>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</si>
  <si>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</si>
  <si>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</si>
  <si>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</si>
  <si>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</si>
  <si>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</si>
  <si>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</si>
  <si>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</si>
  <si>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</si>
  <si>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</si>
  <si>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</si>
  <si>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</si>
  <si>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</si>
  <si>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</si>
  <si>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</si>
  <si>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</si>
  <si>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</si>
  <si>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</si>
  <si>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</si>
  <si>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</si>
  <si>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</si>
  <si>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</si>
  <si>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</si>
  <si>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</si>
  <si>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</si>
  <si>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</si>
  <si>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</si>
  <si>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</si>
  <si>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</si>
  <si>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</si>
  <si>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</si>
  <si>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</si>
  <si>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</si>
  <si>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</si>
  <si>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</si>
  <si>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</si>
  <si>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</si>
  <si>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</si>
  <si>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</si>
  <si>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</si>
  <si>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</si>
  <si>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</si>
  <si>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</si>
  <si>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</si>
  <si>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</si>
  <si>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</si>
  <si>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</si>
  <si>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</si>
  <si>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</si>
  <si>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</si>
  <si>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</si>
  <si>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</si>
  <si>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</si>
  <si>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</si>
  <si>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</si>
  <si>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</si>
  <si>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</si>
  <si>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</si>
  <si>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</si>
  <si>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</si>
  <si>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</si>
  <si>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</si>
  <si>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</si>
  <si>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</si>
  <si>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</si>
  <si>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</si>
  <si>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</si>
  <si>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</si>
  <si>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</si>
  <si>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</si>
  <si>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</si>
  <si>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</si>
  <si>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</si>
  <si>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</si>
  <si>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</si>
  <si>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</si>
  <si>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</si>
  <si>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</si>
  <si>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</si>
  <si>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</si>
  <si>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</si>
  <si>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</si>
  <si>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</si>
  <si>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</si>
  <si>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</si>
  <si>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</si>
  <si>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</si>
  <si>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</si>
  <si>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</si>
  <si>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</si>
  <si>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</si>
  <si>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</si>
  <si>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</si>
  <si>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</si>
  <si>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</si>
  <si>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</si>
  <si>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</si>
  <si>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</si>
  <si>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</si>
  <si>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</si>
  <si>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</si>
  <si>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</si>
  <si>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</si>
  <si>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</si>
  <si>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</si>
  <si>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</si>
  <si>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</si>
  <si>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</si>
  <si>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</si>
  <si>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</si>
  <si>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</si>
  <si>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</si>
  <si>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</si>
  <si>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</si>
  <si>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</si>
  <si>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</si>
  <si>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</si>
  <si>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</si>
  <si>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</si>
  <si>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</si>
  <si>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</si>
  <si>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</si>
  <si>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</si>
  <si>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</si>
  <si>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</si>
  <si>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</si>
  <si>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</si>
  <si>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</si>
  <si>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</si>
  <si>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</si>
  <si>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</si>
  <si>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</si>
  <si>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</si>
  <si>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</si>
  <si>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</si>
  <si>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</si>
  <si>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</si>
  <si>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</si>
  <si>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</si>
  <si>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</si>
  <si>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</si>
  <si>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</si>
  <si>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</si>
  <si>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</si>
  <si>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</si>
  <si>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</si>
  <si>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</si>
  <si>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</si>
  <si>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</si>
  <si>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</si>
  <si>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</si>
  <si>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</si>
  <si>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</si>
  <si>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</si>
  <si>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</si>
  <si>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</si>
  <si>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</si>
  <si>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</si>
  <si>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</si>
  <si>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</si>
  <si>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</si>
  <si>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</si>
  <si>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</si>
  <si>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</si>
  <si>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</si>
  <si>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</si>
  <si>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</si>
  <si>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</si>
  <si>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</si>
  <si>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</si>
  <si>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</si>
  <si>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</si>
  <si>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</si>
  <si>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</si>
  <si>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</si>
  <si>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</si>
  <si>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</si>
  <si>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</si>
  <si>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</si>
  <si>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</si>
  <si>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</si>
  <si>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</si>
  <si>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</si>
  <si>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</si>
  <si>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</si>
  <si>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</si>
  <si>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</si>
  <si>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</si>
  <si>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</si>
  <si>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</si>
  <si>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</si>
  <si>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</si>
  <si>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</si>
  <si>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</si>
  <si>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</si>
  <si>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קרדן נדלן</t>
  </si>
  <si>
    <t>1118447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</si>
  <si>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</si>
  <si>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</si>
  <si>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</si>
  <si>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</si>
  <si>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</si>
  <si>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</si>
  <si>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</si>
  <si>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</si>
  <si>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</si>
  <si>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</si>
  <si>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</si>
  <si>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</si>
  <si>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</si>
  <si>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</si>
  <si>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</si>
  <si>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</si>
  <si>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</si>
  <si>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</si>
  <si>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</si>
  <si>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</si>
  <si>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</si>
  <si>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</si>
  <si>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</si>
  <si>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ARBE ROBOTICS</t>
  </si>
  <si>
    <t>IL0011796625</t>
  </si>
  <si>
    <t>NASDAQ</t>
  </si>
  <si>
    <t>515333128</t>
  </si>
  <si>
    <t>Technology Hardware &amp; Equipment</t>
  </si>
  <si>
    <t>BRENMILLER ENERGY LTD*</t>
  </si>
  <si>
    <t>IL0011415309</t>
  </si>
  <si>
    <t>514720374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</si>
  <si>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</si>
  <si>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</si>
  <si>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</si>
  <si>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</si>
  <si>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</si>
  <si>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</si>
  <si>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</si>
  <si>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</si>
  <si>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</si>
  <si>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</si>
  <si>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</si>
  <si>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</si>
  <si>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ENLIGHT*</t>
  </si>
  <si>
    <t>IL0007200111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</si>
  <si>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</si>
  <si>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</si>
  <si>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</si>
  <si>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</si>
  <si>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</si>
  <si>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</si>
  <si>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</si>
  <si>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</si>
  <si>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</si>
  <si>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</si>
  <si>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</si>
  <si>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</si>
  <si>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</si>
  <si>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</si>
  <si>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</si>
  <si>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</si>
  <si>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</si>
  <si>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</si>
  <si>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</si>
  <si>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</si>
  <si>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</si>
  <si>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</si>
  <si>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</si>
  <si>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</si>
  <si>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</si>
  <si>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</si>
  <si>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</si>
  <si>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</si>
  <si>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</si>
  <si>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</si>
  <si>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</si>
  <si>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</si>
  <si>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</si>
  <si>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</si>
  <si>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</si>
  <si>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</si>
  <si>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</si>
  <si>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</si>
  <si>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</si>
  <si>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</si>
  <si>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</si>
  <si>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</si>
  <si>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</si>
  <si>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</si>
  <si>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</si>
  <si>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513865329</t>
  </si>
  <si>
    <t>Semiconductors &amp; Semiconductor Equipment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</si>
  <si>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</si>
  <si>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</si>
  <si>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</si>
  <si>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</si>
  <si>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</si>
  <si>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</si>
  <si>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</si>
  <si>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</si>
  <si>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</si>
  <si>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</si>
  <si>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</si>
  <si>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</si>
  <si>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</si>
  <si>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VERINT SYSTEMS</t>
  </si>
  <si>
    <t>US92343X1000</t>
  </si>
  <si>
    <t>WIX.COM LTD</t>
  </si>
  <si>
    <t>IL0011301780</t>
  </si>
  <si>
    <t>513881177</t>
  </si>
  <si>
    <t>ZIM Integrated Shipping Services</t>
  </si>
  <si>
    <t>IL0065100930</t>
  </si>
  <si>
    <t>520015041</t>
  </si>
  <si>
    <t>Transportation</t>
  </si>
  <si>
    <t>ADOBE INC</t>
  </si>
  <si>
    <t>US00724F1012</t>
  </si>
  <si>
    <t>AGCO CORP</t>
  </si>
  <si>
    <t>US0010841023</t>
  </si>
  <si>
    <t>AIRBUS</t>
  </si>
  <si>
    <t>NL0000235190</t>
  </si>
  <si>
    <t>ALPHABET INC CL C</t>
  </si>
  <si>
    <t>US02079K1079</t>
  </si>
  <si>
    <t>AMAZON.COM INC</t>
  </si>
  <si>
    <t>US0231351067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</si>
  <si>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</si>
  <si>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</si>
  <si>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</si>
  <si>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</si>
  <si>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</si>
  <si>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</si>
  <si>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</si>
  <si>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</si>
  <si>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</si>
  <si>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</si>
  <si>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</si>
  <si>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</si>
  <si>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</si>
  <si>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</si>
  <si>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</si>
  <si>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</si>
  <si>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</si>
  <si>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</si>
  <si>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CIE FINAN RICHEMONT</t>
  </si>
  <si>
    <t>CH0210483332</t>
  </si>
  <si>
    <t>פרנק שווצרי</t>
  </si>
  <si>
    <t>COSTCO WHOLESALE</t>
  </si>
  <si>
    <t>US22160K1051</t>
  </si>
  <si>
    <t>Food &amp; Staples Retailing</t>
  </si>
  <si>
    <t>CROWDSTRIKE HOLDINGS INC  A</t>
  </si>
  <si>
    <t>US22788C1053</t>
  </si>
  <si>
    <t>D.R. HORTON INC</t>
  </si>
  <si>
    <t>US23331A1097</t>
  </si>
  <si>
    <t>DATADOG INC  CLASS A</t>
  </si>
  <si>
    <t>US23804L1035</t>
  </si>
  <si>
    <t>DYNATRACE INC</t>
  </si>
  <si>
    <t>US2681501092</t>
  </si>
  <si>
    <t>EIFFAGE</t>
  </si>
  <si>
    <t>FR0000130452</t>
  </si>
  <si>
    <t>FORTINET</t>
  </si>
  <si>
    <t>US34959E1091</t>
  </si>
  <si>
    <t>GOLDMAN SACHS GROUP INC</t>
  </si>
  <si>
    <t>US38141G1040</t>
  </si>
  <si>
    <t>JPMORGAN CHASE</t>
  </si>
  <si>
    <t>US46625H1005</t>
  </si>
  <si>
    <t>LENNAR CORP A</t>
  </si>
  <si>
    <t>US5260571048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</si>
  <si>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</si>
  <si>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</si>
  <si>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</si>
  <si>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</si>
  <si>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</si>
  <si>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</si>
  <si>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</si>
  <si>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</si>
  <si>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</si>
  <si>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</si>
  <si>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</si>
  <si>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</si>
  <si>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NETFLIX INC</t>
  </si>
  <si>
    <t>US64110L1061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</si>
  <si>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</si>
  <si>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</si>
  <si>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</si>
  <si>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</si>
  <si>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</si>
  <si>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</si>
  <si>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</si>
  <si>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</si>
  <si>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</si>
  <si>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</si>
  <si>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</si>
  <si>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</si>
  <si>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</si>
  <si>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</si>
  <si>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</si>
  <si>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</si>
  <si>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</si>
  <si>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</si>
  <si>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</si>
  <si>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</si>
  <si>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</si>
  <si>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</si>
  <si>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</si>
  <si>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</si>
  <si>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</si>
  <si>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</si>
  <si>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</si>
  <si>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</si>
  <si>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</si>
  <si>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</si>
  <si>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</si>
  <si>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</si>
  <si>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</si>
  <si>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</si>
  <si>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</si>
  <si>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</si>
  <si>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</si>
  <si>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</si>
  <si>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</si>
  <si>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</si>
  <si>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</si>
  <si>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</si>
  <si>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</si>
  <si>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</si>
  <si>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ביטוח</t>
  </si>
  <si>
    <t>1197698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</si>
  <si>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</si>
  <si>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</si>
  <si>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</si>
  <si>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</si>
  <si>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</si>
  <si>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</si>
  <si>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</si>
  <si>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שקלי</t>
  </si>
  <si>
    <t>1150713</t>
  </si>
  <si>
    <t>אג"ח</t>
  </si>
  <si>
    <t>הראל סל תל בונד תשואות</t>
  </si>
  <si>
    <t>1150622</t>
  </si>
  <si>
    <t>הראל סל תלבונד 40</t>
  </si>
  <si>
    <t>1150499</t>
  </si>
  <si>
    <t>הראל סל תלבונד 60</t>
  </si>
  <si>
    <t>1150473</t>
  </si>
  <si>
    <t>פסגות ETF תל בונד 60</t>
  </si>
  <si>
    <t>1148006</t>
  </si>
  <si>
    <t>קסם תשואות</t>
  </si>
  <si>
    <t>1146950</t>
  </si>
  <si>
    <t>תכלית סל תל בונד תשואות</t>
  </si>
  <si>
    <t>1145259</t>
  </si>
  <si>
    <t>תכלית סל תלבונד 60</t>
  </si>
  <si>
    <t>1145101</t>
  </si>
  <si>
    <t>AMUNDI INDEX MSCI EM UCITS</t>
  </si>
  <si>
    <t>LU1437017350</t>
  </si>
  <si>
    <t>AMUNDI MSCI EM MKT 2</t>
  </si>
  <si>
    <t>LU2573967036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</si>
  <si>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</si>
  <si>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</si>
  <si>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</si>
  <si>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</si>
  <si>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</si>
  <si>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</si>
  <si>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</si>
  <si>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</si>
  <si>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</si>
  <si>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</si>
  <si>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</si>
  <si>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</si>
  <si>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</si>
  <si>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</si>
  <si>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</si>
  <si>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</si>
  <si>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</si>
  <si>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</si>
  <si>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</si>
  <si>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</si>
  <si>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</si>
  <si>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</si>
  <si>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</si>
  <si>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</si>
  <si>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</si>
  <si>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</si>
  <si>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</si>
  <si>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</si>
  <si>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</si>
  <si>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</si>
  <si>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</si>
  <si>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</si>
  <si>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</si>
  <si>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</si>
  <si>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</si>
  <si>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</si>
  <si>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</si>
  <si>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</si>
  <si>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</si>
  <si>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</si>
  <si>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</si>
  <si>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</si>
  <si>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</si>
  <si>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ISHR EUR600 IND GDS&amp;SERV (DE)</t>
  </si>
  <si>
    <t>DE000A0H08J9</t>
  </si>
  <si>
    <t>LYXOR CORE EURSTX 600 DR</t>
  </si>
  <si>
    <t>LU0908500753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</si>
  <si>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</si>
  <si>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</si>
  <si>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</si>
  <si>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</si>
  <si>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</si>
  <si>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</si>
  <si>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</si>
  <si>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</si>
  <si>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</si>
  <si>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</si>
  <si>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</si>
  <si>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</si>
  <si>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</si>
  <si>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</si>
  <si>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</si>
  <si>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</si>
  <si>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</si>
  <si>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</si>
  <si>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</si>
  <si>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</si>
  <si>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</si>
  <si>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</si>
  <si>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VANECK SEMICONDUCTOR ETF</t>
  </si>
  <si>
    <t>US92189F6768</t>
  </si>
  <si>
    <t>VANGUARD AUST SHARES IDX ETF</t>
  </si>
  <si>
    <t>AU000000VAS1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</si>
  <si>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</si>
  <si>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</si>
  <si>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</si>
  <si>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</si>
  <si>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</si>
  <si>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</si>
  <si>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</si>
  <si>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</si>
  <si>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</si>
  <si>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</si>
  <si>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</si>
  <si>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</si>
  <si>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</si>
  <si>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B-</t>
  </si>
  <si>
    <t>REAL ESTATE CREDIT INV</t>
  </si>
  <si>
    <t>GB00B0HW5366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</si>
  <si>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</si>
  <si>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</si>
  <si>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</si>
  <si>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</si>
  <si>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</si>
  <si>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</si>
  <si>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VANGUARD IS EM.MKTS STK.IDX</t>
  </si>
  <si>
    <t>IE00BFPM9H50</t>
  </si>
  <si>
    <t>כתבי אופציה בישראל</t>
  </si>
  <si>
    <t>מניבים ריט אפ 4*</t>
  </si>
  <si>
    <t>1199322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</si>
  <si>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</si>
  <si>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</si>
  <si>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</si>
  <si>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</si>
  <si>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</si>
  <si>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</si>
  <si>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</si>
  <si>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3460 NOV 2023</t>
  </si>
  <si>
    <t>84573880</t>
  </si>
  <si>
    <t>BP 3460 NOV 2023</t>
  </si>
  <si>
    <t>84574946</t>
  </si>
  <si>
    <t>BZC 420.00 NOV 2023</t>
  </si>
  <si>
    <t>84590926</t>
  </si>
  <si>
    <t>BZP 420.00 NOV 2023</t>
  </si>
  <si>
    <t>84591189</t>
  </si>
  <si>
    <t>KWEB US 11/17/23 C33</t>
  </si>
  <si>
    <t>SPXW 12/29/23 P4000</t>
  </si>
  <si>
    <t>SPXW 12/29/23 P4400</t>
  </si>
  <si>
    <t>MSCI EMGMKT DEC23</t>
  </si>
  <si>
    <t>MESZ3</t>
  </si>
  <si>
    <t>NASDAQ 100 DEC23</t>
  </si>
  <si>
    <t>NQZ3</t>
  </si>
  <si>
    <t>S&amp;P500 EMINI FUT DEC23</t>
  </si>
  <si>
    <t>ESZ3</t>
  </si>
  <si>
    <t>TOPIX FUTR DEC23</t>
  </si>
  <si>
    <t>TPZ3</t>
  </si>
  <si>
    <t>US 10YR ULTRA FUT DEC23</t>
  </si>
  <si>
    <t>UXYZ3</t>
  </si>
  <si>
    <t>אול יר אגח ג לא סחיר</t>
  </si>
  <si>
    <t>1841580</t>
  </si>
  <si>
    <t>אול יר אגח ה ל א סחיר</t>
  </si>
  <si>
    <t>סה"כ קרנות השקעה</t>
  </si>
  <si>
    <t>סה"כ קרנות השקעה בישראל</t>
  </si>
  <si>
    <t>Noked Long L.P</t>
  </si>
  <si>
    <t>992880</t>
  </si>
  <si>
    <t>סה"כ קרנות השקעה בחו"ל</t>
  </si>
  <si>
    <t>קרנות גידור</t>
  </si>
  <si>
    <t>ION TECH FEEDER FUND</t>
  </si>
  <si>
    <t>KYG4939W1188</t>
  </si>
  <si>
    <t>LUCID ALTERNATIVE u 7/23</t>
  </si>
  <si>
    <t>LUCID ALTERNATIVE U 8/23</t>
  </si>
  <si>
    <t>סה"כ כתבי אופציה בישראל:</t>
  </si>
  <si>
    <t>ג'י סיטי בע"מ*</t>
  </si>
  <si>
    <t>נוסטרומו אופ*</t>
  </si>
  <si>
    <t>₪ / מט"ח</t>
  </si>
  <si>
    <t>C +USD/-ILS 3.74 11-02 (11)</t>
  </si>
  <si>
    <t>10003973</t>
  </si>
  <si>
    <t>P -USD/+ILS 3.5725 11-02 (11)</t>
  </si>
  <si>
    <t>10003974</t>
  </si>
  <si>
    <t>P -USD/+ILS 3.7 12-11 (11)</t>
  </si>
  <si>
    <t>10004069</t>
  </si>
  <si>
    <t>10004068</t>
  </si>
  <si>
    <t>P -USD/+ILS 3.7 12-11 (20)</t>
  </si>
  <si>
    <t>10004078</t>
  </si>
  <si>
    <t>10004088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</si>
  <si>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</si>
  <si>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</si>
  <si>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</si>
  <si>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</si>
  <si>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</si>
  <si>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</si>
  <si>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</si>
  <si>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10000757</t>
  </si>
  <si>
    <t>10000643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</si>
  <si>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</si>
  <si>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</si>
  <si>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</si>
  <si>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</si>
  <si>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</si>
  <si>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</si>
  <si>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</si>
  <si>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</si>
  <si>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</si>
  <si>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</si>
  <si>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</si>
  <si>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</si>
  <si>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</si>
  <si>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</si>
  <si>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</si>
  <si>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</si>
  <si>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</si>
  <si>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</si>
  <si>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</si>
  <si>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</si>
  <si>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</si>
  <si>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</si>
  <si>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</si>
  <si>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</si>
  <si>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</si>
  <si>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</si>
  <si>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</si>
  <si>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</si>
  <si>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</si>
  <si>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</si>
  <si>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</si>
  <si>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</si>
  <si>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</si>
  <si>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</si>
  <si>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</si>
  <si>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</si>
  <si>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</si>
  <si>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</si>
  <si>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</si>
  <si>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</si>
  <si>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</si>
  <si>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</si>
  <si>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</si>
  <si>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</si>
  <si>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</si>
  <si>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</si>
  <si>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</si>
  <si>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</si>
  <si>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</si>
  <si>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</si>
  <si>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</si>
  <si>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</si>
  <si>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</si>
  <si>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</si>
  <si>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</si>
  <si>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</si>
  <si>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</si>
  <si>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</si>
  <si>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</si>
  <si>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</si>
  <si>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</si>
  <si>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</si>
  <si>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</si>
  <si>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</si>
  <si>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10000841</t>
  </si>
  <si>
    <t>+ILS/-USD 3.4335 16-10-23 (11) -465</t>
  </si>
  <si>
    <t>10003372</t>
  </si>
  <si>
    <t>+ILS/-USD 3.4336 16-10-23 (94) -464</t>
  </si>
  <si>
    <t>10003376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</si>
  <si>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</si>
  <si>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</si>
  <si>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</si>
  <si>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</si>
  <si>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</si>
  <si>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</si>
  <si>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</si>
  <si>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</si>
  <si>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</si>
  <si>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</si>
  <si>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</si>
  <si>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</si>
  <si>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</si>
  <si>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</si>
  <si>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</si>
  <si>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</si>
  <si>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</si>
  <si>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</si>
  <si>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</si>
  <si>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</si>
  <si>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</si>
  <si>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</si>
  <si>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</si>
  <si>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</si>
  <si>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</si>
  <si>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10003603</t>
  </si>
  <si>
    <t>10000713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</si>
  <si>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</si>
  <si>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</si>
  <si>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</si>
  <si>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</si>
  <si>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</si>
  <si>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</si>
  <si>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</si>
  <si>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</si>
  <si>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</si>
  <si>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</si>
  <si>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</si>
  <si>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10000748</t>
  </si>
  <si>
    <t>+ILS/-USD 3.55 15-11-23 (12) -462</t>
  </si>
  <si>
    <t>10000887</t>
  </si>
  <si>
    <t>+ILS/-USD 3.555 22-11-23 (11) -400</t>
  </si>
  <si>
    <t>10003615</t>
  </si>
  <si>
    <t>10000717</t>
  </si>
  <si>
    <t>+ILS/-USD 3.5568 22-11-23 (10) -397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</si>
  <si>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</si>
  <si>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</si>
  <si>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</si>
  <si>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</si>
  <si>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</si>
  <si>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</si>
  <si>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</si>
  <si>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10000751</t>
  </si>
  <si>
    <t>10000976</t>
  </si>
  <si>
    <t>+ILS/-USD 3.56 22-01-24 (11) -320</t>
  </si>
  <si>
    <t>10001003</t>
  </si>
  <si>
    <t>10003961</t>
  </si>
  <si>
    <t>+ILS/-USD 3.5603 22-11-23 (12) -397</t>
  </si>
  <si>
    <t>10000912</t>
  </si>
  <si>
    <t>+ILS/-USD 3.5626 14-11-23 (11) -474</t>
  </si>
  <si>
    <t>10003556</t>
  </si>
  <si>
    <t>+ILS/-USD 3.563 22-01-24 (20) -320</t>
  </si>
  <si>
    <t>10001005</t>
  </si>
  <si>
    <t>+ILS/-USD 3.564 22-01-24 (10) -320</t>
  </si>
  <si>
    <t>10003959</t>
  </si>
  <si>
    <t>+ILS/-USD 3.5656 14-11-23 (98) -474</t>
  </si>
  <si>
    <t>10003560</t>
  </si>
  <si>
    <t>+ILS/-USD 3.5657 14-11-23 (10) -473</t>
  </si>
  <si>
    <t>10003554</t>
  </si>
  <si>
    <t>+ILS/-USD 3.5662 08-11-23 (10) -438</t>
  </si>
  <si>
    <t>10003524</t>
  </si>
  <si>
    <t>+ILS/-USD 3.5672 08-11-23 (20) -438</t>
  </si>
  <si>
    <t>10003526</t>
  </si>
  <si>
    <t>+ILS/-USD 3.57 14-11-23 (12) -473</t>
  </si>
  <si>
    <t>10003558</t>
  </si>
  <si>
    <t>10000697</t>
  </si>
  <si>
    <t>+ILS/-USD 3.5717 06-11-23 (11) -483</t>
  </si>
  <si>
    <t>10000685</t>
  </si>
  <si>
    <t>10000869</t>
  </si>
  <si>
    <t>10003498</t>
  </si>
  <si>
    <t>+ILS/-USD 3.572 14-12-23 (10) -460</t>
  </si>
  <si>
    <t>10003564</t>
  </si>
  <si>
    <t>+ILS/-USD 3.572 20-11-23 (11) -187</t>
  </si>
  <si>
    <t>10000781</t>
  </si>
  <si>
    <t>+ILS/-USD 3.5759 14-11-23 (11) -441</t>
  </si>
  <si>
    <t>10000883</t>
  </si>
  <si>
    <t>+ILS/-USD 3.58 10-10-23 (20) -365</t>
  </si>
  <si>
    <t>10000885</t>
  </si>
  <si>
    <t>+ILS/-USD 3.582 17-10-23 (11) -174</t>
  </si>
  <si>
    <t>10000756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</si>
  <si>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</si>
  <si>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</si>
  <si>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</si>
  <si>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</si>
  <si>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</si>
  <si>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</si>
  <si>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+ILS/-USD 3.596 24-10-23 (12) -192</t>
  </si>
  <si>
    <t>10003844</t>
  </si>
  <si>
    <t>+ILS/-USD 3.596 26-10-23 (20) -420</t>
  </si>
  <si>
    <t>10000877</t>
  </si>
  <si>
    <t>+ILS/-USD 3.602 09-11-23 (12) -440</t>
  </si>
  <si>
    <t>10003546</t>
  </si>
  <si>
    <t>+ILS/-USD 3.602 09-11-23 (20) -443</t>
  </si>
  <si>
    <t>10003544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</si>
  <si>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</si>
  <si>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</si>
  <si>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</si>
  <si>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</si>
  <si>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</si>
  <si>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</si>
  <si>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</si>
  <si>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</si>
  <si>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</si>
  <si>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</si>
  <si>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</si>
  <si>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</si>
  <si>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</si>
  <si>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</si>
  <si>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</si>
  <si>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</si>
  <si>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</si>
  <si>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</si>
  <si>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</si>
  <si>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3.611 13-12-23 (12) -440</t>
  </si>
  <si>
    <t>10003589</t>
  </si>
  <si>
    <t>+ILS/-USD 3.612 13-12-23 (20) -445</t>
  </si>
  <si>
    <t>10003591</t>
  </si>
  <si>
    <t>+ILS/-USD 3.6122 15-11-23 (11) -348</t>
  </si>
  <si>
    <t>10003648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</si>
  <si>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</si>
  <si>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</si>
  <si>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</si>
  <si>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</si>
  <si>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</si>
  <si>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</si>
  <si>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</si>
  <si>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</si>
  <si>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</si>
  <si>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</si>
  <si>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</si>
  <si>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</si>
  <si>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</si>
  <si>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</si>
  <si>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3.615 28-11-23 (11) -368</t>
  </si>
  <si>
    <t>10003651</t>
  </si>
  <si>
    <t>+ILS/-USD 3.616 28-11-23 (10) -368</t>
  </si>
  <si>
    <t>10000117</t>
  </si>
  <si>
    <t>+ILS/-USD 3.616 28-11-23 (12) -369</t>
  </si>
  <si>
    <t>10000924</t>
  </si>
  <si>
    <t>+ILS/-USD 3.617 13-11-23 (20) -446</t>
  </si>
  <si>
    <t>10000881</t>
  </si>
  <si>
    <t>+ILS/-USD 3.617 16-11-23 (10) -390</t>
  </si>
  <si>
    <t>10003587</t>
  </si>
  <si>
    <t>10000910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</si>
  <si>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</si>
  <si>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</si>
  <si>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</si>
  <si>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</si>
  <si>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</si>
  <si>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</si>
  <si>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</si>
  <si>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</si>
  <si>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</si>
  <si>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</si>
  <si>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</si>
  <si>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</si>
  <si>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</si>
  <si>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</si>
  <si>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</si>
  <si>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</si>
  <si>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</si>
  <si>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</si>
  <si>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3.625 07-11-23 (12) -463</t>
  </si>
  <si>
    <t>10003506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</si>
  <si>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</si>
  <si>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</si>
  <si>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</si>
  <si>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</si>
  <si>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</si>
  <si>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</si>
  <si>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3.6317 30-11-23 (10) -327</t>
  </si>
  <si>
    <t>10003704</t>
  </si>
  <si>
    <t>+ILS/-USD 3.637 15-11-23 (12) -433</t>
  </si>
  <si>
    <t>10003579</t>
  </si>
  <si>
    <t>+ILS/-USD 3.643 11-10-23 (20) -145</t>
  </si>
  <si>
    <t>10000981</t>
  </si>
  <si>
    <t>+ILS/-USD 3.646 07-12-23 (20) -264</t>
  </si>
  <si>
    <t>10000985</t>
  </si>
  <si>
    <t>+ILS/-USD 3.649 07-12-23 (11) -269</t>
  </si>
  <si>
    <t>10003870</t>
  </si>
  <si>
    <t>+ILS/-USD 3.6527 25-01-24 (12) -333</t>
  </si>
  <si>
    <t>10003972</t>
  </si>
  <si>
    <t>+ILS/-USD 3.663 07-12-23 (10) -271</t>
  </si>
  <si>
    <t>10000983</t>
  </si>
  <si>
    <t>+ILS/-USD 3.6654 23-01-24 (12) -346</t>
  </si>
  <si>
    <t>10000788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</si>
  <si>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</si>
  <si>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</si>
  <si>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</si>
  <si>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</si>
  <si>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</si>
  <si>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</si>
  <si>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</si>
  <si>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</si>
  <si>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</si>
  <si>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</si>
  <si>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3.6862 04-12-23 (10) -233</t>
  </si>
  <si>
    <t>10000021</t>
  </si>
  <si>
    <t>+ILS/-USD 3.694 29-11-23 (10) -235</t>
  </si>
  <si>
    <t>10003875</t>
  </si>
  <si>
    <t>10000989</t>
  </si>
  <si>
    <t>+ILS/-USD 3.696 07-12-23 (12) -245</t>
  </si>
  <si>
    <t>10003873</t>
  </si>
  <si>
    <t>+ILS/-USD 3.6968 29-11-23 (11) -232</t>
  </si>
  <si>
    <t>10000987</t>
  </si>
  <si>
    <t>10000769</t>
  </si>
  <si>
    <t>+ILS/-USD 3.7359 09-11-23 (11) -141</t>
  </si>
  <si>
    <t>10003985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</si>
  <si>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</si>
  <si>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</si>
  <si>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</si>
  <si>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</si>
  <si>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</si>
  <si>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</si>
  <si>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</si>
  <si>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</si>
  <si>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</si>
  <si>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</si>
  <si>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</si>
  <si>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</si>
  <si>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</si>
  <si>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</si>
  <si>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</si>
  <si>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</si>
  <si>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</si>
  <si>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</si>
  <si>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10004044</t>
  </si>
  <si>
    <t>10000797</t>
  </si>
  <si>
    <t>+ILS/-USD 3.77 28-02-24 (11) -340</t>
  </si>
  <si>
    <t>10000801</t>
  </si>
  <si>
    <t>10004077</t>
  </si>
  <si>
    <t>+ILS/-USD 3.7705 28-02-24 (10) -340</t>
  </si>
  <si>
    <t>10004075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</si>
  <si>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</si>
  <si>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</si>
  <si>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</si>
  <si>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</si>
  <si>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</si>
  <si>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</si>
  <si>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</si>
  <si>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</si>
  <si>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</si>
  <si>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</si>
  <si>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</si>
  <si>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</si>
  <si>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</si>
  <si>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</si>
  <si>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</si>
  <si>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</si>
  <si>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</si>
  <si>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</si>
  <si>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</si>
  <si>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</si>
  <si>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</si>
  <si>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</si>
  <si>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</si>
  <si>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</si>
  <si>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</si>
  <si>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</si>
  <si>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</si>
  <si>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</si>
  <si>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</si>
  <si>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</si>
  <si>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</si>
  <si>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</si>
  <si>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</si>
  <si>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</si>
  <si>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</si>
  <si>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</si>
  <si>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</si>
  <si>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</si>
  <si>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</si>
  <si>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</si>
  <si>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</si>
  <si>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</si>
  <si>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</si>
  <si>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</si>
  <si>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</si>
  <si>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</si>
  <si>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</si>
  <si>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</si>
  <si>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</si>
  <si>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</si>
  <si>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</si>
  <si>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</si>
  <si>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</si>
  <si>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</si>
  <si>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</si>
  <si>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</si>
  <si>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</si>
  <si>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</si>
  <si>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</si>
  <si>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</si>
  <si>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10001053</t>
  </si>
  <si>
    <t>10004096</t>
  </si>
  <si>
    <t>+ILS/-USD 3.793 22-02-24 (98) -347</t>
  </si>
  <si>
    <t>10004056</t>
  </si>
  <si>
    <t>+ILS/-USD 3.7936 05-03-24 (11) -334</t>
  </si>
  <si>
    <t>10004094</t>
  </si>
  <si>
    <t>+ILS/-USD 3.8132 26-02-24 (11) -328</t>
  </si>
  <si>
    <t>10004063</t>
  </si>
  <si>
    <t>+ILS/-USD 3.818 22-02-24 (20) -305</t>
  </si>
  <si>
    <t>10004126</t>
  </si>
  <si>
    <t>+USD/-ILS 3.5342 29-11-23 (12) -248</t>
  </si>
  <si>
    <t>10003832</t>
  </si>
  <si>
    <t>+USD/-ILS 3.539 29-11-23 (20) -250</t>
  </si>
  <si>
    <t>10003827</t>
  </si>
  <si>
    <t>+USD/-ILS 3.5511 07-12-23 (11) -219</t>
  </si>
  <si>
    <t>10003933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</si>
  <si>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</si>
  <si>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</si>
  <si>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</si>
  <si>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</si>
  <si>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</si>
  <si>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</si>
  <si>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</si>
  <si>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</si>
  <si>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3.567 16-11-23 (10) -230</t>
  </si>
  <si>
    <t>10000974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</si>
  <si>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</si>
  <si>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</si>
  <si>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</si>
  <si>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</si>
  <si>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</si>
  <si>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</si>
  <si>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3.5745 06-11-23 (11) -220</t>
  </si>
  <si>
    <t>10003812</t>
  </si>
  <si>
    <t>+USD/-ILS 3.5745 15-11-23 (11) -155</t>
  </si>
  <si>
    <t>10003950</t>
  </si>
  <si>
    <t>+USD/-ILS 3.575 07-11-23 (12) -220</t>
  </si>
  <si>
    <t>10003813</t>
  </si>
  <si>
    <t>+USD/-ILS 3.5756 20-11-23 (10) -164</t>
  </si>
  <si>
    <t>10003952</t>
  </si>
  <si>
    <t>+USD/-ILS 3.5785 04-12-23 (10) -255</t>
  </si>
  <si>
    <t>10000016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</si>
  <si>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</si>
  <si>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</si>
  <si>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</si>
  <si>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</si>
  <si>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</si>
  <si>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</si>
  <si>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</si>
  <si>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</si>
  <si>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</si>
  <si>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</si>
  <si>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</si>
  <si>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</si>
  <si>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</si>
  <si>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</si>
  <si>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3.6024 04-12-23 (10) -361</t>
  </si>
  <si>
    <t>10000010</t>
  </si>
  <si>
    <t>+USD/-ILS 3.607 04-12-23 (10) -240</t>
  </si>
  <si>
    <t>10000017</t>
  </si>
  <si>
    <t>+USD/-ILS 3.608 22-11-23 (11) -315</t>
  </si>
  <si>
    <t>10003686</t>
  </si>
  <si>
    <t>+USD/-ILS 3.609 04-12-23 (10) -320</t>
  </si>
  <si>
    <t>10000013</t>
  </si>
  <si>
    <t>+USD/-ILS 3.6092 27-11-23 (11) -338</t>
  </si>
  <si>
    <t>10003687</t>
  </si>
  <si>
    <t>+USD/-ILS 3.6158 04-12-23 (10) -312</t>
  </si>
  <si>
    <t>10000012</t>
  </si>
  <si>
    <t>+USD/-ILS 3.6223 04-12-23 (10) -377</t>
  </si>
  <si>
    <t>10000009</t>
  </si>
  <si>
    <t>+USD/-ILS 3.633 04-12-23 (10) -280</t>
  </si>
  <si>
    <t>10000011</t>
  </si>
  <si>
    <t>+USD/-ILS 3.634 04-12-23 (10) -305</t>
  </si>
  <si>
    <t>10000015</t>
  </si>
  <si>
    <t>+USD/-ILS 3.643 11-10-23 (20) -145</t>
  </si>
  <si>
    <t>10000120</t>
  </si>
  <si>
    <t>+USD/-ILS 3.65425 08-11-23 (10) -157.5</t>
  </si>
  <si>
    <t>10003963</t>
  </si>
  <si>
    <t>+USD/-ILS 3.6647 04-12-23 (10) -193</t>
  </si>
  <si>
    <t>10000026</t>
  </si>
  <si>
    <t>+USD/-ILS 3.6785 04-12-23 (10) -355</t>
  </si>
  <si>
    <t>10000014</t>
  </si>
  <si>
    <t>+USD/-ILS 3.6881 19-10-23 (10) -119</t>
  </si>
  <si>
    <t>10001017</t>
  </si>
  <si>
    <t>+USD/-ILS 3.6883 18-10-23 (10) -117</t>
  </si>
  <si>
    <t>10001015</t>
  </si>
  <si>
    <t>+USD/-ILS 3.713 24-10-23 (10) -242</t>
  </si>
  <si>
    <t>10000968</t>
  </si>
  <si>
    <t>+USD/-ILS 3.78 21-02-24 (20) -288</t>
  </si>
  <si>
    <t>10001061</t>
  </si>
  <si>
    <t>+USD/-ILS 3.785 07-12-23 (10) -155</t>
  </si>
  <si>
    <t>10001034</t>
  </si>
  <si>
    <t>+USD/-ILS 3.8055 22-01-24 (10) -235</t>
  </si>
  <si>
    <t>10001057</t>
  </si>
  <si>
    <t>+USD/-ILS 3.8105 11-10-23 (20) -45</t>
  </si>
  <si>
    <t>10000124</t>
  </si>
  <si>
    <t>+USD/-ILS 3.8234 24-10-23 (10) -56</t>
  </si>
  <si>
    <t>10001055</t>
  </si>
  <si>
    <t>+USD/-ILS 3.8367 04-12-23 (10) -113</t>
  </si>
  <si>
    <t>10000027</t>
  </si>
  <si>
    <t>+USD/-ILS 3.8422 25-10-23 (20) -63</t>
  </si>
  <si>
    <t>10000126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</si>
  <si>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</si>
  <si>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</si>
  <si>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</si>
  <si>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</si>
  <si>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</si>
  <si>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</si>
  <si>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</si>
  <si>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</si>
  <si>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</si>
  <si>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</si>
  <si>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1.1099 13-02-24 (10) +109</t>
  </si>
  <si>
    <t>10000024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</si>
  <si>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</si>
  <si>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</si>
  <si>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</si>
  <si>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</si>
  <si>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</si>
  <si>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</si>
  <si>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</si>
  <si>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</si>
  <si>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</si>
  <si>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</si>
  <si>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</si>
  <si>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</si>
  <si>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</si>
  <si>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</si>
  <si>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</si>
  <si>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</si>
  <si>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</si>
  <si>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</si>
  <si>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</si>
  <si>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</si>
  <si>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</si>
  <si>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</si>
  <si>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</si>
  <si>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</si>
  <si>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</si>
  <si>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</si>
  <si>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</si>
  <si>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</si>
  <si>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</si>
  <si>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</si>
  <si>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</si>
  <si>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</si>
  <si>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</si>
  <si>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</si>
  <si>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</si>
  <si>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</si>
  <si>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+USD/-EUR 1.06675 04-03-24 (10) +79.5</t>
  </si>
  <si>
    <t>10004122</t>
  </si>
  <si>
    <t>+USD/-EUR 1.067 04-03-24 (12) +79</t>
  </si>
  <si>
    <t>10004113</t>
  </si>
  <si>
    <t>+USD/-EUR 1.0759 06-11-23 (10) +89</t>
  </si>
  <si>
    <t>10003771</t>
  </si>
  <si>
    <t>10000960</t>
  </si>
  <si>
    <t>+USD/-EUR 1.0759 06-11-23 (20) +89</t>
  </si>
  <si>
    <t>10003773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</si>
  <si>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</si>
  <si>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</si>
  <si>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</si>
  <si>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</si>
  <si>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</si>
  <si>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</si>
  <si>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</si>
  <si>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10001043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</si>
  <si>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</si>
  <si>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</si>
  <si>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</si>
  <si>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</si>
  <si>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</si>
  <si>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</si>
  <si>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</si>
  <si>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10004090</t>
  </si>
  <si>
    <t>10001049</t>
  </si>
  <si>
    <t>+USD/-EUR 1.08345 25-03-24 (20) +98.5</t>
  </si>
  <si>
    <t>10001051</t>
  </si>
  <si>
    <t>+USD/-EUR 1.0835 25-03-24 (12) +98</t>
  </si>
  <si>
    <t>10004092</t>
  </si>
  <si>
    <t>+USD/-EUR 1.0919 27-02-24 (10) +106</t>
  </si>
  <si>
    <t>10004011</t>
  </si>
  <si>
    <t>+USD/-EUR 1.11079 10-01-24 (10) +112.9</t>
  </si>
  <si>
    <t>10000979</t>
  </si>
  <si>
    <t>10003867</t>
  </si>
  <si>
    <t>+USD/-EUR 1.11352 27-02-24 (10) +111</t>
  </si>
  <si>
    <t>10001019</t>
  </si>
  <si>
    <t>+USD/-EUR 1.11501 27-02-24 (20) +110.1</t>
  </si>
  <si>
    <t>10003983</t>
  </si>
  <si>
    <t>10001021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</si>
  <si>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</si>
  <si>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</si>
  <si>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</si>
  <si>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</si>
  <si>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</si>
  <si>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</si>
  <si>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</si>
  <si>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</si>
  <si>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</si>
  <si>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10003935</t>
  </si>
  <si>
    <t>10001001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</si>
  <si>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</si>
  <si>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</si>
  <si>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</si>
  <si>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</si>
  <si>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</si>
  <si>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</si>
  <si>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</si>
  <si>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</si>
  <si>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</si>
  <si>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</si>
  <si>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</si>
  <si>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</si>
  <si>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</si>
  <si>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</si>
  <si>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</si>
  <si>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</si>
  <si>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</si>
  <si>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</si>
  <si>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</si>
  <si>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</si>
  <si>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</si>
  <si>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135.623 16-01-24 (10) -393.5</t>
  </si>
  <si>
    <t>10000020</t>
  </si>
  <si>
    <t>+USD/-JPY 139.172 16-01-24 (10) -377</t>
  </si>
  <si>
    <t>10003976</t>
  </si>
  <si>
    <t>SW0728__TELBOR3M/3.8_2</t>
  </si>
  <si>
    <t>10000036</t>
  </si>
  <si>
    <t>SW0928__TELBOR3M/4.21_12</t>
  </si>
  <si>
    <t>10000039</t>
  </si>
  <si>
    <t>SW0928__TELBOR3M/4.29_13</t>
  </si>
  <si>
    <t>10000040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</si>
  <si>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</si>
  <si>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</si>
  <si>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</si>
  <si>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</si>
  <si>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</si>
  <si>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</si>
  <si>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</si>
  <si>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</si>
  <si>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</si>
  <si>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</si>
  <si>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</si>
  <si>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</si>
  <si>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</si>
  <si>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</si>
  <si>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</si>
  <si>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</si>
  <si>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>10001064</t>
  </si>
  <si>
    <t/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</si>
  <si>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</si>
  <si>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</si>
  <si>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</si>
  <si>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</si>
  <si>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</si>
  <si>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</si>
  <si>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</si>
  <si>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</si>
  <si>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</si>
  <si>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</si>
  <si>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</si>
  <si>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34110000</t>
  </si>
  <si>
    <t>בנק מזרחי טפחות בע"מ</t>
  </si>
  <si>
    <t>30120000</t>
  </si>
  <si>
    <t>32011000</t>
  </si>
  <si>
    <t>31211000</t>
  </si>
  <si>
    <t>30211000</t>
  </si>
  <si>
    <t>30311000</t>
  </si>
  <si>
    <t>32012000</t>
  </si>
  <si>
    <t>30212000</t>
  </si>
  <si>
    <t>30312000</t>
  </si>
  <si>
    <t>31712000</t>
  </si>
  <si>
    <t>31112000</t>
  </si>
  <si>
    <t>32610000</t>
  </si>
  <si>
    <t>34510000</t>
  </si>
  <si>
    <t>33810000</t>
  </si>
  <si>
    <t>34610000</t>
  </si>
  <si>
    <t>31710000</t>
  </si>
  <si>
    <t>30710000</t>
  </si>
  <si>
    <t>34710000</t>
  </si>
  <si>
    <t>31410000</t>
  </si>
  <si>
    <t>34010000</t>
  </si>
  <si>
    <t>33820000</t>
  </si>
  <si>
    <t>32020000</t>
  </si>
  <si>
    <t>31720000</t>
  </si>
  <si>
    <t>34020000</t>
  </si>
  <si>
    <t>30820000</t>
  </si>
  <si>
    <t>34520000</t>
  </si>
  <si>
    <t>31120000</t>
  </si>
  <si>
    <t>31220000</t>
  </si>
  <si>
    <t>JP MORGAN</t>
  </si>
  <si>
    <t>31785000</t>
  </si>
  <si>
    <t>32085000</t>
  </si>
  <si>
    <t>30385000</t>
  </si>
  <si>
    <t>מגדל מקפת קרנות פנסיה וקופות גמל בע"מ</t>
  </si>
  <si>
    <t>מגדל מקפת משלימה (מספר אוצר 659) - מסלול משולב סחיר</t>
  </si>
  <si>
    <t>סה"כ תעודות חוב מסחריות</t>
  </si>
  <si>
    <t>סה"כ מוצרים מובנים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</si>
  <si>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</si>
  <si>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</si>
  <si>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</si>
  <si>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</si>
  <si>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</si>
  <si>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</si>
  <si>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</si>
  <si>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</si>
  <si>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</si>
  <si>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סה"כ צמוד מדד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</si>
</sst>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7" fillId="0" borderId="0"/>
    <xf numFmtId="0" fontId="23" fillId="0" borderId="0"/>
    <xf numFmtId="0" fontId="2" fillId="0" borderId="0"/>
    <xf numFmtId="9" fontId="23" fillId="0" borderId="0" applyFont="0" applyFill="0" applyBorder="0" applyAlignment="0" applyProtection="0"/>
    <xf numFmtId="165" fontId="13" fillId="0" borderId="0" applyFill="0" applyBorder="0" applyProtection="0">
      <alignment horizontal="right"/>
    </xf>
    <xf numFmtId="165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6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0" applyFont="1" applyAlignment="1">
      <alignment horizontal="center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6" fillId="0" borderId="0" xfId="7" applyFont="1" applyAlignment="1">
      <alignment horizontal="justify" readingOrder="2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49" fontId="6" fillId="2" borderId="3" xfId="7" applyNumberFormat="1" applyFont="1" applyFill="1" applyBorder="1" applyAlignment="1">
      <alignment horizontal="center" wrapText="1"/>
    </xf>
    <xf numFmtId="0" fontId="15" fillId="2" borderId="1" xfId="7" applyNumberFormat="1" applyFont="1" applyFill="1" applyBorder="1" applyAlignment="1">
      <alignment horizontal="right" vertical="center" wrapText="1" indent="1"/>
    </xf>
    <xf numFmtId="49" fontId="15" fillId="2" borderId="1" xfId="7" applyNumberFormat="1" applyFont="1" applyFill="1" applyBorder="1" applyAlignment="1">
      <alignment horizontal="right" vertical="center" wrapText="1" indent="3" readingOrder="2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49" fontId="15" fillId="2" borderId="7" xfId="7" applyNumberFormat="1" applyFont="1" applyFill="1" applyBorder="1" applyAlignment="1">
      <alignment horizontal="center" vertical="center" wrapText="1" readingOrder="2"/>
    </xf>
    <xf numFmtId="0" fontId="6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wrapText="1"/>
    </xf>
    <xf numFmtId="49" fontId="18" fillId="2" borderId="2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11" applyFont="1" applyFill="1" applyBorder="1" applyAlignment="1" applyProtection="1">
      <alignment horizontal="center" readingOrder="2"/>
    </xf>
    <xf numFmtId="49" fontId="6" fillId="2" borderId="6" xfId="0" applyNumberFormat="1" applyFont="1" applyFill="1" applyBorder="1" applyAlignment="1">
      <alignment horizontal="center" wrapText="1"/>
    </xf>
    <xf numFmtId="0" fontId="3" fillId="0" borderId="0" xfId="11" applyFill="1" applyBorder="1" applyAlignment="1" applyProtection="1">
      <alignment horizontal="center" readingOrder="2"/>
    </xf>
    <xf numFmtId="0" fontId="15" fillId="2" borderId="5" xfId="7" applyNumberFormat="1" applyFont="1" applyFill="1" applyBorder="1" applyAlignment="1">
      <alignment horizontal="right" vertical="center" wrapText="1" indent="1"/>
    </xf>
    <xf numFmtId="0" fontId="22" fillId="0" borderId="0" xfId="7" applyFont="1" applyAlignment="1">
      <alignment horizontal="right"/>
    </xf>
    <xf numFmtId="49" fontId="15" fillId="2" borderId="10" xfId="7" applyNumberFormat="1" applyFont="1" applyFill="1" applyBorder="1" applyAlignment="1">
      <alignment horizontal="center" vertical="center" wrapText="1" readingOrder="2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right" vertical="center" wrapText="1" readingOrder="2"/>
    </xf>
    <xf numFmtId="0" fontId="15" fillId="2" borderId="1" xfId="7" applyNumberFormat="1" applyFont="1" applyFill="1" applyBorder="1" applyAlignment="1">
      <alignment horizontal="right" vertical="center" wrapText="1" readingOrder="2"/>
    </xf>
    <xf numFmtId="0" fontId="15" fillId="2" borderId="5" xfId="7" applyNumberFormat="1" applyFont="1" applyFill="1" applyBorder="1" applyAlignment="1">
      <alignment horizontal="right" vertical="center" wrapText="1" indent="1" readingOrder="2"/>
    </xf>
    <xf numFmtId="0" fontId="10" fillId="2" borderId="21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6" fillId="2" borderId="14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0" fontId="30" fillId="0" borderId="0" xfId="0" applyFont="1"/>
    <xf numFmtId="43" fontId="6" fillId="0" borderId="27" xfId="13" applyFont="1" applyFill="1" applyBorder="1" applyAlignment="1">
      <alignment horizontal="right"/>
    </xf>
    <xf numFmtId="10" fontId="6" fillId="0" borderId="27" xfId="14" applyNumberFormat="1" applyFont="1" applyFill="1" applyBorder="1" applyAlignment="1">
      <alignment horizontal="center"/>
    </xf>
    <xf numFmtId="2" fontId="6" fillId="0" borderId="27" xfId="7" applyNumberFormat="1" applyFont="1" applyFill="1" applyBorder="1" applyAlignment="1">
      <alignment horizontal="right"/>
    </xf>
    <xf numFmtId="167" fontId="6" fillId="0" borderId="27" xfId="7" applyNumberFormat="1" applyFont="1" applyFill="1" applyBorder="1" applyAlignment="1">
      <alignment horizontal="center"/>
    </xf>
    <xf numFmtId="0" fontId="0" fillId="0" borderId="0" xfId="0" applyFill="1"/>
    <xf numFmtId="0" fontId="5" fillId="0" borderId="0" xfId="7" applyFont="1" applyFill="1" applyAlignment="1">
      <alignment horizontal="center"/>
    </xf>
    <xf numFmtId="0" fontId="26" fillId="0" borderId="23" xfId="0" applyFont="1" applyFill="1" applyBorder="1" applyAlignment="1">
      <alignment horizontal="right"/>
    </xf>
    <xf numFmtId="49" fontId="26" fillId="0" borderId="23" xfId="0" applyNumberFormat="1" applyFont="1" applyFill="1" applyBorder="1" applyAlignment="1">
      <alignment horizontal="right"/>
    </xf>
    <xf numFmtId="166" fontId="26" fillId="0" borderId="23" xfId="0" applyNumberFormat="1" applyFont="1" applyFill="1" applyBorder="1" applyAlignment="1">
      <alignment horizontal="right"/>
    </xf>
    <xf numFmtId="4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0" fontId="26" fillId="0" borderId="0" xfId="0" applyFont="1" applyFill="1" applyAlignment="1">
      <alignment horizontal="right" indent="1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27" fillId="0" borderId="0" xfId="0" applyFont="1" applyFill="1" applyAlignment="1">
      <alignment horizontal="right" indent="3"/>
    </xf>
    <xf numFmtId="0" fontId="27" fillId="0" borderId="0" xfId="0" applyFont="1" applyFill="1" applyAlignment="1">
      <alignment horizontal="right"/>
    </xf>
    <xf numFmtId="49" fontId="27" fillId="0" borderId="0" xfId="0" applyNumberFormat="1" applyFont="1" applyFill="1" applyAlignment="1">
      <alignment horizontal="right"/>
    </xf>
    <xf numFmtId="166" fontId="27" fillId="0" borderId="0" xfId="0" applyNumberFormat="1" applyFont="1" applyFill="1" applyAlignment="1">
      <alignment horizontal="right"/>
    </xf>
    <xf numFmtId="4" fontId="27" fillId="0" borderId="0" xfId="0" applyNumberFormat="1" applyFont="1" applyFill="1" applyAlignment="1">
      <alignment horizontal="right"/>
    </xf>
    <xf numFmtId="10" fontId="27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 readingOrder="2"/>
    </xf>
    <xf numFmtId="0" fontId="28" fillId="0" borderId="0" xfId="0" applyFont="1" applyFill="1" applyAlignment="1">
      <alignment horizontal="right"/>
    </xf>
    <xf numFmtId="14" fontId="26" fillId="0" borderId="23" xfId="0" applyNumberFormat="1" applyFont="1" applyFill="1" applyBorder="1" applyAlignment="1">
      <alignment horizontal="right"/>
    </xf>
    <xf numFmtId="2" fontId="26" fillId="0" borderId="23" xfId="0" applyNumberFormat="1" applyFont="1" applyFill="1" applyBorder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14" fontId="27" fillId="0" borderId="0" xfId="0" applyNumberFormat="1" applyFont="1" applyFill="1" applyAlignment="1">
      <alignment horizontal="right"/>
    </xf>
    <xf numFmtId="2" fontId="27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0" fontId="27" fillId="0" borderId="0" xfId="0" applyFont="1" applyFill="1" applyAlignment="1">
      <alignment horizontal="right" indent="4"/>
    </xf>
    <xf numFmtId="0" fontId="28" fillId="0" borderId="0" xfId="0" applyFont="1" applyFill="1" applyAlignment="1">
      <alignment horizontal="center"/>
    </xf>
    <xf numFmtId="0" fontId="31" fillId="0" borderId="0" xfId="0" applyFont="1" applyFill="1"/>
    <xf numFmtId="2" fontId="31" fillId="0" borderId="0" xfId="0" applyNumberFormat="1" applyFont="1" applyFill="1"/>
    <xf numFmtId="10" fontId="31" fillId="0" borderId="0" xfId="14" applyNumberFormat="1" applyFont="1" applyFill="1"/>
    <xf numFmtId="0" fontId="29" fillId="0" borderId="0" xfId="0" applyFont="1" applyFill="1" applyAlignment="1">
      <alignment horizontal="right" readingOrder="2"/>
    </xf>
    <xf numFmtId="0" fontId="27" fillId="0" borderId="0" xfId="0" applyNumberFormat="1" applyFont="1" applyFill="1" applyAlignment="1">
      <alignment horizontal="right"/>
    </xf>
    <xf numFmtId="0" fontId="33" fillId="0" borderId="0" xfId="0" applyFont="1" applyFill="1"/>
    <xf numFmtId="0" fontId="1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right" indent="1"/>
    </xf>
    <xf numFmtId="0" fontId="27" fillId="0" borderId="24" xfId="0" applyFont="1" applyFill="1" applyBorder="1" applyAlignment="1">
      <alignment horizontal="right"/>
    </xf>
    <xf numFmtId="0" fontId="27" fillId="0" borderId="24" xfId="0" applyFont="1" applyFill="1" applyBorder="1" applyAlignment="1">
      <alignment horizontal="right" indent="1"/>
    </xf>
    <xf numFmtId="0" fontId="27" fillId="0" borderId="24" xfId="0" applyFont="1" applyFill="1" applyBorder="1" applyAlignment="1">
      <alignment horizontal="right" indent="3"/>
    </xf>
    <xf numFmtId="0" fontId="27" fillId="0" borderId="25" xfId="0" applyFont="1" applyFill="1" applyBorder="1" applyAlignment="1">
      <alignment horizontal="right" indent="2"/>
    </xf>
    <xf numFmtId="0" fontId="27" fillId="0" borderId="26" xfId="0" applyFont="1" applyFill="1" applyBorder="1" applyAlignment="1">
      <alignment horizontal="right"/>
    </xf>
    <xf numFmtId="2" fontId="27" fillId="0" borderId="26" xfId="0" applyNumberFormat="1" applyFont="1" applyFill="1" applyBorder="1" applyAlignment="1">
      <alignment horizontal="right"/>
    </xf>
    <xf numFmtId="10" fontId="27" fillId="0" borderId="26" xfId="0" applyNumberFormat="1" applyFont="1" applyFill="1" applyBorder="1" applyAlignment="1">
      <alignment horizontal="right"/>
    </xf>
    <xf numFmtId="4" fontId="27" fillId="0" borderId="26" xfId="0" applyNumberFormat="1" applyFont="1" applyFill="1" applyBorder="1" applyAlignment="1">
      <alignment horizontal="right"/>
    </xf>
    <xf numFmtId="0" fontId="7" fillId="0" borderId="0" xfId="0" applyFont="1" applyFill="1" applyAlignment="1">
      <alignment horizontal="right"/>
    </xf>
    <xf numFmtId="0" fontId="32" fillId="0" borderId="0" xfId="0" applyFont="1" applyFill="1" applyAlignment="1">
      <alignment horizontal="right"/>
    </xf>
    <xf numFmtId="10" fontId="32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49" fontId="27" fillId="0" borderId="0" xfId="0" applyNumberFormat="1" applyFont="1" applyAlignment="1">
      <alignment horizontal="right"/>
    </xf>
    <xf numFmtId="0" fontId="26" fillId="0" borderId="24" xfId="0" applyFont="1" applyBorder="1" applyAlignment="1">
      <alignment horizontal="right" indent="2"/>
    </xf>
    <xf numFmtId="0" fontId="8" fillId="2" borderId="14" xfId="7" applyFont="1" applyFill="1" applyBorder="1" applyAlignment="1">
      <alignment horizontal="center" vertical="center" wrapText="1"/>
    </xf>
    <xf numFmtId="0" fontId="8" fillId="2" borderId="15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 readingOrder="2"/>
    </xf>
    <xf numFmtId="0" fontId="8" fillId="2" borderId="19" xfId="0" applyFont="1" applyFill="1" applyBorder="1" applyAlignment="1">
      <alignment horizontal="center" vertical="center" wrapText="1" readingOrder="2"/>
    </xf>
    <xf numFmtId="0" fontId="8" fillId="2" borderId="20" xfId="0" applyFont="1" applyFill="1" applyBorder="1" applyAlignment="1">
      <alignment horizontal="center" vertical="center" wrapText="1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17" fillId="0" borderId="17" xfId="0" applyFont="1" applyBorder="1" applyAlignment="1">
      <alignment horizontal="center" readingOrder="2"/>
    </xf>
    <xf numFmtId="0" fontId="17" fillId="0" borderId="13" xfId="0" applyFont="1" applyBorder="1" applyAlignment="1">
      <alignment horizontal="center" readingOrder="2"/>
    </xf>
    <xf numFmtId="0" fontId="21" fillId="2" borderId="18" xfId="0" applyFont="1" applyFill="1" applyBorder="1" applyAlignment="1">
      <alignment horizontal="center" vertical="center" wrapText="1" readingOrder="2"/>
    </xf>
    <xf numFmtId="0" fontId="17" fillId="0" borderId="19" xfId="0" applyFont="1" applyBorder="1" applyAlignment="1">
      <alignment horizontal="center" readingOrder="2"/>
    </xf>
    <xf numFmtId="0" fontId="17" fillId="0" borderId="20" xfId="0" applyFont="1" applyBorder="1" applyAlignment="1">
      <alignment horizontal="center" readingOrder="2"/>
    </xf>
    <xf numFmtId="0" fontId="6" fillId="0" borderId="0" xfId="0" applyFont="1" applyFill="1" applyAlignment="1">
      <alignment horizontal="right" readingOrder="2"/>
    </xf>
    <xf numFmtId="0" fontId="21" fillId="2" borderId="19" xfId="0" applyFont="1" applyFill="1" applyBorder="1" applyAlignment="1">
      <alignment horizontal="center" vertical="center" wrapText="1" readingOrder="2"/>
    </xf>
    <xf numFmtId="0" fontId="21" fillId="2" borderId="20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0000000}"/>
    <cellStyle name="Comma 3" xfId="15" xr:uid="{448C9B2D-D548-45C6-89CC-A63D64FD1717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10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L15" sqref="L15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134</v>
      </c>
      <c r="C1" s="46" t="s" vm="1">
        <v>214</v>
      </c>
    </row>
    <row r="2" spans="1:4">
      <c r="B2" s="46" t="s">
        <v>133</v>
      </c>
      <c r="C2" s="46" t="s">
        <v>2403</v>
      </c>
    </row>
    <row r="3" spans="1:4">
      <c r="B3" s="46" t="s">
        <v>135</v>
      </c>
      <c r="C3" s="68" t="s">
        <v>2404</v>
      </c>
    </row>
    <row r="4" spans="1:4">
      <c r="B4" s="46" t="s">
        <v>136</v>
      </c>
      <c r="C4" s="68">
        <v>14244</v>
      </c>
    </row>
    <row r="6" spans="1:4" ht="26.25" customHeight="1">
      <c r="B6" s="131" t="s">
        <v>147</v>
      </c>
      <c r="C6" s="132"/>
      <c r="D6" s="133"/>
    </row>
    <row r="7" spans="1:4" s="9" customFormat="1">
      <c r="B7" s="21"/>
      <c r="C7" s="22" t="s">
        <v>99</v>
      </c>
      <c r="D7" s="23" t="s">
        <v>97</v>
      </c>
    </row>
    <row r="8" spans="1:4" s="9" customFormat="1">
      <c r="B8" s="21"/>
      <c r="C8" s="24" t="s">
        <v>193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146</v>
      </c>
      <c r="C10" s="69">
        <f>C11+C12+C23+C37</f>
        <v>739.63904504600009</v>
      </c>
      <c r="D10" s="70">
        <f>C10/$C$42</f>
        <v>1</v>
      </c>
    </row>
    <row r="11" spans="1:4">
      <c r="A11" s="42" t="s">
        <v>114</v>
      </c>
      <c r="B11" s="27" t="s">
        <v>148</v>
      </c>
      <c r="C11" s="69">
        <f>מזומנים!J10</f>
        <v>137.734668145</v>
      </c>
      <c r="D11" s="70">
        <f t="shared" ref="D11:D13" si="0">C11/$C$42</f>
        <v>0.18621876314876526</v>
      </c>
    </row>
    <row r="12" spans="1:4">
      <c r="B12" s="27" t="s">
        <v>149</v>
      </c>
      <c r="C12" s="69">
        <f>SUM(C13:C21)</f>
        <v>603.80478446100005</v>
      </c>
      <c r="D12" s="70">
        <f t="shared" si="0"/>
        <v>0.81635060845584195</v>
      </c>
    </row>
    <row r="13" spans="1:4">
      <c r="A13" s="44" t="s">
        <v>114</v>
      </c>
      <c r="B13" s="28" t="s">
        <v>60</v>
      </c>
      <c r="C13" s="69" vm="2">
        <v>114.52390807300003</v>
      </c>
      <c r="D13" s="70">
        <f t="shared" si="0"/>
        <v>0.15483756413356664</v>
      </c>
    </row>
    <row r="14" spans="1:4">
      <c r="A14" s="44" t="s">
        <v>114</v>
      </c>
      <c r="B14" s="28" t="s">
        <v>61</v>
      </c>
      <c r="C14" s="69" t="s" vm="3">
        <v>2358</v>
      </c>
      <c r="D14" s="70" t="s" vm="4">
        <v>2358</v>
      </c>
    </row>
    <row r="15" spans="1:4">
      <c r="A15" s="44" t="s">
        <v>114</v>
      </c>
      <c r="B15" s="28" t="s">
        <v>62</v>
      </c>
      <c r="C15" s="69">
        <f>'אג"ח קונצרני'!R11</f>
        <v>181.43301369000002</v>
      </c>
      <c r="D15" s="70">
        <f t="shared" ref="D15:D21" si="1">C15/$C$42</f>
        <v>0.24529939962636266</v>
      </c>
    </row>
    <row r="16" spans="1:4">
      <c r="A16" s="44" t="s">
        <v>114</v>
      </c>
      <c r="B16" s="28" t="s">
        <v>63</v>
      </c>
      <c r="C16" s="69">
        <f>מניות!L11</f>
        <v>126.11286923300003</v>
      </c>
      <c r="D16" s="70">
        <f t="shared" si="1"/>
        <v>0.17050596514297961</v>
      </c>
    </row>
    <row r="17" spans="1:4">
      <c r="A17" s="44" t="s">
        <v>114</v>
      </c>
      <c r="B17" s="28" t="s">
        <v>206</v>
      </c>
      <c r="C17" s="69" vm="5">
        <v>171.97699989799997</v>
      </c>
      <c r="D17" s="70">
        <f t="shared" si="1"/>
        <v>0.23251476656063266</v>
      </c>
    </row>
    <row r="18" spans="1:4">
      <c r="A18" s="44" t="s">
        <v>114</v>
      </c>
      <c r="B18" s="28" t="s">
        <v>64</v>
      </c>
      <c r="C18" s="69" vm="6">
        <v>12.912839674000002</v>
      </c>
      <c r="D18" s="70">
        <f t="shared" si="1"/>
        <v>1.7458299099389649E-2</v>
      </c>
    </row>
    <row r="19" spans="1:4">
      <c r="A19" s="44" t="s">
        <v>114</v>
      </c>
      <c r="B19" s="28" t="s">
        <v>65</v>
      </c>
      <c r="C19" s="69" vm="7">
        <v>6.1062260000000002E-3</v>
      </c>
      <c r="D19" s="70">
        <f t="shared" si="1"/>
        <v>8.2556836890895051E-6</v>
      </c>
    </row>
    <row r="20" spans="1:4">
      <c r="A20" s="44" t="s">
        <v>114</v>
      </c>
      <c r="B20" s="28" t="s">
        <v>66</v>
      </c>
      <c r="C20" s="69" vm="8">
        <v>0.46675714600000007</v>
      </c>
      <c r="D20" s="70">
        <f t="shared" si="1"/>
        <v>6.3106071688112577E-4</v>
      </c>
    </row>
    <row r="21" spans="1:4">
      <c r="A21" s="44" t="s">
        <v>114</v>
      </c>
      <c r="B21" s="28" t="s">
        <v>67</v>
      </c>
      <c r="C21" s="69" vm="9">
        <v>-3.6277094790000008</v>
      </c>
      <c r="D21" s="70">
        <f t="shared" si="1"/>
        <v>-4.9047025076595085E-3</v>
      </c>
    </row>
    <row r="22" spans="1:4">
      <c r="A22" s="44" t="s">
        <v>114</v>
      </c>
      <c r="B22" s="28" t="s">
        <v>68</v>
      </c>
      <c r="C22" s="69" t="s" vm="10">
        <v>2358</v>
      </c>
      <c r="D22" s="70" t="s" vm="11">
        <v>2358</v>
      </c>
    </row>
    <row r="23" spans="1:4">
      <c r="B23" s="27" t="s">
        <v>150</v>
      </c>
      <c r="C23" s="69">
        <f>SUM(C25:C31)</f>
        <v>-1.787330828</v>
      </c>
      <c r="D23" s="70">
        <f>C23/$C$42</f>
        <v>-2.4164906381988543E-3</v>
      </c>
    </row>
    <row r="24" spans="1:4">
      <c r="A24" s="44" t="s">
        <v>114</v>
      </c>
      <c r="B24" s="28" t="s">
        <v>69</v>
      </c>
      <c r="C24" s="69" t="s" vm="12">
        <v>2358</v>
      </c>
      <c r="D24" s="70" t="s" vm="13">
        <v>2358</v>
      </c>
    </row>
    <row r="25" spans="1:4">
      <c r="A25" s="44" t="s">
        <v>114</v>
      </c>
      <c r="B25" s="28" t="s">
        <v>70</v>
      </c>
      <c r="C25" s="69" t="s" vm="14">
        <v>2358</v>
      </c>
      <c r="D25" s="70" t="s" vm="15">
        <v>2358</v>
      </c>
    </row>
    <row r="26" spans="1:4">
      <c r="A26" s="44" t="s">
        <v>114</v>
      </c>
      <c r="B26" s="28" t="s">
        <v>62</v>
      </c>
      <c r="C26" s="69" vm="16">
        <v>0.23589920100000003</v>
      </c>
      <c r="D26" s="70">
        <f>C26/$C$42</f>
        <v>3.189382747977141E-4</v>
      </c>
    </row>
    <row r="27" spans="1:4">
      <c r="A27" s="44" t="s">
        <v>114</v>
      </c>
      <c r="B27" s="28" t="s">
        <v>71</v>
      </c>
      <c r="C27" s="69" t="s" vm="17">
        <v>2358</v>
      </c>
      <c r="D27" s="70" t="s" vm="18">
        <v>2358</v>
      </c>
    </row>
    <row r="28" spans="1:4">
      <c r="A28" s="44" t="s">
        <v>114</v>
      </c>
      <c r="B28" s="28" t="s">
        <v>72</v>
      </c>
      <c r="C28" s="69" vm="19">
        <v>0.36480204500000007</v>
      </c>
      <c r="D28" s="70">
        <f t="shared" ref="D28:D31" si="2">C28/$C$42</f>
        <v>4.9321631604414841E-4</v>
      </c>
    </row>
    <row r="29" spans="1:4">
      <c r="A29" s="44" t="s">
        <v>114</v>
      </c>
      <c r="B29" s="28" t="s">
        <v>73</v>
      </c>
      <c r="C29" s="69" vm="20">
        <v>1.5775000000000004E-5</v>
      </c>
      <c r="D29" s="70">
        <f t="shared" si="2"/>
        <v>2.1327970860460611E-8</v>
      </c>
    </row>
    <row r="30" spans="1:4">
      <c r="A30" s="44" t="s">
        <v>114</v>
      </c>
      <c r="B30" s="28" t="s">
        <v>173</v>
      </c>
      <c r="C30" s="69" vm="21">
        <v>4.1322205000000008E-2</v>
      </c>
      <c r="D30" s="70">
        <f t="shared" si="2"/>
        <v>5.58680687245629E-5</v>
      </c>
    </row>
    <row r="31" spans="1:4">
      <c r="A31" s="44" t="s">
        <v>114</v>
      </c>
      <c r="B31" s="28" t="s">
        <v>94</v>
      </c>
      <c r="C31" s="69" vm="22">
        <v>-2.4293700540000001</v>
      </c>
      <c r="D31" s="70">
        <f t="shared" si="2"/>
        <v>-3.2845346257361404E-3</v>
      </c>
    </row>
    <row r="32" spans="1:4">
      <c r="A32" s="44" t="s">
        <v>114</v>
      </c>
      <c r="B32" s="28" t="s">
        <v>74</v>
      </c>
      <c r="C32" s="69" t="s" vm="23">
        <v>2358</v>
      </c>
      <c r="D32" s="70" t="s" vm="24">
        <v>2358</v>
      </c>
    </row>
    <row r="33" spans="1:4">
      <c r="A33" s="44" t="s">
        <v>114</v>
      </c>
      <c r="B33" s="27" t="s">
        <v>151</v>
      </c>
      <c r="C33" s="69" t="s" vm="25">
        <v>2358</v>
      </c>
      <c r="D33" s="70" t="s" vm="26">
        <v>2358</v>
      </c>
    </row>
    <row r="34" spans="1:4">
      <c r="A34" s="44" t="s">
        <v>114</v>
      </c>
      <c r="B34" s="27" t="s">
        <v>152</v>
      </c>
      <c r="C34" s="69" t="s" vm="27">
        <v>2358</v>
      </c>
      <c r="D34" s="70" t="s" vm="28">
        <v>2358</v>
      </c>
    </row>
    <row r="35" spans="1:4">
      <c r="A35" s="44" t="s">
        <v>114</v>
      </c>
      <c r="B35" s="27" t="s">
        <v>153</v>
      </c>
      <c r="C35" s="69" t="s" vm="29">
        <v>2358</v>
      </c>
      <c r="D35" s="70" t="s" vm="30">
        <v>2358</v>
      </c>
    </row>
    <row r="36" spans="1:4">
      <c r="A36" s="44" t="s">
        <v>114</v>
      </c>
      <c r="B36" s="45" t="s">
        <v>154</v>
      </c>
      <c r="C36" s="69" t="s" vm="31">
        <v>2358</v>
      </c>
      <c r="D36" s="70" t="s" vm="32">
        <v>2358</v>
      </c>
    </row>
    <row r="37" spans="1:4">
      <c r="A37" s="44" t="s">
        <v>114</v>
      </c>
      <c r="B37" s="27" t="s">
        <v>155</v>
      </c>
      <c r="C37" s="69">
        <f>'השקעות אחרות '!I10</f>
        <v>-0.11307673200000001</v>
      </c>
      <c r="D37" s="70">
        <f t="shared" ref="D37:D38" si="3">C37/$C$42</f>
        <v>-1.5288096640837489E-4</v>
      </c>
    </row>
    <row r="38" spans="1:4">
      <c r="A38" s="44"/>
      <c r="B38" s="55" t="s">
        <v>157</v>
      </c>
      <c r="C38" s="69">
        <v>0</v>
      </c>
      <c r="D38" s="70">
        <f t="shared" si="3"/>
        <v>0</v>
      </c>
    </row>
    <row r="39" spans="1:4">
      <c r="A39" s="44" t="s">
        <v>114</v>
      </c>
      <c r="B39" s="56" t="s">
        <v>158</v>
      </c>
      <c r="C39" s="69" t="s" vm="33">
        <v>2358</v>
      </c>
      <c r="D39" s="70" t="s" vm="34">
        <v>2358</v>
      </c>
    </row>
    <row r="40" spans="1:4">
      <c r="A40" s="44" t="s">
        <v>114</v>
      </c>
      <c r="B40" s="56" t="s">
        <v>191</v>
      </c>
      <c r="C40" s="69" t="s" vm="35">
        <v>2358</v>
      </c>
      <c r="D40" s="70" t="s" vm="36">
        <v>2358</v>
      </c>
    </row>
    <row r="41" spans="1:4">
      <c r="A41" s="44" t="s">
        <v>114</v>
      </c>
      <c r="B41" s="56" t="s">
        <v>159</v>
      </c>
      <c r="C41" s="69" t="s" vm="37">
        <v>2358</v>
      </c>
      <c r="D41" s="70" t="s" vm="38">
        <v>2358</v>
      </c>
    </row>
    <row r="42" spans="1:4">
      <c r="B42" s="56" t="s">
        <v>75</v>
      </c>
      <c r="C42" s="69">
        <f>C10</f>
        <v>739.63904504600009</v>
      </c>
      <c r="D42" s="70">
        <f t="shared" ref="D42" si="4">C42/$C$42</f>
        <v>1</v>
      </c>
    </row>
    <row r="43" spans="1:4">
      <c r="A43" s="44" t="s">
        <v>114</v>
      </c>
      <c r="B43" s="56" t="s">
        <v>156</v>
      </c>
      <c r="C43" s="69"/>
      <c r="D43" s="70"/>
    </row>
    <row r="44" spans="1:4">
      <c r="B44" s="5" t="s">
        <v>98</v>
      </c>
    </row>
    <row r="45" spans="1:4">
      <c r="C45" s="62" t="s">
        <v>141</v>
      </c>
      <c r="D45" s="34" t="s">
        <v>93</v>
      </c>
    </row>
    <row r="46" spans="1:4">
      <c r="C46" s="63" t="s">
        <v>0</v>
      </c>
      <c r="D46" s="23" t="s">
        <v>1</v>
      </c>
    </row>
    <row r="47" spans="1:4">
      <c r="C47" s="71" t="s">
        <v>124</v>
      </c>
      <c r="D47" s="72" vm="39">
        <v>2.4773999999999998</v>
      </c>
    </row>
    <row r="48" spans="1:4">
      <c r="C48" s="71" t="s">
        <v>131</v>
      </c>
      <c r="D48" s="72">
        <v>0.76144962166467534</v>
      </c>
    </row>
    <row r="49" spans="2:4">
      <c r="C49" s="71" t="s">
        <v>128</v>
      </c>
      <c r="D49" s="72" vm="40">
        <v>2.8424999999999998</v>
      </c>
    </row>
    <row r="50" spans="2:4">
      <c r="B50" s="11"/>
      <c r="C50" s="71" t="s">
        <v>1463</v>
      </c>
      <c r="D50" s="72" vm="41">
        <v>4.2</v>
      </c>
    </row>
    <row r="51" spans="2:4">
      <c r="C51" s="71" t="s">
        <v>122</v>
      </c>
      <c r="D51" s="72" vm="42">
        <v>4.0530999999999997</v>
      </c>
    </row>
    <row r="52" spans="2:4">
      <c r="C52" s="71" t="s">
        <v>123</v>
      </c>
      <c r="D52" s="72" vm="43">
        <v>4.6779000000000002</v>
      </c>
    </row>
    <row r="53" spans="2:4">
      <c r="C53" s="71" t="s">
        <v>125</v>
      </c>
      <c r="D53" s="72">
        <v>0.48832814016447873</v>
      </c>
    </row>
    <row r="54" spans="2:4">
      <c r="C54" s="71" t="s">
        <v>129</v>
      </c>
      <c r="D54" s="72">
        <v>2.5659999999999999E-2</v>
      </c>
    </row>
    <row r="55" spans="2:4">
      <c r="C55" s="71" t="s">
        <v>130</v>
      </c>
      <c r="D55" s="72">
        <v>0.21951275516061627</v>
      </c>
    </row>
    <row r="56" spans="2:4">
      <c r="C56" s="71" t="s">
        <v>127</v>
      </c>
      <c r="D56" s="72" vm="44">
        <v>0.54359999999999997</v>
      </c>
    </row>
    <row r="57" spans="2:4">
      <c r="C57" s="71" t="s">
        <v>2359</v>
      </c>
      <c r="D57" s="72">
        <v>2.2928704</v>
      </c>
    </row>
    <row r="58" spans="2:4">
      <c r="C58" s="71" t="s">
        <v>126</v>
      </c>
      <c r="D58" s="72" vm="45">
        <v>0.35270000000000001</v>
      </c>
    </row>
    <row r="59" spans="2:4">
      <c r="C59" s="71" t="s">
        <v>120</v>
      </c>
      <c r="D59" s="72" vm="46">
        <v>3.8239999999999998</v>
      </c>
    </row>
    <row r="60" spans="2:4">
      <c r="C60" s="71" t="s">
        <v>132</v>
      </c>
      <c r="D60" s="72" vm="47">
        <v>0.2031</v>
      </c>
    </row>
    <row r="61" spans="2:4">
      <c r="C61" s="71" t="s">
        <v>2360</v>
      </c>
      <c r="D61" s="72" vm="48">
        <v>0.36</v>
      </c>
    </row>
    <row r="62" spans="2:4">
      <c r="C62" s="71" t="s">
        <v>2361</v>
      </c>
      <c r="D62" s="72">
        <v>3.9578505476717096E-2</v>
      </c>
    </row>
    <row r="63" spans="2:4">
      <c r="C63" s="71" t="s">
        <v>2362</v>
      </c>
      <c r="D63" s="72">
        <v>0.52397917237599345</v>
      </c>
    </row>
    <row r="64" spans="2:4">
      <c r="C64" s="71" t="s">
        <v>121</v>
      </c>
      <c r="D64" s="72">
        <v>1</v>
      </c>
    </row>
    <row r="65" spans="3:4">
      <c r="C65" s="73"/>
      <c r="D65" s="73"/>
    </row>
    <row r="66" spans="3:4">
      <c r="C66" s="73"/>
      <c r="D66" s="73"/>
    </row>
    <row r="67" spans="3:4">
      <c r="C67" s="74"/>
      <c r="D67" s="74"/>
    </row>
  </sheetData>
  <sheetProtection sheet="1" objects="1" scenarios="1"/>
  <mergeCells count="1">
    <mergeCell ref="B6:D6"/>
  </mergeCells>
  <phoneticPr fontId="4" type="noConversion"/>
  <dataValidations disablePrompts="1"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zoomScale="70" zoomScaleNormal="70" workbookViewId="0">
      <selection activeCell="H13" sqref="H13:I132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12.710937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134</v>
      </c>
      <c r="C1" s="46" t="s" vm="1">
        <v>214</v>
      </c>
    </row>
    <row r="2" spans="2:12">
      <c r="B2" s="46" t="s">
        <v>133</v>
      </c>
      <c r="C2" s="46" t="s">
        <v>2403</v>
      </c>
    </row>
    <row r="3" spans="2:12">
      <c r="B3" s="46" t="s">
        <v>135</v>
      </c>
      <c r="C3" s="68" t="s">
        <v>2404</v>
      </c>
    </row>
    <row r="4" spans="2:12">
      <c r="B4" s="46" t="s">
        <v>136</v>
      </c>
      <c r="C4" s="68">
        <v>14244</v>
      </c>
    </row>
    <row r="6" spans="2:12" ht="26.25" customHeight="1">
      <c r="B6" s="134" t="s">
        <v>160</v>
      </c>
      <c r="C6" s="135"/>
      <c r="D6" s="135"/>
      <c r="E6" s="135"/>
      <c r="F6" s="135"/>
      <c r="G6" s="135"/>
      <c r="H6" s="135"/>
      <c r="I6" s="135"/>
      <c r="J6" s="135"/>
      <c r="K6" s="135"/>
      <c r="L6" s="136"/>
    </row>
    <row r="7" spans="2:12" s="3" customFormat="1" ht="63">
      <c r="B7" s="66" t="s">
        <v>103</v>
      </c>
      <c r="C7" s="49" t="s">
        <v>40</v>
      </c>
      <c r="D7" s="49" t="s">
        <v>105</v>
      </c>
      <c r="E7" s="49" t="s">
        <v>14</v>
      </c>
      <c r="F7" s="49" t="s">
        <v>59</v>
      </c>
      <c r="G7" s="49" t="s">
        <v>91</v>
      </c>
      <c r="H7" s="49" t="s">
        <v>16</v>
      </c>
      <c r="I7" s="49" t="s">
        <v>18</v>
      </c>
      <c r="J7" s="49" t="s">
        <v>54</v>
      </c>
      <c r="K7" s="49" t="s">
        <v>137</v>
      </c>
      <c r="L7" s="51" t="s">
        <v>138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193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5" t="s">
        <v>39</v>
      </c>
      <c r="C10" s="75"/>
      <c r="D10" s="75"/>
      <c r="E10" s="75"/>
      <c r="F10" s="75"/>
      <c r="G10" s="76"/>
      <c r="H10" s="77"/>
      <c r="I10" s="77"/>
      <c r="J10" s="78">
        <f>J11+J48</f>
        <v>137.734668145</v>
      </c>
      <c r="K10" s="79">
        <f t="shared" ref="K10:K18" si="0">IFERROR(J10/$J$10,0)</f>
        <v>1</v>
      </c>
      <c r="L10" s="79">
        <f>J10/'סכום נכסי הקרן'!$C$42</f>
        <v>0.18621876314876526</v>
      </c>
    </row>
    <row r="11" spans="2:12">
      <c r="B11" s="80" t="s">
        <v>184</v>
      </c>
      <c r="C11" s="81"/>
      <c r="D11" s="81"/>
      <c r="E11" s="81"/>
      <c r="F11" s="81"/>
      <c r="G11" s="82"/>
      <c r="H11" s="83"/>
      <c r="I11" s="83"/>
      <c r="J11" s="84">
        <f>J12+J20</f>
        <v>133.133370192</v>
      </c>
      <c r="K11" s="85">
        <f t="shared" si="0"/>
        <v>0.96659302980890771</v>
      </c>
      <c r="L11" s="85">
        <f>J11/'סכום נכסי הקרן'!$C$42</f>
        <v>0.17999775847923238</v>
      </c>
    </row>
    <row r="12" spans="2:12">
      <c r="B12" s="86" t="s">
        <v>37</v>
      </c>
      <c r="C12" s="81"/>
      <c r="D12" s="81"/>
      <c r="E12" s="81"/>
      <c r="F12" s="81"/>
      <c r="G12" s="82"/>
      <c r="H12" s="83"/>
      <c r="I12" s="83"/>
      <c r="J12" s="84">
        <f>SUM(J13:J18)</f>
        <v>94.946870712999996</v>
      </c>
      <c r="K12" s="85">
        <f t="shared" si="0"/>
        <v>0.68934620449402617</v>
      </c>
      <c r="L12" s="85">
        <f>J12/'סכום נכסי הקרן'!$C$42</f>
        <v>0.12836919758217336</v>
      </c>
    </row>
    <row r="13" spans="2:12">
      <c r="B13" s="87" t="s">
        <v>2363</v>
      </c>
      <c r="C13" s="88" t="s">
        <v>2364</v>
      </c>
      <c r="D13" s="88">
        <v>11</v>
      </c>
      <c r="E13" s="88" t="s">
        <v>297</v>
      </c>
      <c r="F13" s="88" t="s">
        <v>298</v>
      </c>
      <c r="G13" s="89" t="s">
        <v>121</v>
      </c>
      <c r="H13" s="90"/>
      <c r="I13" s="90"/>
      <c r="J13" s="91">
        <v>10.839721840000003</v>
      </c>
      <c r="K13" s="92">
        <f t="shared" si="0"/>
        <v>7.870002509889884E-2</v>
      </c>
      <c r="L13" s="92">
        <f>J13/'סכום נכסי הקרן'!$C$42</f>
        <v>1.4655421333693724E-2</v>
      </c>
    </row>
    <row r="14" spans="2:12">
      <c r="B14" s="87" t="s">
        <v>2365</v>
      </c>
      <c r="C14" s="88" t="s">
        <v>2366</v>
      </c>
      <c r="D14" s="88">
        <v>12</v>
      </c>
      <c r="E14" s="88" t="s">
        <v>297</v>
      </c>
      <c r="F14" s="88" t="s">
        <v>298</v>
      </c>
      <c r="G14" s="89" t="s">
        <v>121</v>
      </c>
      <c r="H14" s="90"/>
      <c r="I14" s="90"/>
      <c r="J14" s="91">
        <v>4.6889999710000012</v>
      </c>
      <c r="K14" s="92">
        <f t="shared" si="0"/>
        <v>3.4043716329019376E-2</v>
      </c>
      <c r="L14" s="92">
        <f>J14/'סכום נכסי הקרן'!$C$42</f>
        <v>6.3395787477774105E-3</v>
      </c>
    </row>
    <row r="15" spans="2:12">
      <c r="B15" s="87" t="s">
        <v>2365</v>
      </c>
      <c r="C15" s="88" t="s">
        <v>2367</v>
      </c>
      <c r="D15" s="88">
        <v>12</v>
      </c>
      <c r="E15" s="88" t="s">
        <v>297</v>
      </c>
      <c r="F15" s="88" t="s">
        <v>298</v>
      </c>
      <c r="G15" s="89" t="s">
        <v>121</v>
      </c>
      <c r="H15" s="90"/>
      <c r="I15" s="90"/>
      <c r="J15" s="91">
        <v>2.0450000000000003E-2</v>
      </c>
      <c r="K15" s="92">
        <f t="shared" si="0"/>
        <v>1.4847387571639763E-4</v>
      </c>
      <c r="L15" s="92">
        <f>J15/'סכום נכסי הקרן'!$C$42</f>
        <v>2.764862149581106E-5</v>
      </c>
    </row>
    <row r="16" spans="2:12">
      <c r="B16" s="87" t="s">
        <v>2368</v>
      </c>
      <c r="C16" s="88" t="s">
        <v>2369</v>
      </c>
      <c r="D16" s="88">
        <v>10</v>
      </c>
      <c r="E16" s="88" t="s">
        <v>297</v>
      </c>
      <c r="F16" s="88" t="s">
        <v>298</v>
      </c>
      <c r="G16" s="89" t="s">
        <v>121</v>
      </c>
      <c r="H16" s="90"/>
      <c r="I16" s="90"/>
      <c r="J16" s="91">
        <v>68.03403999999999</v>
      </c>
      <c r="K16" s="92">
        <f t="shared" si="0"/>
        <v>0.49395000486280793</v>
      </c>
      <c r="L16" s="92">
        <f>J16/'סכום נכסי הקרן'!$C$42</f>
        <v>9.1982758962878677E-2</v>
      </c>
    </row>
    <row r="17" spans="2:12">
      <c r="B17" s="87" t="s">
        <v>2368</v>
      </c>
      <c r="C17" s="88" t="s">
        <v>2370</v>
      </c>
      <c r="D17" s="88">
        <v>10</v>
      </c>
      <c r="E17" s="88" t="s">
        <v>297</v>
      </c>
      <c r="F17" s="88" t="s">
        <v>298</v>
      </c>
      <c r="G17" s="89" t="s">
        <v>121</v>
      </c>
      <c r="H17" s="90"/>
      <c r="I17" s="90"/>
      <c r="J17" s="91">
        <v>9.6467609930000009</v>
      </c>
      <c r="K17" s="92">
        <f t="shared" si="0"/>
        <v>7.0038728251367949E-2</v>
      </c>
      <c r="L17" s="92">
        <f>J17/'סכום נכסי הקרן'!$C$42</f>
        <v>1.3042525347482221E-2</v>
      </c>
    </row>
    <row r="18" spans="2:12">
      <c r="B18" s="87" t="s">
        <v>2371</v>
      </c>
      <c r="C18" s="88" t="s">
        <v>2372</v>
      </c>
      <c r="D18" s="88">
        <v>20</v>
      </c>
      <c r="E18" s="88" t="s">
        <v>297</v>
      </c>
      <c r="F18" s="88" t="s">
        <v>298</v>
      </c>
      <c r="G18" s="89" t="s">
        <v>121</v>
      </c>
      <c r="H18" s="90"/>
      <c r="I18" s="90"/>
      <c r="J18" s="91">
        <v>1.7168979090000003</v>
      </c>
      <c r="K18" s="92">
        <f t="shared" si="0"/>
        <v>1.2465256076215599E-2</v>
      </c>
      <c r="L18" s="92">
        <f>J18/'סכום נכסי הקרן'!$C$42</f>
        <v>2.3212645688454993E-3</v>
      </c>
    </row>
    <row r="19" spans="2:12">
      <c r="B19" s="93"/>
      <c r="C19" s="88"/>
      <c r="D19" s="88"/>
      <c r="E19" s="88"/>
      <c r="F19" s="88"/>
      <c r="G19" s="88"/>
      <c r="H19" s="88"/>
      <c r="I19" s="88"/>
      <c r="J19" s="88"/>
      <c r="K19" s="92"/>
      <c r="L19" s="88"/>
    </row>
    <row r="20" spans="2:12">
      <c r="B20" s="86" t="s">
        <v>38</v>
      </c>
      <c r="C20" s="81"/>
      <c r="D20" s="81"/>
      <c r="E20" s="81"/>
      <c r="F20" s="81"/>
      <c r="G20" s="82"/>
      <c r="H20" s="83"/>
      <c r="I20" s="83"/>
      <c r="J20" s="84">
        <f>SUM(J21:J46)</f>
        <v>38.186499479000005</v>
      </c>
      <c r="K20" s="85">
        <f t="shared" ref="K20:K46" si="1">IFERROR(J20/$J$10,0)</f>
        <v>0.2772468253148816</v>
      </c>
      <c r="L20" s="85">
        <f>J20/'סכום נכסי הקרן'!$C$42</f>
        <v>5.1628560897059035E-2</v>
      </c>
    </row>
    <row r="21" spans="2:12">
      <c r="B21" s="87" t="s">
        <v>2363</v>
      </c>
      <c r="C21" s="88" t="s">
        <v>2373</v>
      </c>
      <c r="D21" s="88">
        <v>11</v>
      </c>
      <c r="E21" s="88" t="s">
        <v>297</v>
      </c>
      <c r="F21" s="88" t="s">
        <v>298</v>
      </c>
      <c r="G21" s="89" t="s">
        <v>122</v>
      </c>
      <c r="H21" s="90"/>
      <c r="I21" s="90"/>
      <c r="J21" s="91">
        <v>1.2197880000000001E-3</v>
      </c>
      <c r="K21" s="92">
        <f t="shared" si="1"/>
        <v>8.8560709981590828E-6</v>
      </c>
      <c r="L21" s="92">
        <f>J21/'סכום נכסי הקרן'!$C$42</f>
        <v>1.6491665876348352E-6</v>
      </c>
    </row>
    <row r="22" spans="2:12">
      <c r="B22" s="87" t="s">
        <v>2363</v>
      </c>
      <c r="C22" s="88" t="s">
        <v>2374</v>
      </c>
      <c r="D22" s="88">
        <v>11</v>
      </c>
      <c r="E22" s="88" t="s">
        <v>297</v>
      </c>
      <c r="F22" s="88" t="s">
        <v>298</v>
      </c>
      <c r="G22" s="89" t="s">
        <v>124</v>
      </c>
      <c r="H22" s="90"/>
      <c r="I22" s="90"/>
      <c r="J22" s="91">
        <v>2.2600000000000001E-7</v>
      </c>
      <c r="K22" s="92">
        <f t="shared" si="1"/>
        <v>1.6408359859122672E-9</v>
      </c>
      <c r="L22" s="92">
        <f>J22/'סכום נכסי הקרן'!$C$42</f>
        <v>3.0555444782656719E-10</v>
      </c>
    </row>
    <row r="23" spans="2:12">
      <c r="B23" s="87" t="s">
        <v>2363</v>
      </c>
      <c r="C23" s="88" t="s">
        <v>2375</v>
      </c>
      <c r="D23" s="88">
        <v>11</v>
      </c>
      <c r="E23" s="88" t="s">
        <v>297</v>
      </c>
      <c r="F23" s="88" t="s">
        <v>298</v>
      </c>
      <c r="G23" s="89" t="s">
        <v>123</v>
      </c>
      <c r="H23" s="90"/>
      <c r="I23" s="90"/>
      <c r="J23" s="91">
        <v>3.4780000000000004E-6</v>
      </c>
      <c r="K23" s="92">
        <f t="shared" si="1"/>
        <v>2.5251449376118875E-8</v>
      </c>
      <c r="L23" s="92">
        <f>J23/'סכום נכסי הקרן'!$C$42</f>
        <v>4.7022936705345162E-9</v>
      </c>
    </row>
    <row r="24" spans="2:12">
      <c r="B24" s="87" t="s">
        <v>2363</v>
      </c>
      <c r="C24" s="88" t="s">
        <v>2376</v>
      </c>
      <c r="D24" s="88">
        <v>11</v>
      </c>
      <c r="E24" s="88" t="s">
        <v>297</v>
      </c>
      <c r="F24" s="88" t="s">
        <v>298</v>
      </c>
      <c r="G24" s="89" t="s">
        <v>120</v>
      </c>
      <c r="H24" s="90"/>
      <c r="I24" s="90"/>
      <c r="J24" s="91">
        <v>2.9812440040000006</v>
      </c>
      <c r="K24" s="92">
        <f t="shared" si="1"/>
        <v>2.1644833825435292E-2</v>
      </c>
      <c r="L24" s="92">
        <f>J24/'סכום נכסי הקרן'!$C$42</f>
        <v>4.0306741835331164E-3</v>
      </c>
    </row>
    <row r="25" spans="2:12">
      <c r="B25" s="87" t="s">
        <v>2365</v>
      </c>
      <c r="C25" s="88" t="s">
        <v>2377</v>
      </c>
      <c r="D25" s="88">
        <v>12</v>
      </c>
      <c r="E25" s="88" t="s">
        <v>297</v>
      </c>
      <c r="F25" s="88" t="s">
        <v>298</v>
      </c>
      <c r="G25" s="89" t="s">
        <v>122</v>
      </c>
      <c r="H25" s="90"/>
      <c r="I25" s="90"/>
      <c r="J25" s="91">
        <v>1.1661074000000002E-2</v>
      </c>
      <c r="K25" s="92">
        <f t="shared" si="1"/>
        <v>8.4663317936220834E-5</v>
      </c>
      <c r="L25" s="92">
        <f>J25/'סכום נכסי הקרן'!$C$42</f>
        <v>1.5765898350153716E-5</v>
      </c>
    </row>
    <row r="26" spans="2:12">
      <c r="B26" s="87" t="s">
        <v>2365</v>
      </c>
      <c r="C26" s="88" t="s">
        <v>2378</v>
      </c>
      <c r="D26" s="88">
        <v>12</v>
      </c>
      <c r="E26" s="88" t="s">
        <v>297</v>
      </c>
      <c r="F26" s="88" t="s">
        <v>298</v>
      </c>
      <c r="G26" s="89" t="s">
        <v>123</v>
      </c>
      <c r="H26" s="90"/>
      <c r="I26" s="90"/>
      <c r="J26" s="91">
        <v>0.16624686300000002</v>
      </c>
      <c r="K26" s="92">
        <f t="shared" si="1"/>
        <v>1.2070081210417108E-3</v>
      </c>
      <c r="L26" s="92">
        <f>J26/'סכום נכסי הקרן'!$C$42</f>
        <v>2.2476755941090251E-4</v>
      </c>
    </row>
    <row r="27" spans="2:12">
      <c r="B27" s="87" t="s">
        <v>2365</v>
      </c>
      <c r="C27" s="88" t="s">
        <v>2379</v>
      </c>
      <c r="D27" s="88">
        <v>12</v>
      </c>
      <c r="E27" s="88" t="s">
        <v>297</v>
      </c>
      <c r="F27" s="88" t="s">
        <v>298</v>
      </c>
      <c r="G27" s="89" t="s">
        <v>120</v>
      </c>
      <c r="H27" s="90"/>
      <c r="I27" s="90"/>
      <c r="J27" s="91">
        <v>6.2950210280000007</v>
      </c>
      <c r="K27" s="92">
        <f t="shared" si="1"/>
        <v>4.5703969180605458E-2</v>
      </c>
      <c r="L27" s="92">
        <f>J27/'סכום נכסי הקרן'!$C$42</f>
        <v>8.5109366118016356E-3</v>
      </c>
    </row>
    <row r="28" spans="2:12">
      <c r="B28" s="87" t="s">
        <v>2365</v>
      </c>
      <c r="C28" s="88" t="s">
        <v>2380</v>
      </c>
      <c r="D28" s="88">
        <v>12</v>
      </c>
      <c r="E28" s="88" t="s">
        <v>297</v>
      </c>
      <c r="F28" s="88" t="s">
        <v>298</v>
      </c>
      <c r="G28" s="89" t="s">
        <v>129</v>
      </c>
      <c r="H28" s="90"/>
      <c r="I28" s="90"/>
      <c r="J28" s="91">
        <v>8.3302000000000007E-4</v>
      </c>
      <c r="K28" s="92">
        <f t="shared" si="1"/>
        <v>6.0480052786930833E-6</v>
      </c>
      <c r="L28" s="92">
        <f>J28/'סכום נכסי הקרן'!$C$42</f>
        <v>1.1262520625154292E-6</v>
      </c>
    </row>
    <row r="29" spans="2:12">
      <c r="B29" s="87" t="s">
        <v>2365</v>
      </c>
      <c r="C29" s="88" t="s">
        <v>2381</v>
      </c>
      <c r="D29" s="88">
        <v>12</v>
      </c>
      <c r="E29" s="88" t="s">
        <v>297</v>
      </c>
      <c r="F29" s="88" t="s">
        <v>298</v>
      </c>
      <c r="G29" s="89" t="s">
        <v>128</v>
      </c>
      <c r="H29" s="90"/>
      <c r="I29" s="90"/>
      <c r="J29" s="91">
        <v>1.9459900000000003E-4</v>
      </c>
      <c r="K29" s="92">
        <f t="shared" si="1"/>
        <v>1.4128541682413333E-6</v>
      </c>
      <c r="L29" s="92">
        <f>J29/'סכום נכסי הקרן'!$C$42</f>
        <v>2.6309995571947854E-7</v>
      </c>
    </row>
    <row r="30" spans="2:12">
      <c r="B30" s="87" t="s">
        <v>2368</v>
      </c>
      <c r="C30" s="88" t="s">
        <v>2382</v>
      </c>
      <c r="D30" s="88">
        <v>10</v>
      </c>
      <c r="E30" s="88" t="s">
        <v>297</v>
      </c>
      <c r="F30" s="88" t="s">
        <v>298</v>
      </c>
      <c r="G30" s="89" t="s">
        <v>125</v>
      </c>
      <c r="H30" s="90"/>
      <c r="I30" s="90"/>
      <c r="J30" s="91">
        <v>3.6691800000000009E-4</v>
      </c>
      <c r="K30" s="92">
        <f t="shared" si="1"/>
        <v>2.6639480454821122E-6</v>
      </c>
      <c r="L30" s="92">
        <f>J30/'סכום נכסי הקרן'!$C$42</f>
        <v>4.960771101222496E-7</v>
      </c>
    </row>
    <row r="31" spans="2:12">
      <c r="B31" s="87" t="s">
        <v>2368</v>
      </c>
      <c r="C31" s="88" t="s">
        <v>2383</v>
      </c>
      <c r="D31" s="88">
        <v>10</v>
      </c>
      <c r="E31" s="88" t="s">
        <v>297</v>
      </c>
      <c r="F31" s="88" t="s">
        <v>298</v>
      </c>
      <c r="G31" s="89" t="s">
        <v>122</v>
      </c>
      <c r="H31" s="90"/>
      <c r="I31" s="90"/>
      <c r="J31" s="91">
        <v>0.12616227000000002</v>
      </c>
      <c r="K31" s="92">
        <f t="shared" si="1"/>
        <v>9.1598049858575075E-4</v>
      </c>
      <c r="L31" s="92">
        <f>J31/'סכום נכסי הקרן'!$C$42</f>
        <v>1.7057275551502781E-4</v>
      </c>
    </row>
    <row r="32" spans="2:12">
      <c r="B32" s="87" t="s">
        <v>2368</v>
      </c>
      <c r="C32" s="88" t="s">
        <v>2384</v>
      </c>
      <c r="D32" s="88">
        <v>10</v>
      </c>
      <c r="E32" s="88" t="s">
        <v>297</v>
      </c>
      <c r="F32" s="88" t="s">
        <v>298</v>
      </c>
      <c r="G32" s="89" t="s">
        <v>123</v>
      </c>
      <c r="H32" s="90"/>
      <c r="I32" s="90"/>
      <c r="J32" s="91">
        <v>0.15177819900000006</v>
      </c>
      <c r="K32" s="92">
        <f t="shared" si="1"/>
        <v>1.1019607557351918E-3</v>
      </c>
      <c r="L32" s="92">
        <f>J32/'סכום נכסי הקרן'!$C$42</f>
        <v>2.0520576897148604E-4</v>
      </c>
    </row>
    <row r="33" spans="2:12">
      <c r="B33" s="87" t="s">
        <v>2368</v>
      </c>
      <c r="C33" s="88" t="s">
        <v>2385</v>
      </c>
      <c r="D33" s="88">
        <v>10</v>
      </c>
      <c r="E33" s="88" t="s">
        <v>297</v>
      </c>
      <c r="F33" s="88" t="s">
        <v>298</v>
      </c>
      <c r="G33" s="89" t="s">
        <v>124</v>
      </c>
      <c r="H33" s="90"/>
      <c r="I33" s="90"/>
      <c r="J33" s="91">
        <v>2.1065700000000003E-4</v>
      </c>
      <c r="K33" s="92">
        <f t="shared" si="1"/>
        <v>1.5294406472757544E-6</v>
      </c>
      <c r="L33" s="92">
        <f>J33/'סכום נכסי הקרן'!$C$42</f>
        <v>2.8481054564513792E-7</v>
      </c>
    </row>
    <row r="34" spans="2:12">
      <c r="B34" s="87" t="s">
        <v>2368</v>
      </c>
      <c r="C34" s="88" t="s">
        <v>2386</v>
      </c>
      <c r="D34" s="88">
        <v>10</v>
      </c>
      <c r="E34" s="88" t="s">
        <v>297</v>
      </c>
      <c r="F34" s="88" t="s">
        <v>298</v>
      </c>
      <c r="G34" s="89" t="s">
        <v>129</v>
      </c>
      <c r="H34" s="90"/>
      <c r="I34" s="90"/>
      <c r="J34" s="91">
        <v>8.310024000000002E-2</v>
      </c>
      <c r="K34" s="92">
        <f t="shared" si="1"/>
        <v>6.0333568243338962E-4</v>
      </c>
      <c r="L34" s="92">
        <f>J34/'סכום נכסי הקרן'!$C$42</f>
        <v>1.1235242454626202E-4</v>
      </c>
    </row>
    <row r="35" spans="2:12">
      <c r="B35" s="87" t="s">
        <v>2368</v>
      </c>
      <c r="C35" s="88" t="s">
        <v>2387</v>
      </c>
      <c r="D35" s="88">
        <v>10</v>
      </c>
      <c r="E35" s="88" t="s">
        <v>297</v>
      </c>
      <c r="F35" s="88" t="s">
        <v>298</v>
      </c>
      <c r="G35" s="89" t="s">
        <v>1463</v>
      </c>
      <c r="H35" s="90"/>
      <c r="I35" s="90"/>
      <c r="J35" s="91">
        <v>4.1489520000000009E-3</v>
      </c>
      <c r="K35" s="92">
        <f t="shared" si="1"/>
        <v>3.0122786484171121E-5</v>
      </c>
      <c r="L35" s="92">
        <f>J35/'סכום נכסי הקרן'!$C$42</f>
        <v>5.6094280416766891E-6</v>
      </c>
    </row>
    <row r="36" spans="2:12">
      <c r="B36" s="87" t="s">
        <v>2368</v>
      </c>
      <c r="C36" s="88" t="s">
        <v>2388</v>
      </c>
      <c r="D36" s="88">
        <v>10</v>
      </c>
      <c r="E36" s="88" t="s">
        <v>297</v>
      </c>
      <c r="F36" s="88" t="s">
        <v>298</v>
      </c>
      <c r="G36" s="89" t="s">
        <v>128</v>
      </c>
      <c r="H36" s="90"/>
      <c r="I36" s="90"/>
      <c r="J36" s="91">
        <v>9.3350000000000006E-5</v>
      </c>
      <c r="K36" s="92">
        <f t="shared" si="1"/>
        <v>6.7775238621641656E-7</v>
      </c>
      <c r="L36" s="92">
        <f>J36/'סכום נכסי הקרן'!$C$42</f>
        <v>1.2621021108234533E-7</v>
      </c>
    </row>
    <row r="37" spans="2:12">
      <c r="B37" s="87" t="s">
        <v>2368</v>
      </c>
      <c r="C37" s="88" t="s">
        <v>2389</v>
      </c>
      <c r="D37" s="88">
        <v>10</v>
      </c>
      <c r="E37" s="88" t="s">
        <v>297</v>
      </c>
      <c r="F37" s="88" t="s">
        <v>298</v>
      </c>
      <c r="G37" s="89" t="s">
        <v>120</v>
      </c>
      <c r="H37" s="90"/>
      <c r="I37" s="90"/>
      <c r="J37" s="91">
        <v>1.5285700000000004</v>
      </c>
      <c r="K37" s="92">
        <f t="shared" si="1"/>
        <v>1.1097932137105818E-2</v>
      </c>
      <c r="L37" s="92">
        <f>J37/'סכום נכסי הקרן'!$C$42</f>
        <v>2.0666431960807783E-3</v>
      </c>
    </row>
    <row r="38" spans="2:12">
      <c r="B38" s="87" t="s">
        <v>2368</v>
      </c>
      <c r="C38" s="88" t="s">
        <v>2390</v>
      </c>
      <c r="D38" s="88">
        <v>10</v>
      </c>
      <c r="E38" s="88" t="s">
        <v>297</v>
      </c>
      <c r="F38" s="88" t="s">
        <v>298</v>
      </c>
      <c r="G38" s="89" t="s">
        <v>120</v>
      </c>
      <c r="H38" s="90"/>
      <c r="I38" s="90"/>
      <c r="J38" s="91">
        <v>18.724163764000004</v>
      </c>
      <c r="K38" s="92">
        <f t="shared" si="1"/>
        <v>0.13594372438091012</v>
      </c>
      <c r="L38" s="92">
        <f>J38/'סכום נכסי הקרן'!$C$42</f>
        <v>2.5315272212049728E-2</v>
      </c>
    </row>
    <row r="39" spans="2:12">
      <c r="B39" s="87" t="s">
        <v>2371</v>
      </c>
      <c r="C39" s="88" t="s">
        <v>2391</v>
      </c>
      <c r="D39" s="88">
        <v>20</v>
      </c>
      <c r="E39" s="88" t="s">
        <v>297</v>
      </c>
      <c r="F39" s="88" t="s">
        <v>298</v>
      </c>
      <c r="G39" s="89" t="s">
        <v>123</v>
      </c>
      <c r="H39" s="90"/>
      <c r="I39" s="90"/>
      <c r="J39" s="91">
        <v>2.3043000000000003E-5</v>
      </c>
      <c r="K39" s="92">
        <f t="shared" si="1"/>
        <v>1.6729992753706359E-7</v>
      </c>
      <c r="L39" s="92">
        <f>J39/'סכום נכסי הקרן'!$C$42</f>
        <v>3.1154385580830036E-8</v>
      </c>
    </row>
    <row r="40" spans="2:12">
      <c r="B40" s="87" t="s">
        <v>2371</v>
      </c>
      <c r="C40" s="88" t="s">
        <v>2392</v>
      </c>
      <c r="D40" s="88">
        <v>20</v>
      </c>
      <c r="E40" s="88" t="s">
        <v>297</v>
      </c>
      <c r="F40" s="88" t="s">
        <v>298</v>
      </c>
      <c r="G40" s="89" t="s">
        <v>122</v>
      </c>
      <c r="H40" s="90"/>
      <c r="I40" s="90"/>
      <c r="J40" s="91">
        <v>7.0824000000000012E-5</v>
      </c>
      <c r="K40" s="92">
        <f t="shared" si="1"/>
        <v>5.1420605250553279E-7</v>
      </c>
      <c r="L40" s="92">
        <f>J40/'סכום נכסי הקרן'!$C$42</f>
        <v>9.5754815101189365E-8</v>
      </c>
    </row>
    <row r="41" spans="2:12">
      <c r="B41" s="87" t="s">
        <v>2371</v>
      </c>
      <c r="C41" s="88" t="s">
        <v>2393</v>
      </c>
      <c r="D41" s="88">
        <v>20</v>
      </c>
      <c r="E41" s="88" t="s">
        <v>297</v>
      </c>
      <c r="F41" s="88" t="s">
        <v>298</v>
      </c>
      <c r="G41" s="89" t="s">
        <v>129</v>
      </c>
      <c r="H41" s="90"/>
      <c r="I41" s="90"/>
      <c r="J41" s="91">
        <v>3.3900000000000006E-7</v>
      </c>
      <c r="K41" s="92">
        <f t="shared" si="1"/>
        <v>2.4612539788684011E-9</v>
      </c>
      <c r="L41" s="92">
        <f>J41/'סכום נכסי הקרן'!$C$42</f>
        <v>4.5833167173985081E-10</v>
      </c>
    </row>
    <row r="42" spans="2:12">
      <c r="B42" s="87" t="s">
        <v>2371</v>
      </c>
      <c r="C42" s="88" t="s">
        <v>2394</v>
      </c>
      <c r="D42" s="88">
        <v>20</v>
      </c>
      <c r="E42" s="88" t="s">
        <v>297</v>
      </c>
      <c r="F42" s="88" t="s">
        <v>298</v>
      </c>
      <c r="G42" s="89" t="s">
        <v>120</v>
      </c>
      <c r="H42" s="90"/>
      <c r="I42" s="90"/>
      <c r="J42" s="91">
        <v>8.1055454260000008</v>
      </c>
      <c r="K42" s="92">
        <f t="shared" si="1"/>
        <v>5.8848985046138842E-2</v>
      </c>
      <c r="L42" s="92">
        <f>J42/'סכום נכסי הקרן'!$C$42</f>
        <v>1.0958785207852156E-2</v>
      </c>
    </row>
    <row r="43" spans="2:12">
      <c r="B43" s="87" t="s">
        <v>2371</v>
      </c>
      <c r="C43" s="88" t="s">
        <v>2395</v>
      </c>
      <c r="D43" s="88">
        <v>20</v>
      </c>
      <c r="E43" s="88" t="s">
        <v>297</v>
      </c>
      <c r="F43" s="88" t="s">
        <v>298</v>
      </c>
      <c r="G43" s="89" t="s">
        <v>126</v>
      </c>
      <c r="H43" s="90"/>
      <c r="I43" s="90"/>
      <c r="J43" s="91">
        <v>3E-9</v>
      </c>
      <c r="K43" s="92">
        <f t="shared" si="1"/>
        <v>2.1781008662552217E-11</v>
      </c>
      <c r="L43" s="92">
        <f>J43/'סכום נכסי הקרן'!$C$42</f>
        <v>4.0560324932730157E-12</v>
      </c>
    </row>
    <row r="44" spans="2:12">
      <c r="B44" s="87" t="s">
        <v>2371</v>
      </c>
      <c r="C44" s="88" t="s">
        <v>2396</v>
      </c>
      <c r="D44" s="88">
        <v>20</v>
      </c>
      <c r="E44" s="88" t="s">
        <v>297</v>
      </c>
      <c r="F44" s="88" t="s">
        <v>298</v>
      </c>
      <c r="G44" s="89" t="s">
        <v>122</v>
      </c>
      <c r="H44" s="90"/>
      <c r="I44" s="90"/>
      <c r="J44" s="91">
        <v>2.9591610000000005E-3</v>
      </c>
      <c r="K44" s="92">
        <f t="shared" si="1"/>
        <v>2.1484503791628897E-5</v>
      </c>
      <c r="L44" s="92">
        <f>J44/'סכום נכסי הקרן'!$C$42</f>
        <v>4.0008177229420908E-6</v>
      </c>
    </row>
    <row r="45" spans="2:12">
      <c r="B45" s="87" t="s">
        <v>2371</v>
      </c>
      <c r="C45" s="88" t="s">
        <v>2397</v>
      </c>
      <c r="D45" s="88">
        <v>20</v>
      </c>
      <c r="E45" s="88" t="s">
        <v>297</v>
      </c>
      <c r="F45" s="88" t="s">
        <v>298</v>
      </c>
      <c r="G45" s="89" t="s">
        <v>128</v>
      </c>
      <c r="H45" s="90"/>
      <c r="I45" s="90"/>
      <c r="J45" s="91">
        <v>2.8411340000000004E-3</v>
      </c>
      <c r="K45" s="92">
        <f t="shared" si="1"/>
        <v>2.0627588088490548E-5</v>
      </c>
      <c r="L45" s="92">
        <f>J45/'סכום נכסי הקרן'!$C$42</f>
        <v>3.8412439405809125E-6</v>
      </c>
    </row>
    <row r="46" spans="2:12">
      <c r="B46" s="87" t="s">
        <v>2371</v>
      </c>
      <c r="C46" s="88" t="s">
        <v>2398</v>
      </c>
      <c r="D46" s="88">
        <v>20</v>
      </c>
      <c r="E46" s="88" t="s">
        <v>297</v>
      </c>
      <c r="F46" s="88" t="s">
        <v>298</v>
      </c>
      <c r="G46" s="89" t="s">
        <v>124</v>
      </c>
      <c r="H46" s="90"/>
      <c r="I46" s="90"/>
      <c r="J46" s="91">
        <v>4.1119000000000011E-5</v>
      </c>
      <c r="K46" s="92">
        <f t="shared" si="1"/>
        <v>2.9853776506516163E-7</v>
      </c>
      <c r="L46" s="92">
        <f>J46/'סכום נכסי הקרן'!$C$42</f>
        <v>5.5593333363631056E-8</v>
      </c>
    </row>
    <row r="47" spans="2:12">
      <c r="B47" s="94"/>
      <c r="C47" s="94"/>
      <c r="D47" s="94"/>
      <c r="E47" s="95"/>
      <c r="F47" s="95"/>
      <c r="G47" s="95"/>
      <c r="H47" s="95"/>
      <c r="I47" s="95"/>
      <c r="J47" s="95"/>
      <c r="K47" s="95"/>
      <c r="L47" s="95"/>
    </row>
    <row r="48" spans="2:12">
      <c r="B48" s="80" t="s">
        <v>183</v>
      </c>
      <c r="C48" s="81"/>
      <c r="D48" s="81"/>
      <c r="E48" s="81"/>
      <c r="F48" s="81"/>
      <c r="G48" s="82"/>
      <c r="H48" s="83"/>
      <c r="I48" s="83"/>
      <c r="J48" s="91">
        <f>J49</f>
        <v>4.6012979530000013</v>
      </c>
      <c r="K48" s="92">
        <f t="shared" ref="K48:K49" si="2">IFERROR(J48/$J$10,0)</f>
        <v>3.3406970191092275E-2</v>
      </c>
      <c r="L48" s="92">
        <f>J48/'סכום נכסי הקרן'!$C$42</f>
        <v>6.2210046695328723E-3</v>
      </c>
    </row>
    <row r="49" spans="2:12">
      <c r="B49" s="86" t="s">
        <v>38</v>
      </c>
      <c r="C49" s="88"/>
      <c r="D49" s="88"/>
      <c r="E49" s="88"/>
      <c r="F49" s="88"/>
      <c r="G49" s="89"/>
      <c r="H49" s="90"/>
      <c r="I49" s="90"/>
      <c r="J49" s="91">
        <f>SUM(J50:J52)</f>
        <v>4.6012979530000013</v>
      </c>
      <c r="K49" s="92">
        <f t="shared" si="2"/>
        <v>3.3406970191092275E-2</v>
      </c>
      <c r="L49" s="92">
        <f>J49/'סכום נכסי הקרן'!$C$42</f>
        <v>6.2210046695328723E-3</v>
      </c>
    </row>
    <row r="50" spans="2:12">
      <c r="B50" s="87" t="s">
        <v>2399</v>
      </c>
      <c r="C50" s="88" t="s">
        <v>2400</v>
      </c>
      <c r="D50" s="88">
        <v>85</v>
      </c>
      <c r="E50" s="88" t="s">
        <v>676</v>
      </c>
      <c r="F50" s="88" t="s">
        <v>633</v>
      </c>
      <c r="G50" s="89" t="s">
        <v>129</v>
      </c>
      <c r="H50" s="90"/>
      <c r="I50" s="90"/>
      <c r="J50" s="91">
        <v>0.18100099600000003</v>
      </c>
      <c r="K50" s="92">
        <f>IFERROR(J50/$J$10,0)</f>
        <v>1.31412808726886E-3</v>
      </c>
      <c r="L50" s="92">
        <f>J50/'סכום נכסי הקרן'!$C$42</f>
        <v>2.4471530703025973E-4</v>
      </c>
    </row>
    <row r="51" spans="2:12">
      <c r="B51" s="87" t="s">
        <v>2399</v>
      </c>
      <c r="C51" s="88" t="s">
        <v>2401</v>
      </c>
      <c r="D51" s="88">
        <v>85</v>
      </c>
      <c r="E51" s="88" t="s">
        <v>676</v>
      </c>
      <c r="F51" s="88" t="s">
        <v>633</v>
      </c>
      <c r="G51" s="89" t="s">
        <v>122</v>
      </c>
      <c r="H51" s="90"/>
      <c r="I51" s="90"/>
      <c r="J51" s="91">
        <v>0.66364595599999998</v>
      </c>
      <c r="K51" s="92">
        <f>IFERROR(J51/$J$10,0)</f>
        <v>4.8182927721679156E-3</v>
      </c>
      <c r="L51" s="92">
        <f>J51/'סכום נכסי הקרן'!$C$42</f>
        <v>8.9725652052174466E-4</v>
      </c>
    </row>
    <row r="52" spans="2:12">
      <c r="B52" s="87" t="s">
        <v>2399</v>
      </c>
      <c r="C52" s="88" t="s">
        <v>2402</v>
      </c>
      <c r="D52" s="88">
        <v>85</v>
      </c>
      <c r="E52" s="88" t="s">
        <v>676</v>
      </c>
      <c r="F52" s="88" t="s">
        <v>633</v>
      </c>
      <c r="G52" s="89" t="s">
        <v>120</v>
      </c>
      <c r="H52" s="90"/>
      <c r="I52" s="90"/>
      <c r="J52" s="91">
        <v>3.7566510010000012</v>
      </c>
      <c r="K52" s="92">
        <f>IFERROR(J52/$J$10,0)</f>
        <v>2.7274549331655493E-2</v>
      </c>
      <c r="L52" s="92">
        <f>J52/'סכום נכסי הקרן'!$C$42</f>
        <v>5.0790328419808677E-3</v>
      </c>
    </row>
    <row r="53" spans="2:12">
      <c r="B53" s="87"/>
      <c r="C53" s="88"/>
      <c r="D53" s="88"/>
      <c r="E53" s="88"/>
      <c r="F53" s="88"/>
      <c r="G53" s="89"/>
      <c r="H53" s="90"/>
      <c r="I53" s="90"/>
      <c r="J53" s="91"/>
      <c r="K53" s="92"/>
      <c r="L53" s="92"/>
    </row>
    <row r="54" spans="2:12">
      <c r="B54" s="94"/>
      <c r="C54" s="94"/>
      <c r="D54" s="94"/>
      <c r="E54" s="95"/>
      <c r="F54" s="95"/>
      <c r="G54" s="95"/>
      <c r="H54" s="95"/>
      <c r="I54" s="95"/>
      <c r="J54" s="95"/>
      <c r="K54" s="95"/>
      <c r="L54" s="95"/>
    </row>
    <row r="55" spans="2:12">
      <c r="B55" s="94"/>
      <c r="C55" s="94"/>
      <c r="D55" s="94"/>
      <c r="E55" s="95"/>
      <c r="F55" s="95"/>
      <c r="G55" s="95"/>
      <c r="H55" s="95"/>
      <c r="I55" s="95"/>
      <c r="J55" s="95"/>
      <c r="K55" s="95"/>
      <c r="L55" s="95"/>
    </row>
    <row r="56" spans="2:12">
      <c r="B56" s="94"/>
      <c r="C56" s="94"/>
      <c r="D56" s="94"/>
      <c r="E56" s="95"/>
      <c r="F56" s="95"/>
      <c r="G56" s="95"/>
      <c r="H56" s="95"/>
      <c r="I56" s="95"/>
      <c r="J56" s="95"/>
      <c r="K56" s="95"/>
      <c r="L56" s="95"/>
    </row>
    <row r="57" spans="2:12">
      <c r="B57" s="87"/>
      <c r="C57" s="88"/>
      <c r="D57" s="88"/>
      <c r="E57" s="88"/>
      <c r="F57" s="88"/>
      <c r="G57" s="89"/>
      <c r="H57" s="90"/>
      <c r="I57" s="90"/>
      <c r="J57" s="91"/>
      <c r="K57" s="92"/>
      <c r="L57" s="92"/>
    </row>
    <row r="58" spans="2:12">
      <c r="B58" s="87"/>
      <c r="C58" s="88"/>
      <c r="D58" s="88"/>
      <c r="E58" s="88"/>
      <c r="F58" s="88"/>
      <c r="G58" s="89"/>
      <c r="H58" s="90"/>
      <c r="I58" s="90"/>
      <c r="J58" s="91"/>
      <c r="K58" s="92"/>
      <c r="L58" s="92"/>
    </row>
    <row r="59" spans="2:12">
      <c r="B59" s="87"/>
      <c r="C59" s="88"/>
      <c r="D59" s="88"/>
      <c r="E59" s="88"/>
      <c r="F59" s="88"/>
      <c r="G59" s="89"/>
      <c r="H59" s="90"/>
      <c r="I59" s="90"/>
      <c r="J59" s="91"/>
      <c r="K59" s="92"/>
      <c r="L59" s="92"/>
    </row>
    <row r="60" spans="2:12">
      <c r="B60" s="87"/>
      <c r="C60" s="88"/>
      <c r="D60" s="88"/>
      <c r="E60" s="88"/>
      <c r="F60" s="88"/>
      <c r="G60" s="89"/>
      <c r="H60" s="90"/>
      <c r="I60" s="90"/>
      <c r="J60" s="91"/>
      <c r="K60" s="92"/>
      <c r="L60" s="92"/>
    </row>
    <row r="61" spans="2:12">
      <c r="B61" s="87"/>
      <c r="C61" s="88"/>
      <c r="D61" s="88"/>
      <c r="E61" s="88"/>
      <c r="F61" s="88"/>
      <c r="G61" s="89"/>
      <c r="H61" s="90"/>
      <c r="I61" s="90"/>
      <c r="J61" s="91"/>
      <c r="K61" s="92"/>
      <c r="L61" s="92"/>
    </row>
    <row r="62" spans="2:12">
      <c r="B62" s="87"/>
      <c r="C62" s="88"/>
      <c r="D62" s="88"/>
      <c r="E62" s="88"/>
      <c r="F62" s="88"/>
      <c r="G62" s="89"/>
      <c r="H62" s="90"/>
      <c r="I62" s="90"/>
      <c r="J62" s="91"/>
      <c r="K62" s="92"/>
      <c r="L62" s="92"/>
    </row>
    <row r="63" spans="2:12">
      <c r="B63" s="94"/>
      <c r="C63" s="94"/>
      <c r="D63" s="95"/>
      <c r="E63" s="95"/>
      <c r="F63" s="95"/>
      <c r="G63" s="95"/>
      <c r="H63" s="95"/>
      <c r="I63" s="95"/>
      <c r="J63" s="95"/>
      <c r="K63" s="95"/>
      <c r="L63" s="95"/>
    </row>
    <row r="64" spans="2:12">
      <c r="B64" s="94"/>
      <c r="C64" s="94"/>
      <c r="D64" s="95"/>
      <c r="E64" s="95"/>
      <c r="F64" s="95"/>
      <c r="G64" s="95"/>
      <c r="H64" s="95"/>
      <c r="I64" s="95"/>
      <c r="J64" s="95"/>
      <c r="K64" s="95"/>
      <c r="L64" s="95"/>
    </row>
    <row r="65" spans="2:12">
      <c r="B65" s="94"/>
      <c r="C65" s="94"/>
      <c r="D65" s="95"/>
      <c r="E65" s="95"/>
      <c r="F65" s="95"/>
      <c r="G65" s="95"/>
      <c r="H65" s="95"/>
      <c r="I65" s="95"/>
      <c r="J65" s="95"/>
      <c r="K65" s="95"/>
      <c r="L65" s="95"/>
    </row>
    <row r="66" spans="2:12">
      <c r="B66" s="96" t="s">
        <v>205</v>
      </c>
      <c r="C66" s="94"/>
      <c r="D66" s="95"/>
      <c r="E66" s="95"/>
      <c r="F66" s="95"/>
      <c r="G66" s="95"/>
      <c r="H66" s="95"/>
      <c r="I66" s="95"/>
      <c r="J66" s="95"/>
      <c r="K66" s="95"/>
      <c r="L66" s="95"/>
    </row>
    <row r="67" spans="2:12">
      <c r="B67" s="97"/>
      <c r="C67" s="94"/>
      <c r="D67" s="95"/>
      <c r="E67" s="95"/>
      <c r="F67" s="95"/>
      <c r="G67" s="95"/>
      <c r="H67" s="95"/>
      <c r="I67" s="95"/>
      <c r="J67" s="95"/>
      <c r="K67" s="95"/>
      <c r="L67" s="95"/>
    </row>
    <row r="68" spans="2:12">
      <c r="B68" s="94"/>
      <c r="C68" s="94"/>
      <c r="D68" s="95"/>
      <c r="E68" s="95"/>
      <c r="F68" s="95"/>
      <c r="G68" s="95"/>
      <c r="H68" s="95"/>
      <c r="I68" s="95"/>
      <c r="J68" s="95"/>
      <c r="K68" s="95"/>
      <c r="L68" s="95"/>
    </row>
    <row r="69" spans="2:12">
      <c r="B69" s="94"/>
      <c r="C69" s="94"/>
      <c r="D69" s="95"/>
      <c r="E69" s="95"/>
      <c r="F69" s="95"/>
      <c r="G69" s="95"/>
      <c r="H69" s="95"/>
      <c r="I69" s="95"/>
      <c r="J69" s="95"/>
      <c r="K69" s="95"/>
      <c r="L69" s="95"/>
    </row>
    <row r="70" spans="2:12">
      <c r="B70" s="94"/>
      <c r="C70" s="94"/>
      <c r="D70" s="95"/>
      <c r="E70" s="95"/>
      <c r="F70" s="95"/>
      <c r="G70" s="95"/>
      <c r="H70" s="95"/>
      <c r="I70" s="95"/>
      <c r="J70" s="95"/>
      <c r="K70" s="95"/>
      <c r="L70" s="95"/>
    </row>
    <row r="71" spans="2:12">
      <c r="B71" s="94"/>
      <c r="C71" s="94"/>
      <c r="D71" s="95"/>
      <c r="E71" s="95"/>
      <c r="F71" s="95"/>
      <c r="G71" s="95"/>
      <c r="H71" s="95"/>
      <c r="I71" s="95"/>
      <c r="J71" s="95"/>
      <c r="K71" s="95"/>
      <c r="L71" s="95"/>
    </row>
    <row r="72" spans="2:12">
      <c r="B72" s="94"/>
      <c r="C72" s="94"/>
      <c r="D72" s="95"/>
      <c r="E72" s="95"/>
      <c r="F72" s="95"/>
      <c r="G72" s="95"/>
      <c r="H72" s="95"/>
      <c r="I72" s="95"/>
      <c r="J72" s="95"/>
      <c r="K72" s="95"/>
      <c r="L72" s="95"/>
    </row>
    <row r="73" spans="2:12">
      <c r="B73" s="94"/>
      <c r="C73" s="94"/>
      <c r="D73" s="95"/>
      <c r="E73" s="95"/>
      <c r="F73" s="95"/>
      <c r="G73" s="95"/>
      <c r="H73" s="95"/>
      <c r="I73" s="95"/>
      <c r="J73" s="95"/>
      <c r="K73" s="95"/>
      <c r="L73" s="95"/>
    </row>
    <row r="74" spans="2:12">
      <c r="B74" s="94"/>
      <c r="C74" s="94"/>
      <c r="D74" s="95"/>
      <c r="E74" s="95"/>
      <c r="F74" s="95"/>
      <c r="G74" s="95"/>
      <c r="H74" s="95"/>
      <c r="I74" s="95"/>
      <c r="J74" s="95"/>
      <c r="K74" s="95"/>
      <c r="L74" s="95"/>
    </row>
    <row r="75" spans="2:12">
      <c r="B75" s="94"/>
      <c r="C75" s="94"/>
      <c r="D75" s="95"/>
      <c r="E75" s="95"/>
      <c r="F75" s="95"/>
      <c r="G75" s="95"/>
      <c r="H75" s="95"/>
      <c r="I75" s="95"/>
      <c r="J75" s="95"/>
      <c r="K75" s="95"/>
      <c r="L75" s="95"/>
    </row>
    <row r="76" spans="2:12">
      <c r="B76" s="94"/>
      <c r="C76" s="94"/>
      <c r="D76" s="95"/>
      <c r="E76" s="95"/>
      <c r="F76" s="95"/>
      <c r="G76" s="95"/>
      <c r="H76" s="95"/>
      <c r="I76" s="95"/>
      <c r="J76" s="95"/>
      <c r="K76" s="95"/>
      <c r="L76" s="95"/>
    </row>
    <row r="77" spans="2:12">
      <c r="B77" s="94"/>
      <c r="C77" s="94"/>
      <c r="D77" s="95"/>
      <c r="E77" s="95"/>
      <c r="F77" s="95"/>
      <c r="G77" s="95"/>
      <c r="H77" s="95"/>
      <c r="I77" s="95"/>
      <c r="J77" s="95"/>
      <c r="K77" s="95"/>
      <c r="L77" s="95"/>
    </row>
    <row r="78" spans="2:12">
      <c r="B78" s="94"/>
      <c r="C78" s="94"/>
      <c r="D78" s="95"/>
      <c r="E78" s="95"/>
      <c r="F78" s="95"/>
      <c r="G78" s="95"/>
      <c r="H78" s="95"/>
      <c r="I78" s="95"/>
      <c r="J78" s="95"/>
      <c r="K78" s="95"/>
      <c r="L78" s="95"/>
    </row>
    <row r="79" spans="2:12">
      <c r="B79" s="94"/>
      <c r="C79" s="94"/>
      <c r="D79" s="95"/>
      <c r="E79" s="95"/>
      <c r="F79" s="95"/>
      <c r="G79" s="95"/>
      <c r="H79" s="95"/>
      <c r="I79" s="95"/>
      <c r="J79" s="95"/>
      <c r="K79" s="95"/>
      <c r="L79" s="95"/>
    </row>
    <row r="80" spans="2:12">
      <c r="B80" s="94"/>
      <c r="C80" s="94"/>
      <c r="D80" s="95"/>
      <c r="E80" s="95"/>
      <c r="F80" s="95"/>
      <c r="G80" s="95"/>
      <c r="H80" s="95"/>
      <c r="I80" s="95"/>
      <c r="J80" s="95"/>
      <c r="K80" s="95"/>
      <c r="L80" s="95"/>
    </row>
    <row r="81" spans="2:12">
      <c r="B81" s="94"/>
      <c r="C81" s="94"/>
      <c r="D81" s="95"/>
      <c r="E81" s="95"/>
      <c r="F81" s="95"/>
      <c r="G81" s="95"/>
      <c r="H81" s="95"/>
      <c r="I81" s="95"/>
      <c r="J81" s="95"/>
      <c r="K81" s="95"/>
      <c r="L81" s="95"/>
    </row>
    <row r="82" spans="2:12">
      <c r="B82" s="94"/>
      <c r="C82" s="94"/>
      <c r="D82" s="95"/>
      <c r="E82" s="95"/>
      <c r="F82" s="95"/>
      <c r="G82" s="95"/>
      <c r="H82" s="95"/>
      <c r="I82" s="95"/>
      <c r="J82" s="95"/>
      <c r="K82" s="95"/>
      <c r="L82" s="95"/>
    </row>
    <row r="83" spans="2:12">
      <c r="B83" s="94"/>
      <c r="C83" s="94"/>
      <c r="D83" s="95"/>
      <c r="E83" s="95"/>
      <c r="F83" s="95"/>
      <c r="G83" s="95"/>
      <c r="H83" s="95"/>
      <c r="I83" s="95"/>
      <c r="J83" s="95"/>
      <c r="K83" s="95"/>
      <c r="L83" s="95"/>
    </row>
    <row r="84" spans="2:12">
      <c r="B84" s="94"/>
      <c r="C84" s="94"/>
      <c r="D84" s="95"/>
      <c r="E84" s="95"/>
      <c r="F84" s="95"/>
      <c r="G84" s="95"/>
      <c r="H84" s="95"/>
      <c r="I84" s="95"/>
      <c r="J84" s="95"/>
      <c r="K84" s="95"/>
      <c r="L84" s="95"/>
    </row>
    <row r="85" spans="2:12">
      <c r="B85" s="94"/>
      <c r="C85" s="94"/>
      <c r="D85" s="95"/>
      <c r="E85" s="95"/>
      <c r="F85" s="95"/>
      <c r="G85" s="95"/>
      <c r="H85" s="95"/>
      <c r="I85" s="95"/>
      <c r="J85" s="95"/>
      <c r="K85" s="95"/>
      <c r="L85" s="95"/>
    </row>
    <row r="86" spans="2:12">
      <c r="B86" s="94"/>
      <c r="C86" s="94"/>
      <c r="D86" s="95"/>
      <c r="E86" s="95"/>
      <c r="F86" s="95"/>
      <c r="G86" s="95"/>
      <c r="H86" s="95"/>
      <c r="I86" s="95"/>
      <c r="J86" s="95"/>
      <c r="K86" s="95"/>
      <c r="L86" s="95"/>
    </row>
    <row r="87" spans="2:12">
      <c r="B87" s="94"/>
      <c r="C87" s="94"/>
      <c r="D87" s="95"/>
      <c r="E87" s="95"/>
      <c r="F87" s="95"/>
      <c r="G87" s="95"/>
      <c r="H87" s="95"/>
      <c r="I87" s="95"/>
      <c r="J87" s="95"/>
      <c r="K87" s="95"/>
      <c r="L87" s="95"/>
    </row>
    <row r="88" spans="2:12">
      <c r="B88" s="94"/>
      <c r="C88" s="94"/>
      <c r="D88" s="95"/>
      <c r="E88" s="95"/>
      <c r="F88" s="95"/>
      <c r="G88" s="95"/>
      <c r="H88" s="95"/>
      <c r="I88" s="95"/>
      <c r="J88" s="95"/>
      <c r="K88" s="95"/>
      <c r="L88" s="95"/>
    </row>
    <row r="89" spans="2:12">
      <c r="B89" s="94"/>
      <c r="C89" s="94"/>
      <c r="D89" s="95"/>
      <c r="E89" s="95"/>
      <c r="F89" s="95"/>
      <c r="G89" s="95"/>
      <c r="H89" s="95"/>
      <c r="I89" s="95"/>
      <c r="J89" s="95"/>
      <c r="K89" s="95"/>
      <c r="L89" s="95"/>
    </row>
    <row r="90" spans="2:12">
      <c r="B90" s="94"/>
      <c r="C90" s="94"/>
      <c r="D90" s="95"/>
      <c r="E90" s="95"/>
      <c r="F90" s="95"/>
      <c r="G90" s="95"/>
      <c r="H90" s="95"/>
      <c r="I90" s="95"/>
      <c r="J90" s="95"/>
      <c r="K90" s="95"/>
      <c r="L90" s="95"/>
    </row>
    <row r="91" spans="2:12">
      <c r="B91" s="94"/>
      <c r="C91" s="94"/>
      <c r="D91" s="95"/>
      <c r="E91" s="95"/>
      <c r="F91" s="95"/>
      <c r="G91" s="95"/>
      <c r="H91" s="95"/>
      <c r="I91" s="95"/>
      <c r="J91" s="95"/>
      <c r="K91" s="95"/>
      <c r="L91" s="95"/>
    </row>
    <row r="92" spans="2:12">
      <c r="B92" s="94"/>
      <c r="C92" s="94"/>
      <c r="D92" s="95"/>
      <c r="E92" s="95"/>
      <c r="F92" s="95"/>
      <c r="G92" s="95"/>
      <c r="H92" s="95"/>
      <c r="I92" s="95"/>
      <c r="J92" s="95"/>
      <c r="K92" s="95"/>
      <c r="L92" s="95"/>
    </row>
    <row r="93" spans="2:12">
      <c r="B93" s="94"/>
      <c r="C93" s="94"/>
      <c r="D93" s="95"/>
      <c r="E93" s="95"/>
      <c r="F93" s="95"/>
      <c r="G93" s="95"/>
      <c r="H93" s="95"/>
      <c r="I93" s="95"/>
      <c r="J93" s="95"/>
      <c r="K93" s="95"/>
      <c r="L93" s="95"/>
    </row>
    <row r="94" spans="2:12">
      <c r="B94" s="94"/>
      <c r="C94" s="94"/>
      <c r="D94" s="95"/>
      <c r="E94" s="95"/>
      <c r="F94" s="95"/>
      <c r="G94" s="95"/>
      <c r="H94" s="95"/>
      <c r="I94" s="95"/>
      <c r="J94" s="95"/>
      <c r="K94" s="95"/>
      <c r="L94" s="95"/>
    </row>
    <row r="95" spans="2:12">
      <c r="B95" s="94"/>
      <c r="C95" s="94"/>
      <c r="D95" s="95"/>
      <c r="E95" s="95"/>
      <c r="F95" s="95"/>
      <c r="G95" s="95"/>
      <c r="H95" s="95"/>
      <c r="I95" s="95"/>
      <c r="J95" s="95"/>
      <c r="K95" s="95"/>
      <c r="L95" s="95"/>
    </row>
    <row r="96" spans="2:12">
      <c r="B96" s="94"/>
      <c r="C96" s="94"/>
      <c r="D96" s="95"/>
      <c r="E96" s="95"/>
      <c r="F96" s="95"/>
      <c r="G96" s="95"/>
      <c r="H96" s="95"/>
      <c r="I96" s="95"/>
      <c r="J96" s="95"/>
      <c r="K96" s="95"/>
      <c r="L96" s="95"/>
    </row>
    <row r="97" spans="2:12">
      <c r="B97" s="94"/>
      <c r="C97" s="94"/>
      <c r="D97" s="95"/>
      <c r="E97" s="95"/>
      <c r="F97" s="95"/>
      <c r="G97" s="95"/>
      <c r="H97" s="95"/>
      <c r="I97" s="95"/>
      <c r="J97" s="95"/>
      <c r="K97" s="95"/>
      <c r="L97" s="95"/>
    </row>
    <row r="98" spans="2:12">
      <c r="B98" s="94"/>
      <c r="C98" s="94"/>
      <c r="D98" s="95"/>
      <c r="E98" s="95"/>
      <c r="F98" s="95"/>
      <c r="G98" s="95"/>
      <c r="H98" s="95"/>
      <c r="I98" s="95"/>
      <c r="J98" s="95"/>
      <c r="K98" s="95"/>
      <c r="L98" s="95"/>
    </row>
    <row r="99" spans="2:12">
      <c r="B99" s="94"/>
      <c r="C99" s="94"/>
      <c r="D99" s="95"/>
      <c r="E99" s="95"/>
      <c r="F99" s="95"/>
      <c r="G99" s="95"/>
      <c r="H99" s="95"/>
      <c r="I99" s="95"/>
      <c r="J99" s="95"/>
      <c r="K99" s="95"/>
      <c r="L99" s="95"/>
    </row>
    <row r="100" spans="2:12">
      <c r="B100" s="94"/>
      <c r="C100" s="94"/>
      <c r="D100" s="95"/>
      <c r="E100" s="95"/>
      <c r="F100" s="95"/>
      <c r="G100" s="95"/>
      <c r="H100" s="95"/>
      <c r="I100" s="95"/>
      <c r="J100" s="95"/>
      <c r="K100" s="95"/>
      <c r="L100" s="95"/>
    </row>
    <row r="101" spans="2:12">
      <c r="B101" s="94"/>
      <c r="C101" s="94"/>
      <c r="D101" s="95"/>
      <c r="E101" s="95"/>
      <c r="F101" s="95"/>
      <c r="G101" s="95"/>
      <c r="H101" s="95"/>
      <c r="I101" s="95"/>
      <c r="J101" s="95"/>
      <c r="K101" s="95"/>
      <c r="L101" s="95"/>
    </row>
    <row r="102" spans="2:12">
      <c r="B102" s="94"/>
      <c r="C102" s="94"/>
      <c r="D102" s="95"/>
      <c r="E102" s="95"/>
      <c r="F102" s="95"/>
      <c r="G102" s="95"/>
      <c r="H102" s="95"/>
      <c r="I102" s="95"/>
      <c r="J102" s="95"/>
      <c r="K102" s="95"/>
      <c r="L102" s="95"/>
    </row>
    <row r="103" spans="2:12">
      <c r="B103" s="94"/>
      <c r="C103" s="94"/>
      <c r="D103" s="95"/>
      <c r="E103" s="95"/>
      <c r="F103" s="95"/>
      <c r="G103" s="95"/>
      <c r="H103" s="95"/>
      <c r="I103" s="95"/>
      <c r="J103" s="95"/>
      <c r="K103" s="95"/>
      <c r="L103" s="95"/>
    </row>
    <row r="104" spans="2:12">
      <c r="B104" s="94"/>
      <c r="C104" s="94"/>
      <c r="D104" s="95"/>
      <c r="E104" s="95"/>
      <c r="F104" s="95"/>
      <c r="G104" s="95"/>
      <c r="H104" s="95"/>
      <c r="I104" s="95"/>
      <c r="J104" s="95"/>
      <c r="K104" s="95"/>
      <c r="L104" s="95"/>
    </row>
    <row r="105" spans="2:12">
      <c r="B105" s="94"/>
      <c r="C105" s="94"/>
      <c r="D105" s="95"/>
      <c r="E105" s="95"/>
      <c r="F105" s="95"/>
      <c r="G105" s="95"/>
      <c r="H105" s="95"/>
      <c r="I105" s="95"/>
      <c r="J105" s="95"/>
      <c r="K105" s="95"/>
      <c r="L105" s="95"/>
    </row>
    <row r="106" spans="2:12">
      <c r="B106" s="94"/>
      <c r="C106" s="94"/>
      <c r="D106" s="95"/>
      <c r="E106" s="95"/>
      <c r="F106" s="95"/>
      <c r="G106" s="95"/>
      <c r="H106" s="95"/>
      <c r="I106" s="95"/>
      <c r="J106" s="95"/>
      <c r="K106" s="95"/>
      <c r="L106" s="95"/>
    </row>
    <row r="107" spans="2:12">
      <c r="B107" s="94"/>
      <c r="C107" s="94"/>
      <c r="D107" s="95"/>
      <c r="E107" s="95"/>
      <c r="F107" s="95"/>
      <c r="G107" s="95"/>
      <c r="H107" s="95"/>
      <c r="I107" s="95"/>
      <c r="J107" s="95"/>
      <c r="K107" s="95"/>
      <c r="L107" s="95"/>
    </row>
    <row r="108" spans="2:12">
      <c r="B108" s="94"/>
      <c r="C108" s="94"/>
      <c r="D108" s="95"/>
      <c r="E108" s="95"/>
      <c r="F108" s="95"/>
      <c r="G108" s="95"/>
      <c r="H108" s="95"/>
      <c r="I108" s="95"/>
      <c r="J108" s="95"/>
      <c r="K108" s="95"/>
      <c r="L108" s="95"/>
    </row>
    <row r="109" spans="2:12">
      <c r="B109" s="94"/>
      <c r="C109" s="94"/>
      <c r="D109" s="95"/>
      <c r="E109" s="95"/>
      <c r="F109" s="95"/>
      <c r="G109" s="95"/>
      <c r="H109" s="95"/>
      <c r="I109" s="95"/>
      <c r="J109" s="95"/>
      <c r="K109" s="95"/>
      <c r="L109" s="95"/>
    </row>
    <row r="110" spans="2:12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</row>
    <row r="111" spans="2:12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</row>
    <row r="112" spans="2:12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</row>
    <row r="113" spans="2:12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</row>
    <row r="114" spans="2:12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</row>
    <row r="115" spans="2:12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</row>
    <row r="116" spans="2:12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</row>
    <row r="117" spans="2:12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</row>
    <row r="118" spans="2:12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</row>
    <row r="119" spans="2:12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</row>
    <row r="120" spans="2:12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</row>
    <row r="121" spans="2:12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</row>
    <row r="122" spans="2:12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</row>
    <row r="123" spans="2:12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2:12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2:12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2:12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2:12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2:12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2:12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2:12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2:12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2:12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2:12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2:12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2:12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2:12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2:12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2:12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2:12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2:12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2:12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2:12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2:12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2:12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2:12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2:12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2:12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2:12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2:12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2:12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2:12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2:12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2:12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2:12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2:12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2:12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2:12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2:12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2:12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2:12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2:12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2:12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2:12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2:12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2:12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2:12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2:12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2:12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2:12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2:12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2:12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2:12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2:12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2:12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2:12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2:12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2:12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2:12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2:12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2:12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2:12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2:12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2:12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2:12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2:12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2:12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2:12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</row>
    <row r="193" spans="2:12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</row>
    <row r="194" spans="2:12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</row>
    <row r="195" spans="2:12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</row>
    <row r="196" spans="2:12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</row>
    <row r="197" spans="2:12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</row>
    <row r="198" spans="2:12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</row>
    <row r="199" spans="2:12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</row>
    <row r="200" spans="2:12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</row>
    <row r="201" spans="2:12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</row>
    <row r="202" spans="2:12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2:12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</row>
    <row r="204" spans="2:12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</row>
    <row r="205" spans="2:12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</row>
    <row r="206" spans="2:12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</row>
    <row r="207" spans="2:12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</row>
    <row r="208" spans="2:12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</row>
    <row r="209" spans="2:12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</row>
    <row r="210" spans="2:12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</row>
    <row r="211" spans="2:12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</row>
    <row r="212" spans="2:12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</row>
    <row r="213" spans="2:12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</row>
    <row r="214" spans="2:12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</row>
    <row r="215" spans="2:12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</row>
    <row r="216" spans="2:12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</row>
    <row r="217" spans="2:12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</row>
    <row r="218" spans="2:12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</row>
    <row r="219" spans="2:12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</row>
    <row r="220" spans="2:12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</row>
    <row r="221" spans="2:12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</row>
    <row r="222" spans="2:12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</row>
    <row r="223" spans="2:12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</row>
    <row r="224" spans="2:12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</row>
    <row r="225" spans="2:12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</row>
    <row r="226" spans="2:12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</row>
    <row r="227" spans="2:12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</row>
    <row r="228" spans="2:12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</row>
    <row r="229" spans="2:12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</row>
    <row r="230" spans="2:12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</row>
    <row r="231" spans="2:12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</row>
    <row r="232" spans="2:12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</row>
    <row r="233" spans="2:12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</row>
    <row r="234" spans="2:12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</row>
    <row r="235" spans="2:12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</row>
    <row r="236" spans="2:12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</row>
    <row r="237" spans="2:12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</row>
    <row r="238" spans="2:12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</row>
    <row r="239" spans="2:12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</row>
    <row r="240" spans="2:12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</row>
    <row r="241" spans="2:12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</row>
    <row r="242" spans="2:12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</row>
    <row r="243" spans="2:12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</row>
    <row r="244" spans="2:12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</row>
    <row r="245" spans="2:12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</row>
    <row r="246" spans="2:12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</row>
    <row r="247" spans="2:12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</row>
    <row r="248" spans="2:12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</row>
    <row r="249" spans="2:12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</row>
    <row r="250" spans="2:12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</row>
    <row r="251" spans="2:12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</row>
    <row r="252" spans="2:12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</row>
    <row r="253" spans="2:12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</row>
    <row r="254" spans="2:12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</row>
    <row r="255" spans="2:12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</row>
    <row r="256" spans="2:12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</row>
    <row r="257" spans="2:12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</row>
    <row r="258" spans="2:12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</row>
    <row r="259" spans="2:12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</row>
    <row r="260" spans="2:12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</row>
    <row r="261" spans="2:12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</row>
    <row r="262" spans="2:12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</row>
    <row r="263" spans="2:12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</row>
    <row r="264" spans="2:12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</row>
    <row r="265" spans="2:12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</row>
    <row r="266" spans="2:12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</row>
    <row r="267" spans="2:12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</row>
    <row r="268" spans="2:12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</row>
    <row r="269" spans="2:12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</row>
    <row r="270" spans="2:12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</row>
    <row r="271" spans="2:12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</row>
    <row r="272" spans="2:12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</row>
    <row r="273" spans="2:12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</row>
    <row r="274" spans="2:12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</row>
    <row r="275" spans="2:12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</row>
    <row r="276" spans="2:12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</row>
    <row r="277" spans="2:12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</row>
    <row r="278" spans="2:12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</row>
    <row r="279" spans="2:12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</row>
    <row r="280" spans="2:12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</row>
    <row r="281" spans="2:12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</row>
    <row r="282" spans="2:12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</row>
    <row r="283" spans="2:12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</row>
    <row r="284" spans="2:12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</row>
    <row r="285" spans="2:12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</row>
    <row r="286" spans="2:12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</row>
    <row r="287" spans="2:12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</row>
    <row r="288" spans="2:12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</row>
    <row r="289" spans="2:12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</row>
    <row r="290" spans="2:12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</row>
    <row r="291" spans="2:12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</row>
    <row r="292" spans="2:12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</row>
    <row r="293" spans="2:12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</row>
    <row r="294" spans="2:12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</row>
    <row r="295" spans="2:12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</row>
    <row r="296" spans="2:12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</row>
    <row r="297" spans="2:12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</row>
    <row r="298" spans="2:12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</row>
    <row r="299" spans="2:12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</row>
    <row r="300" spans="2:12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</row>
    <row r="301" spans="2:12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</row>
    <row r="302" spans="2:12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</row>
    <row r="303" spans="2:12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</row>
    <row r="304" spans="2:12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</row>
    <row r="305" spans="2:12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</row>
    <row r="306" spans="2:12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</row>
    <row r="307" spans="2:12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</row>
    <row r="308" spans="2:12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</row>
    <row r="309" spans="2:12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</row>
    <row r="310" spans="2:12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</row>
    <row r="311" spans="2:12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</row>
    <row r="312" spans="2:12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</row>
    <row r="313" spans="2:12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</row>
    <row r="314" spans="2:12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</row>
    <row r="315" spans="2:12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</row>
    <row r="316" spans="2:12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</row>
    <row r="317" spans="2:12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</row>
    <row r="318" spans="2:12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</row>
    <row r="319" spans="2:12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</row>
    <row r="320" spans="2:12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</row>
    <row r="321" spans="2:12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</row>
    <row r="322" spans="2:12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</row>
    <row r="323" spans="2:12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</row>
    <row r="324" spans="2:12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</row>
    <row r="325" spans="2:12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</row>
    <row r="326" spans="2:12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</row>
    <row r="327" spans="2:12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</row>
    <row r="328" spans="2:12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</row>
    <row r="329" spans="2:12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</row>
    <row r="330" spans="2:12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</row>
    <row r="331" spans="2:12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</row>
    <row r="332" spans="2:12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</row>
    <row r="333" spans="2:12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</row>
    <row r="334" spans="2:12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</row>
    <row r="335" spans="2:12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</row>
    <row r="336" spans="2:12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</row>
    <row r="337" spans="2:12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</row>
    <row r="338" spans="2:12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</row>
    <row r="339" spans="2:12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</row>
    <row r="340" spans="2:12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</row>
    <row r="341" spans="2:12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</row>
    <row r="342" spans="2:12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</row>
    <row r="343" spans="2:12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</row>
    <row r="344" spans="2:12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</row>
    <row r="345" spans="2:12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</row>
    <row r="346" spans="2:12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</row>
    <row r="347" spans="2:12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</row>
    <row r="348" spans="2:12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</row>
    <row r="349" spans="2:12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</row>
    <row r="350" spans="2:12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</row>
    <row r="351" spans="2:12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</row>
    <row r="352" spans="2:12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</row>
    <row r="353" spans="2:12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</row>
    <row r="354" spans="2:12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</row>
    <row r="355" spans="2:12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</row>
    <row r="356" spans="2:12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</row>
    <row r="357" spans="2:12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</row>
    <row r="358" spans="2:12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</row>
    <row r="359" spans="2:12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</row>
    <row r="360" spans="2:12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</row>
    <row r="361" spans="2:12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</row>
    <row r="362" spans="2:12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</row>
    <row r="363" spans="2:12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</row>
    <row r="364" spans="2:12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</row>
    <row r="365" spans="2:12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</row>
    <row r="366" spans="2:12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</row>
    <row r="367" spans="2:12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</row>
    <row r="368" spans="2:12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</row>
    <row r="369" spans="2:12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</row>
    <row r="370" spans="2:12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</row>
    <row r="371" spans="2:12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</row>
    <row r="372" spans="2:12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</row>
    <row r="373" spans="2:12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</row>
    <row r="374" spans="2:12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</row>
    <row r="375" spans="2:12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</row>
    <row r="376" spans="2:12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</row>
    <row r="377" spans="2:12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</row>
    <row r="378" spans="2:12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</row>
    <row r="379" spans="2:12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</row>
    <row r="380" spans="2:12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</row>
    <row r="381" spans="2:12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</row>
    <row r="382" spans="2:12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</row>
    <row r="383" spans="2:12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</row>
    <row r="384" spans="2:12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</row>
    <row r="385" spans="2:12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</row>
    <row r="386" spans="2:12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</row>
    <row r="387" spans="2:12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</row>
    <row r="388" spans="2:12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</row>
    <row r="389" spans="2:12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</row>
    <row r="390" spans="2:12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</row>
    <row r="391" spans="2:12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</row>
    <row r="392" spans="2:12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</row>
    <row r="393" spans="2:12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</row>
    <row r="394" spans="2:12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</row>
    <row r="395" spans="2:12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</row>
    <row r="396" spans="2:12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</row>
    <row r="397" spans="2:12">
      <c r="B397" s="94"/>
      <c r="C397" s="94"/>
      <c r="D397" s="95"/>
      <c r="E397" s="95"/>
      <c r="F397" s="95"/>
      <c r="G397" s="95"/>
      <c r="H397" s="95"/>
      <c r="I397" s="95"/>
      <c r="J397" s="95"/>
      <c r="K397" s="95"/>
      <c r="L397" s="95"/>
    </row>
    <row r="398" spans="2:12">
      <c r="B398" s="94"/>
      <c r="C398" s="94"/>
      <c r="D398" s="95"/>
      <c r="E398" s="95"/>
      <c r="F398" s="95"/>
      <c r="G398" s="95"/>
      <c r="H398" s="95"/>
      <c r="I398" s="95"/>
      <c r="J398" s="95"/>
      <c r="K398" s="95"/>
      <c r="L398" s="95"/>
    </row>
    <row r="399" spans="2:12">
      <c r="B399" s="94"/>
      <c r="C399" s="94"/>
      <c r="D399" s="95"/>
      <c r="E399" s="95"/>
      <c r="F399" s="95"/>
      <c r="G399" s="95"/>
      <c r="H399" s="95"/>
      <c r="I399" s="95"/>
      <c r="J399" s="95"/>
      <c r="K399" s="95"/>
      <c r="L399" s="95"/>
    </row>
    <row r="400" spans="2:12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</row>
    <row r="401" spans="2:12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</row>
    <row r="402" spans="2:12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</row>
    <row r="403" spans="2:12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</row>
    <row r="404" spans="2:12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</row>
    <row r="405" spans="2:12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</row>
    <row r="406" spans="2:12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</row>
    <row r="407" spans="2:12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</row>
    <row r="408" spans="2:12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</row>
    <row r="409" spans="2:12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</row>
    <row r="410" spans="2:12">
      <c r="B410" s="94"/>
      <c r="C410" s="94"/>
      <c r="D410" s="95"/>
      <c r="E410" s="95"/>
      <c r="F410" s="95"/>
      <c r="G410" s="95"/>
      <c r="H410" s="95"/>
      <c r="I410" s="95"/>
      <c r="J410" s="95"/>
      <c r="K410" s="95"/>
      <c r="L410" s="95"/>
    </row>
    <row r="411" spans="2:12">
      <c r="B411" s="94"/>
      <c r="C411" s="94"/>
      <c r="D411" s="95"/>
      <c r="E411" s="95"/>
      <c r="F411" s="95"/>
      <c r="G411" s="95"/>
      <c r="H411" s="95"/>
      <c r="I411" s="95"/>
      <c r="J411" s="95"/>
      <c r="K411" s="95"/>
      <c r="L411" s="95"/>
    </row>
    <row r="412" spans="2:12">
      <c r="B412" s="94"/>
      <c r="C412" s="94"/>
      <c r="D412" s="95"/>
      <c r="E412" s="95"/>
      <c r="F412" s="95"/>
      <c r="G412" s="95"/>
      <c r="H412" s="95"/>
      <c r="I412" s="95"/>
      <c r="J412" s="95"/>
      <c r="K412" s="95"/>
      <c r="L412" s="95"/>
    </row>
    <row r="413" spans="2:12">
      <c r="B413" s="94"/>
      <c r="C413" s="94"/>
      <c r="D413" s="95"/>
      <c r="E413" s="95"/>
      <c r="F413" s="95"/>
      <c r="G413" s="95"/>
      <c r="H413" s="95"/>
      <c r="I413" s="95"/>
      <c r="J413" s="95"/>
      <c r="K413" s="95"/>
      <c r="L413" s="95"/>
    </row>
    <row r="414" spans="2:12">
      <c r="B414" s="94"/>
      <c r="C414" s="94"/>
      <c r="D414" s="95"/>
      <c r="E414" s="95"/>
      <c r="F414" s="95"/>
      <c r="G414" s="95"/>
      <c r="H414" s="95"/>
      <c r="I414" s="95"/>
      <c r="J414" s="95"/>
      <c r="K414" s="95"/>
      <c r="L414" s="95"/>
    </row>
    <row r="415" spans="2:12">
      <c r="B415" s="94"/>
      <c r="C415" s="94"/>
      <c r="D415" s="95"/>
      <c r="E415" s="95"/>
      <c r="F415" s="95"/>
      <c r="G415" s="95"/>
      <c r="H415" s="95"/>
      <c r="I415" s="95"/>
      <c r="J415" s="95"/>
      <c r="K415" s="95"/>
      <c r="L415" s="95"/>
    </row>
    <row r="416" spans="2:12">
      <c r="B416" s="94"/>
      <c r="C416" s="94"/>
      <c r="D416" s="95"/>
      <c r="E416" s="95"/>
      <c r="F416" s="95"/>
      <c r="G416" s="95"/>
      <c r="H416" s="95"/>
      <c r="I416" s="95"/>
      <c r="J416" s="95"/>
      <c r="K416" s="95"/>
      <c r="L416" s="95"/>
    </row>
    <row r="417" spans="2:12">
      <c r="B417" s="94"/>
      <c r="C417" s="94"/>
      <c r="D417" s="95"/>
      <c r="E417" s="95"/>
      <c r="F417" s="95"/>
      <c r="G417" s="95"/>
      <c r="H417" s="95"/>
      <c r="I417" s="95"/>
      <c r="J417" s="95"/>
      <c r="K417" s="95"/>
      <c r="L417" s="95"/>
    </row>
    <row r="418" spans="2:12">
      <c r="B418" s="94"/>
      <c r="C418" s="94"/>
      <c r="D418" s="95"/>
      <c r="E418" s="95"/>
      <c r="F418" s="95"/>
      <c r="G418" s="95"/>
      <c r="H418" s="95"/>
      <c r="I418" s="95"/>
      <c r="J418" s="95"/>
      <c r="K418" s="95"/>
      <c r="L418" s="95"/>
    </row>
    <row r="419" spans="2:12">
      <c r="B419" s="94"/>
      <c r="C419" s="94"/>
      <c r="D419" s="95"/>
      <c r="E419" s="95"/>
      <c r="F419" s="95"/>
      <c r="G419" s="95"/>
      <c r="H419" s="95"/>
      <c r="I419" s="95"/>
      <c r="J419" s="95"/>
      <c r="K419" s="95"/>
      <c r="L419" s="95"/>
    </row>
    <row r="420" spans="2:12">
      <c r="B420" s="94"/>
      <c r="C420" s="94"/>
      <c r="D420" s="95"/>
      <c r="E420" s="95"/>
      <c r="F420" s="95"/>
      <c r="G420" s="95"/>
      <c r="H420" s="95"/>
      <c r="I420" s="95"/>
      <c r="J420" s="95"/>
      <c r="K420" s="95"/>
      <c r="L420" s="95"/>
    </row>
    <row r="421" spans="2:12">
      <c r="B421" s="94"/>
      <c r="C421" s="94"/>
      <c r="D421" s="95"/>
      <c r="E421" s="95"/>
      <c r="F421" s="95"/>
      <c r="G421" s="95"/>
      <c r="H421" s="95"/>
      <c r="I421" s="95"/>
      <c r="J421" s="95"/>
      <c r="K421" s="95"/>
      <c r="L421" s="95"/>
    </row>
    <row r="422" spans="2:12">
      <c r="B422" s="94"/>
      <c r="C422" s="94"/>
      <c r="D422" s="95"/>
      <c r="E422" s="95"/>
      <c r="F422" s="95"/>
      <c r="G422" s="95"/>
      <c r="H422" s="95"/>
      <c r="I422" s="95"/>
      <c r="J422" s="95"/>
      <c r="K422" s="95"/>
      <c r="L422" s="95"/>
    </row>
    <row r="423" spans="2:12">
      <c r="B423" s="94"/>
      <c r="C423" s="94"/>
      <c r="D423" s="95"/>
      <c r="E423" s="95"/>
      <c r="F423" s="95"/>
      <c r="G423" s="95"/>
      <c r="H423" s="95"/>
      <c r="I423" s="95"/>
      <c r="J423" s="95"/>
      <c r="K423" s="95"/>
      <c r="L423" s="95"/>
    </row>
    <row r="424" spans="2:12">
      <c r="B424" s="94"/>
      <c r="C424" s="94"/>
      <c r="D424" s="95"/>
      <c r="E424" s="95"/>
      <c r="F424" s="95"/>
      <c r="G424" s="95"/>
      <c r="H424" s="95"/>
      <c r="I424" s="95"/>
      <c r="J424" s="95"/>
      <c r="K424" s="95"/>
      <c r="L424" s="95"/>
    </row>
    <row r="425" spans="2:12">
      <c r="B425" s="94"/>
      <c r="C425" s="94"/>
      <c r="D425" s="95"/>
      <c r="E425" s="95"/>
      <c r="F425" s="95"/>
      <c r="G425" s="95"/>
      <c r="H425" s="95"/>
      <c r="I425" s="95"/>
      <c r="J425" s="95"/>
      <c r="K425" s="95"/>
      <c r="L425" s="95"/>
    </row>
    <row r="426" spans="2:12">
      <c r="B426" s="94"/>
      <c r="C426" s="94"/>
      <c r="D426" s="95"/>
      <c r="E426" s="95"/>
      <c r="F426" s="95"/>
      <c r="G426" s="95"/>
      <c r="H426" s="95"/>
      <c r="I426" s="95"/>
      <c r="J426" s="95"/>
      <c r="K426" s="95"/>
      <c r="L426" s="95"/>
    </row>
    <row r="427" spans="2:12">
      <c r="B427" s="94"/>
      <c r="C427" s="94"/>
      <c r="D427" s="95"/>
      <c r="E427" s="95"/>
      <c r="F427" s="95"/>
      <c r="G427" s="95"/>
      <c r="H427" s="95"/>
      <c r="I427" s="95"/>
      <c r="J427" s="95"/>
      <c r="K427" s="95"/>
      <c r="L427" s="95"/>
    </row>
    <row r="428" spans="2:12">
      <c r="B428" s="94"/>
      <c r="C428" s="94"/>
      <c r="D428" s="95"/>
      <c r="E428" s="95"/>
      <c r="F428" s="95"/>
      <c r="G428" s="95"/>
      <c r="H428" s="95"/>
      <c r="I428" s="95"/>
      <c r="J428" s="95"/>
      <c r="K428" s="95"/>
      <c r="L428" s="95"/>
    </row>
    <row r="429" spans="2:12">
      <c r="B429" s="94"/>
      <c r="C429" s="94"/>
      <c r="D429" s="95"/>
      <c r="E429" s="95"/>
      <c r="F429" s="95"/>
      <c r="G429" s="95"/>
      <c r="H429" s="95"/>
      <c r="I429" s="95"/>
      <c r="J429" s="95"/>
      <c r="K429" s="95"/>
      <c r="L429" s="95"/>
    </row>
    <row r="430" spans="2:12">
      <c r="B430" s="94"/>
      <c r="C430" s="94"/>
      <c r="D430" s="95"/>
      <c r="E430" s="95"/>
      <c r="F430" s="95"/>
      <c r="G430" s="95"/>
      <c r="H430" s="95"/>
      <c r="I430" s="95"/>
      <c r="J430" s="95"/>
      <c r="K430" s="95"/>
      <c r="L430" s="95"/>
    </row>
    <row r="431" spans="2:12">
      <c r="B431" s="94"/>
      <c r="C431" s="94"/>
      <c r="D431" s="95"/>
      <c r="E431" s="95"/>
      <c r="F431" s="95"/>
      <c r="G431" s="95"/>
      <c r="H431" s="95"/>
      <c r="I431" s="95"/>
      <c r="J431" s="95"/>
      <c r="K431" s="95"/>
      <c r="L431" s="95"/>
    </row>
    <row r="432" spans="2:12">
      <c r="B432" s="94"/>
      <c r="C432" s="94"/>
      <c r="D432" s="95"/>
      <c r="E432" s="95"/>
      <c r="F432" s="95"/>
      <c r="G432" s="95"/>
      <c r="H432" s="95"/>
      <c r="I432" s="95"/>
      <c r="J432" s="95"/>
      <c r="K432" s="95"/>
      <c r="L432" s="95"/>
    </row>
    <row r="433" spans="2:12">
      <c r="B433" s="94"/>
      <c r="C433" s="94"/>
      <c r="D433" s="95"/>
      <c r="E433" s="95"/>
      <c r="F433" s="95"/>
      <c r="G433" s="95"/>
      <c r="H433" s="95"/>
      <c r="I433" s="95"/>
      <c r="J433" s="95"/>
      <c r="K433" s="95"/>
      <c r="L433" s="95"/>
    </row>
    <row r="434" spans="2:12">
      <c r="B434" s="94"/>
      <c r="C434" s="94"/>
      <c r="D434" s="95"/>
      <c r="E434" s="95"/>
      <c r="F434" s="95"/>
      <c r="G434" s="95"/>
      <c r="H434" s="95"/>
      <c r="I434" s="95"/>
      <c r="J434" s="95"/>
      <c r="K434" s="95"/>
      <c r="L434" s="95"/>
    </row>
    <row r="435" spans="2:12">
      <c r="B435" s="94"/>
      <c r="C435" s="94"/>
      <c r="D435" s="95"/>
      <c r="E435" s="95"/>
      <c r="F435" s="95"/>
      <c r="G435" s="95"/>
      <c r="H435" s="95"/>
      <c r="I435" s="95"/>
      <c r="J435" s="95"/>
      <c r="K435" s="95"/>
      <c r="L435" s="95"/>
    </row>
    <row r="436" spans="2:12">
      <c r="B436" s="94"/>
      <c r="C436" s="94"/>
      <c r="D436" s="95"/>
      <c r="E436" s="95"/>
      <c r="F436" s="95"/>
      <c r="G436" s="95"/>
      <c r="H436" s="95"/>
      <c r="I436" s="95"/>
      <c r="J436" s="95"/>
      <c r="K436" s="95"/>
      <c r="L436" s="95"/>
    </row>
    <row r="437" spans="2:12">
      <c r="B437" s="94"/>
      <c r="C437" s="94"/>
      <c r="D437" s="95"/>
      <c r="E437" s="95"/>
      <c r="F437" s="95"/>
      <c r="G437" s="95"/>
      <c r="H437" s="95"/>
      <c r="I437" s="95"/>
      <c r="J437" s="95"/>
      <c r="K437" s="95"/>
      <c r="L437" s="95"/>
    </row>
    <row r="438" spans="2:12">
      <c r="B438" s="94"/>
      <c r="C438" s="94"/>
      <c r="D438" s="95"/>
      <c r="E438" s="95"/>
      <c r="F438" s="95"/>
      <c r="G438" s="95"/>
      <c r="H438" s="95"/>
      <c r="I438" s="95"/>
      <c r="J438" s="95"/>
      <c r="K438" s="95"/>
      <c r="L438" s="95"/>
    </row>
    <row r="439" spans="2:12">
      <c r="B439" s="94"/>
      <c r="C439" s="94"/>
      <c r="D439" s="95"/>
      <c r="E439" s="95"/>
      <c r="F439" s="95"/>
      <c r="G439" s="95"/>
      <c r="H439" s="95"/>
      <c r="I439" s="95"/>
      <c r="J439" s="95"/>
      <c r="K439" s="95"/>
      <c r="L439" s="95"/>
    </row>
    <row r="440" spans="2:12">
      <c r="B440" s="94"/>
      <c r="C440" s="94"/>
      <c r="D440" s="95"/>
      <c r="E440" s="95"/>
      <c r="F440" s="95"/>
      <c r="G440" s="95"/>
      <c r="H440" s="95"/>
      <c r="I440" s="95"/>
      <c r="J440" s="95"/>
      <c r="K440" s="95"/>
      <c r="L440" s="95"/>
    </row>
    <row r="441" spans="2:12">
      <c r="B441" s="94"/>
      <c r="C441" s="94"/>
      <c r="D441" s="95"/>
      <c r="E441" s="95"/>
      <c r="F441" s="95"/>
      <c r="G441" s="95"/>
      <c r="H441" s="95"/>
      <c r="I441" s="95"/>
      <c r="J441" s="95"/>
      <c r="K441" s="95"/>
      <c r="L441" s="95"/>
    </row>
    <row r="442" spans="2:12">
      <c r="B442" s="94"/>
      <c r="C442" s="94"/>
      <c r="D442" s="95"/>
      <c r="E442" s="95"/>
      <c r="F442" s="95"/>
      <c r="G442" s="95"/>
      <c r="H442" s="95"/>
      <c r="I442" s="95"/>
      <c r="J442" s="95"/>
      <c r="K442" s="95"/>
      <c r="L442" s="95"/>
    </row>
    <row r="443" spans="2:12">
      <c r="B443" s="94"/>
      <c r="C443" s="94"/>
      <c r="D443" s="95"/>
      <c r="E443" s="95"/>
      <c r="F443" s="95"/>
      <c r="G443" s="95"/>
      <c r="H443" s="95"/>
      <c r="I443" s="95"/>
      <c r="J443" s="95"/>
      <c r="K443" s="95"/>
      <c r="L443" s="95"/>
    </row>
    <row r="444" spans="2:12">
      <c r="B444" s="94"/>
      <c r="C444" s="94"/>
      <c r="D444" s="95"/>
      <c r="E444" s="95"/>
      <c r="F444" s="95"/>
      <c r="G444" s="95"/>
      <c r="H444" s="95"/>
      <c r="I444" s="95"/>
      <c r="J444" s="95"/>
      <c r="K444" s="95"/>
      <c r="L444" s="95"/>
    </row>
    <row r="445" spans="2:12">
      <c r="B445" s="94"/>
      <c r="C445" s="94"/>
      <c r="D445" s="95"/>
      <c r="E445" s="95"/>
      <c r="F445" s="95"/>
      <c r="G445" s="95"/>
      <c r="H445" s="95"/>
      <c r="I445" s="95"/>
      <c r="J445" s="95"/>
      <c r="K445" s="95"/>
      <c r="L445" s="95"/>
    </row>
    <row r="446" spans="2:12">
      <c r="B446" s="94"/>
      <c r="C446" s="94"/>
      <c r="D446" s="95"/>
      <c r="E446" s="95"/>
      <c r="F446" s="95"/>
      <c r="G446" s="95"/>
      <c r="H446" s="95"/>
      <c r="I446" s="95"/>
      <c r="J446" s="95"/>
      <c r="K446" s="95"/>
      <c r="L446" s="95"/>
    </row>
    <row r="447" spans="2:12">
      <c r="B447" s="94"/>
      <c r="C447" s="94"/>
      <c r="D447" s="95"/>
      <c r="E447" s="95"/>
      <c r="F447" s="95"/>
      <c r="G447" s="95"/>
      <c r="H447" s="95"/>
      <c r="I447" s="95"/>
      <c r="J447" s="95"/>
      <c r="K447" s="95"/>
      <c r="L447" s="95"/>
    </row>
    <row r="448" spans="2:12">
      <c r="B448" s="94"/>
      <c r="C448" s="94"/>
      <c r="D448" s="95"/>
      <c r="E448" s="95"/>
      <c r="F448" s="95"/>
      <c r="G448" s="95"/>
      <c r="H448" s="95"/>
      <c r="I448" s="95"/>
      <c r="J448" s="95"/>
      <c r="K448" s="95"/>
      <c r="L448" s="95"/>
    </row>
    <row r="449" spans="2:12">
      <c r="B449" s="94"/>
      <c r="C449" s="94"/>
      <c r="D449" s="95"/>
      <c r="E449" s="95"/>
      <c r="F449" s="95"/>
      <c r="G449" s="95"/>
      <c r="H449" s="95"/>
      <c r="I449" s="95"/>
      <c r="J449" s="95"/>
      <c r="K449" s="95"/>
      <c r="L449" s="95"/>
    </row>
    <row r="450" spans="2:12">
      <c r="B450" s="94"/>
      <c r="C450" s="94"/>
      <c r="D450" s="95"/>
      <c r="E450" s="95"/>
      <c r="F450" s="95"/>
      <c r="G450" s="95"/>
      <c r="H450" s="95"/>
      <c r="I450" s="95"/>
      <c r="J450" s="95"/>
      <c r="K450" s="95"/>
      <c r="L450" s="95"/>
    </row>
    <row r="451" spans="2:12">
      <c r="B451" s="94"/>
      <c r="C451" s="94"/>
      <c r="D451" s="95"/>
      <c r="E451" s="95"/>
      <c r="F451" s="95"/>
      <c r="G451" s="95"/>
      <c r="H451" s="95"/>
      <c r="I451" s="95"/>
      <c r="J451" s="95"/>
      <c r="K451" s="95"/>
      <c r="L451" s="95"/>
    </row>
    <row r="452" spans="2:12">
      <c r="B452" s="94"/>
      <c r="C452" s="94"/>
      <c r="D452" s="95"/>
      <c r="E452" s="95"/>
      <c r="F452" s="95"/>
      <c r="G452" s="95"/>
      <c r="H452" s="95"/>
      <c r="I452" s="95"/>
      <c r="J452" s="95"/>
      <c r="K452" s="95"/>
      <c r="L452" s="95"/>
    </row>
    <row r="453" spans="2:12">
      <c r="B453" s="94"/>
      <c r="C453" s="94"/>
      <c r="D453" s="95"/>
      <c r="E453" s="95"/>
      <c r="F453" s="95"/>
      <c r="G453" s="95"/>
      <c r="H453" s="95"/>
      <c r="I453" s="95"/>
      <c r="J453" s="95"/>
      <c r="K453" s="95"/>
      <c r="L453" s="95"/>
    </row>
    <row r="454" spans="2:12">
      <c r="B454" s="94"/>
      <c r="C454" s="94"/>
      <c r="D454" s="95"/>
      <c r="E454" s="95"/>
      <c r="F454" s="95"/>
      <c r="G454" s="95"/>
      <c r="H454" s="95"/>
      <c r="I454" s="95"/>
      <c r="J454" s="95"/>
      <c r="K454" s="95"/>
      <c r="L454" s="95"/>
    </row>
    <row r="455" spans="2:12">
      <c r="B455" s="94"/>
      <c r="C455" s="94"/>
      <c r="D455" s="95"/>
      <c r="E455" s="95"/>
      <c r="F455" s="95"/>
      <c r="G455" s="95"/>
      <c r="H455" s="95"/>
      <c r="I455" s="95"/>
      <c r="J455" s="95"/>
      <c r="K455" s="95"/>
      <c r="L455" s="95"/>
    </row>
    <row r="456" spans="2:12">
      <c r="B456" s="94"/>
      <c r="C456" s="94"/>
      <c r="D456" s="95"/>
      <c r="E456" s="95"/>
      <c r="F456" s="95"/>
      <c r="G456" s="95"/>
      <c r="H456" s="95"/>
      <c r="I456" s="95"/>
      <c r="J456" s="95"/>
      <c r="K456" s="95"/>
      <c r="L456" s="95"/>
    </row>
    <row r="457" spans="2:12">
      <c r="B457" s="94"/>
      <c r="C457" s="94"/>
      <c r="D457" s="95"/>
      <c r="E457" s="95"/>
      <c r="F457" s="95"/>
      <c r="G457" s="95"/>
      <c r="H457" s="95"/>
      <c r="I457" s="95"/>
      <c r="J457" s="95"/>
      <c r="K457" s="95"/>
      <c r="L457" s="95"/>
    </row>
    <row r="458" spans="2:12">
      <c r="B458" s="94"/>
      <c r="C458" s="94"/>
      <c r="D458" s="95"/>
      <c r="E458" s="95"/>
      <c r="F458" s="95"/>
      <c r="G458" s="95"/>
      <c r="H458" s="95"/>
      <c r="I458" s="95"/>
      <c r="J458" s="95"/>
      <c r="K458" s="95"/>
      <c r="L458" s="95"/>
    </row>
    <row r="459" spans="2:12">
      <c r="B459" s="94"/>
      <c r="C459" s="94"/>
      <c r="D459" s="95"/>
      <c r="E459" s="95"/>
      <c r="F459" s="95"/>
      <c r="G459" s="95"/>
      <c r="H459" s="95"/>
      <c r="I459" s="95"/>
      <c r="J459" s="95"/>
      <c r="K459" s="95"/>
      <c r="L459" s="95"/>
    </row>
    <row r="460" spans="2:12">
      <c r="B460" s="94"/>
      <c r="C460" s="94"/>
      <c r="D460" s="95"/>
      <c r="E460" s="95"/>
      <c r="F460" s="95"/>
      <c r="G460" s="95"/>
      <c r="H460" s="95"/>
      <c r="I460" s="95"/>
      <c r="J460" s="95"/>
      <c r="K460" s="95"/>
      <c r="L460" s="95"/>
    </row>
    <row r="461" spans="2:12">
      <c r="B461" s="94"/>
      <c r="C461" s="94"/>
      <c r="D461" s="95"/>
      <c r="E461" s="95"/>
      <c r="F461" s="95"/>
      <c r="G461" s="95"/>
      <c r="H461" s="95"/>
      <c r="I461" s="95"/>
      <c r="J461" s="95"/>
      <c r="K461" s="95"/>
      <c r="L461" s="95"/>
    </row>
    <row r="462" spans="2:12">
      <c r="B462" s="94"/>
      <c r="C462" s="94"/>
      <c r="D462" s="95"/>
      <c r="E462" s="95"/>
      <c r="F462" s="95"/>
      <c r="G462" s="95"/>
      <c r="H462" s="95"/>
      <c r="I462" s="95"/>
      <c r="J462" s="95"/>
      <c r="K462" s="95"/>
      <c r="L462" s="95"/>
    </row>
    <row r="463" spans="2:12">
      <c r="B463" s="94"/>
      <c r="C463" s="94"/>
      <c r="D463" s="95"/>
      <c r="E463" s="95"/>
      <c r="F463" s="95"/>
      <c r="G463" s="95"/>
      <c r="H463" s="95"/>
      <c r="I463" s="95"/>
      <c r="J463" s="95"/>
      <c r="K463" s="95"/>
      <c r="L463" s="95"/>
    </row>
    <row r="464" spans="2:12">
      <c r="B464" s="94"/>
      <c r="C464" s="94"/>
      <c r="D464" s="95"/>
      <c r="E464" s="95"/>
      <c r="F464" s="95"/>
      <c r="G464" s="95"/>
      <c r="H464" s="95"/>
      <c r="I464" s="95"/>
      <c r="J464" s="95"/>
      <c r="K464" s="95"/>
      <c r="L464" s="95"/>
    </row>
    <row r="465" spans="2:12">
      <c r="B465" s="94"/>
      <c r="C465" s="94"/>
      <c r="D465" s="95"/>
      <c r="E465" s="95"/>
      <c r="F465" s="95"/>
      <c r="G465" s="95"/>
      <c r="H465" s="95"/>
      <c r="I465" s="95"/>
      <c r="J465" s="95"/>
      <c r="K465" s="95"/>
      <c r="L465" s="95"/>
    </row>
    <row r="466" spans="2:12">
      <c r="B466" s="94"/>
      <c r="C466" s="94"/>
      <c r="D466" s="95"/>
      <c r="E466" s="95"/>
      <c r="F466" s="95"/>
      <c r="G466" s="95"/>
      <c r="H466" s="95"/>
      <c r="I466" s="95"/>
      <c r="J466" s="95"/>
      <c r="K466" s="95"/>
      <c r="L466" s="95"/>
    </row>
    <row r="467" spans="2:12">
      <c r="B467" s="94"/>
      <c r="C467" s="94"/>
      <c r="D467" s="95"/>
      <c r="E467" s="95"/>
      <c r="F467" s="95"/>
      <c r="G467" s="95"/>
      <c r="H467" s="95"/>
      <c r="I467" s="95"/>
      <c r="J467" s="95"/>
      <c r="K467" s="95"/>
      <c r="L467" s="95"/>
    </row>
    <row r="468" spans="2:12">
      <c r="B468" s="94"/>
      <c r="C468" s="94"/>
      <c r="D468" s="95"/>
      <c r="E468" s="95"/>
      <c r="F468" s="95"/>
      <c r="G468" s="95"/>
      <c r="H468" s="95"/>
      <c r="I468" s="95"/>
      <c r="J468" s="95"/>
      <c r="K468" s="95"/>
      <c r="L468" s="95"/>
    </row>
    <row r="469" spans="2:12">
      <c r="B469" s="94"/>
      <c r="C469" s="94"/>
      <c r="D469" s="95"/>
      <c r="E469" s="95"/>
      <c r="F469" s="95"/>
      <c r="G469" s="95"/>
      <c r="H469" s="95"/>
      <c r="I469" s="95"/>
      <c r="J469" s="95"/>
      <c r="K469" s="95"/>
      <c r="L469" s="95"/>
    </row>
    <row r="470" spans="2:12">
      <c r="B470" s="94"/>
      <c r="C470" s="94"/>
      <c r="D470" s="95"/>
      <c r="E470" s="95"/>
      <c r="F470" s="95"/>
      <c r="G470" s="95"/>
      <c r="H470" s="95"/>
      <c r="I470" s="95"/>
      <c r="J470" s="95"/>
      <c r="K470" s="95"/>
      <c r="L470" s="95"/>
    </row>
    <row r="471" spans="2:12">
      <c r="B471" s="94"/>
      <c r="C471" s="94"/>
      <c r="D471" s="95"/>
      <c r="E471" s="95"/>
      <c r="F471" s="95"/>
      <c r="G471" s="95"/>
      <c r="H471" s="95"/>
      <c r="I471" s="95"/>
      <c r="J471" s="95"/>
      <c r="K471" s="95"/>
      <c r="L471" s="95"/>
    </row>
    <row r="472" spans="2:12">
      <c r="B472" s="94"/>
      <c r="C472" s="94"/>
      <c r="D472" s="95"/>
      <c r="E472" s="95"/>
      <c r="F472" s="95"/>
      <c r="G472" s="95"/>
      <c r="H472" s="95"/>
      <c r="I472" s="95"/>
      <c r="J472" s="95"/>
      <c r="K472" s="95"/>
      <c r="L472" s="95"/>
    </row>
    <row r="473" spans="2:12">
      <c r="B473" s="94"/>
      <c r="C473" s="94"/>
      <c r="D473" s="95"/>
      <c r="E473" s="95"/>
      <c r="F473" s="95"/>
      <c r="G473" s="95"/>
      <c r="H473" s="95"/>
      <c r="I473" s="95"/>
      <c r="J473" s="95"/>
      <c r="K473" s="95"/>
      <c r="L473" s="95"/>
    </row>
    <row r="474" spans="2:12">
      <c r="B474" s="94"/>
      <c r="C474" s="94"/>
      <c r="D474" s="95"/>
      <c r="E474" s="95"/>
      <c r="F474" s="95"/>
      <c r="G474" s="95"/>
      <c r="H474" s="95"/>
      <c r="I474" s="95"/>
      <c r="J474" s="95"/>
      <c r="K474" s="95"/>
      <c r="L474" s="95"/>
    </row>
    <row r="475" spans="2:12">
      <c r="B475" s="94"/>
      <c r="C475" s="94"/>
      <c r="D475" s="95"/>
      <c r="E475" s="95"/>
      <c r="F475" s="95"/>
      <c r="G475" s="95"/>
      <c r="H475" s="95"/>
      <c r="I475" s="95"/>
      <c r="J475" s="95"/>
      <c r="K475" s="95"/>
      <c r="L475" s="95"/>
    </row>
    <row r="476" spans="2:12">
      <c r="B476" s="94"/>
      <c r="C476" s="94"/>
      <c r="D476" s="95"/>
      <c r="E476" s="95"/>
      <c r="F476" s="95"/>
      <c r="G476" s="95"/>
      <c r="H476" s="95"/>
      <c r="I476" s="95"/>
      <c r="J476" s="95"/>
      <c r="K476" s="95"/>
      <c r="L476" s="95"/>
    </row>
    <row r="477" spans="2:12">
      <c r="B477" s="94"/>
      <c r="C477" s="94"/>
      <c r="D477" s="95"/>
      <c r="E477" s="95"/>
      <c r="F477" s="95"/>
      <c r="G477" s="95"/>
      <c r="H477" s="95"/>
      <c r="I477" s="95"/>
      <c r="J477" s="95"/>
      <c r="K477" s="95"/>
      <c r="L477" s="95"/>
    </row>
    <row r="478" spans="2:12">
      <c r="B478" s="94"/>
      <c r="C478" s="94"/>
      <c r="D478" s="95"/>
      <c r="E478" s="95"/>
      <c r="F478" s="95"/>
      <c r="G478" s="95"/>
      <c r="H478" s="95"/>
      <c r="I478" s="95"/>
      <c r="J478" s="95"/>
      <c r="K478" s="95"/>
      <c r="L478" s="95"/>
    </row>
    <row r="479" spans="2:12">
      <c r="B479" s="94"/>
      <c r="C479" s="94"/>
      <c r="D479" s="95"/>
      <c r="E479" s="95"/>
      <c r="F479" s="95"/>
      <c r="G479" s="95"/>
      <c r="H479" s="95"/>
      <c r="I479" s="95"/>
      <c r="J479" s="95"/>
      <c r="K479" s="95"/>
      <c r="L479" s="95"/>
    </row>
    <row r="480" spans="2:12">
      <c r="B480" s="94"/>
      <c r="C480" s="94"/>
      <c r="D480" s="95"/>
      <c r="E480" s="95"/>
      <c r="F480" s="95"/>
      <c r="G480" s="95"/>
      <c r="H480" s="95"/>
      <c r="I480" s="95"/>
      <c r="J480" s="95"/>
      <c r="K480" s="95"/>
      <c r="L480" s="95"/>
    </row>
    <row r="481" spans="2:12">
      <c r="B481" s="94"/>
      <c r="C481" s="94"/>
      <c r="D481" s="95"/>
      <c r="E481" s="95"/>
      <c r="F481" s="95"/>
      <c r="G481" s="95"/>
      <c r="H481" s="95"/>
      <c r="I481" s="95"/>
      <c r="J481" s="95"/>
      <c r="K481" s="95"/>
      <c r="L481" s="95"/>
    </row>
    <row r="482" spans="2:12">
      <c r="B482" s="94"/>
      <c r="C482" s="94"/>
      <c r="D482" s="95"/>
      <c r="E482" s="95"/>
      <c r="F482" s="95"/>
      <c r="G482" s="95"/>
      <c r="H482" s="95"/>
      <c r="I482" s="95"/>
      <c r="J482" s="95"/>
      <c r="K482" s="95"/>
      <c r="L482" s="95"/>
    </row>
    <row r="483" spans="2:12">
      <c r="B483" s="94"/>
      <c r="C483" s="94"/>
      <c r="D483" s="95"/>
      <c r="E483" s="95"/>
      <c r="F483" s="95"/>
      <c r="G483" s="95"/>
      <c r="H483" s="95"/>
      <c r="I483" s="95"/>
      <c r="J483" s="95"/>
      <c r="K483" s="95"/>
      <c r="L483" s="95"/>
    </row>
    <row r="484" spans="2:12">
      <c r="B484" s="94"/>
      <c r="C484" s="94"/>
      <c r="D484" s="95"/>
      <c r="E484" s="95"/>
      <c r="F484" s="95"/>
      <c r="G484" s="95"/>
      <c r="H484" s="95"/>
      <c r="I484" s="95"/>
      <c r="J484" s="95"/>
      <c r="K484" s="95"/>
      <c r="L484" s="95"/>
    </row>
    <row r="485" spans="2:12">
      <c r="B485" s="94"/>
      <c r="C485" s="94"/>
      <c r="D485" s="95"/>
      <c r="E485" s="95"/>
      <c r="F485" s="95"/>
      <c r="G485" s="95"/>
      <c r="H485" s="95"/>
      <c r="I485" s="95"/>
      <c r="J485" s="95"/>
      <c r="K485" s="95"/>
      <c r="L485" s="95"/>
    </row>
    <row r="486" spans="2:12">
      <c r="B486" s="94"/>
      <c r="C486" s="94"/>
      <c r="D486" s="95"/>
      <c r="E486" s="95"/>
      <c r="F486" s="95"/>
      <c r="G486" s="95"/>
      <c r="H486" s="95"/>
      <c r="I486" s="95"/>
      <c r="J486" s="95"/>
      <c r="K486" s="95"/>
      <c r="L486" s="95"/>
    </row>
    <row r="487" spans="2:12">
      <c r="B487" s="94"/>
      <c r="C487" s="94"/>
      <c r="D487" s="95"/>
      <c r="E487" s="95"/>
      <c r="F487" s="95"/>
      <c r="G487" s="95"/>
      <c r="H487" s="95"/>
      <c r="I487" s="95"/>
      <c r="J487" s="95"/>
      <c r="K487" s="95"/>
      <c r="L487" s="95"/>
    </row>
    <row r="488" spans="2:12">
      <c r="B488" s="94"/>
      <c r="C488" s="94"/>
      <c r="D488" s="95"/>
      <c r="E488" s="95"/>
      <c r="F488" s="95"/>
      <c r="G488" s="95"/>
      <c r="H488" s="95"/>
      <c r="I488" s="95"/>
      <c r="J488" s="95"/>
      <c r="K488" s="95"/>
      <c r="L488" s="95"/>
    </row>
    <row r="489" spans="2:12">
      <c r="B489" s="94"/>
      <c r="C489" s="94"/>
      <c r="D489" s="95"/>
      <c r="E489" s="95"/>
      <c r="F489" s="95"/>
      <c r="G489" s="95"/>
      <c r="H489" s="95"/>
      <c r="I489" s="95"/>
      <c r="J489" s="95"/>
      <c r="K489" s="95"/>
      <c r="L489" s="95"/>
    </row>
    <row r="490" spans="2:12">
      <c r="B490" s="94"/>
      <c r="C490" s="94"/>
      <c r="D490" s="95"/>
      <c r="E490" s="95"/>
      <c r="F490" s="95"/>
      <c r="G490" s="95"/>
      <c r="H490" s="95"/>
      <c r="I490" s="95"/>
      <c r="J490" s="95"/>
      <c r="K490" s="95"/>
      <c r="L490" s="95"/>
    </row>
    <row r="491" spans="2:12">
      <c r="B491" s="94"/>
      <c r="C491" s="94"/>
      <c r="D491" s="95"/>
      <c r="E491" s="95"/>
      <c r="F491" s="95"/>
      <c r="G491" s="95"/>
      <c r="H491" s="95"/>
      <c r="I491" s="95"/>
      <c r="J491" s="95"/>
      <c r="K491" s="95"/>
      <c r="L491" s="95"/>
    </row>
    <row r="492" spans="2:12">
      <c r="B492" s="94"/>
      <c r="C492" s="94"/>
      <c r="D492" s="95"/>
      <c r="E492" s="95"/>
      <c r="F492" s="95"/>
      <c r="G492" s="95"/>
      <c r="H492" s="95"/>
      <c r="I492" s="95"/>
      <c r="J492" s="95"/>
      <c r="K492" s="95"/>
      <c r="L492" s="95"/>
    </row>
    <row r="493" spans="2:12">
      <c r="B493" s="94"/>
      <c r="C493" s="94"/>
      <c r="D493" s="95"/>
      <c r="E493" s="95"/>
      <c r="F493" s="95"/>
      <c r="G493" s="95"/>
      <c r="H493" s="95"/>
      <c r="I493" s="95"/>
      <c r="J493" s="95"/>
      <c r="K493" s="95"/>
      <c r="L493" s="95"/>
    </row>
    <row r="494" spans="2:12">
      <c r="B494" s="94"/>
      <c r="C494" s="94"/>
      <c r="D494" s="95"/>
      <c r="E494" s="95"/>
      <c r="F494" s="95"/>
      <c r="G494" s="95"/>
      <c r="H494" s="95"/>
      <c r="I494" s="95"/>
      <c r="J494" s="95"/>
      <c r="K494" s="95"/>
      <c r="L494" s="95"/>
    </row>
    <row r="495" spans="2:12">
      <c r="B495" s="94"/>
      <c r="C495" s="94"/>
      <c r="D495" s="95"/>
      <c r="E495" s="95"/>
      <c r="F495" s="95"/>
      <c r="G495" s="95"/>
      <c r="H495" s="95"/>
      <c r="I495" s="95"/>
      <c r="J495" s="95"/>
      <c r="K495" s="95"/>
      <c r="L495" s="95"/>
    </row>
    <row r="496" spans="2:12">
      <c r="B496" s="94"/>
      <c r="C496" s="94"/>
      <c r="D496" s="95"/>
      <c r="E496" s="95"/>
      <c r="F496" s="95"/>
      <c r="G496" s="95"/>
      <c r="H496" s="95"/>
      <c r="I496" s="95"/>
      <c r="J496" s="95"/>
      <c r="K496" s="95"/>
      <c r="L496" s="95"/>
    </row>
    <row r="497" spans="2:12">
      <c r="B497" s="94"/>
      <c r="C497" s="94"/>
      <c r="D497" s="95"/>
      <c r="E497" s="95"/>
      <c r="F497" s="95"/>
      <c r="G497" s="95"/>
      <c r="H497" s="95"/>
      <c r="I497" s="95"/>
      <c r="J497" s="95"/>
      <c r="K497" s="95"/>
      <c r="L497" s="95"/>
    </row>
    <row r="498" spans="2:12">
      <c r="B498" s="94"/>
      <c r="C498" s="94"/>
      <c r="D498" s="95"/>
      <c r="E498" s="95"/>
      <c r="F498" s="95"/>
      <c r="G498" s="95"/>
      <c r="H498" s="95"/>
      <c r="I498" s="95"/>
      <c r="J498" s="95"/>
      <c r="K498" s="95"/>
      <c r="L498" s="95"/>
    </row>
    <row r="499" spans="2:12">
      <c r="B499" s="94"/>
      <c r="C499" s="94"/>
      <c r="D499" s="95"/>
      <c r="E499" s="95"/>
      <c r="F499" s="95"/>
      <c r="G499" s="95"/>
      <c r="H499" s="95"/>
      <c r="I499" s="95"/>
      <c r="J499" s="95"/>
      <c r="K499" s="95"/>
      <c r="L499" s="95"/>
    </row>
    <row r="500" spans="2:12">
      <c r="B500" s="94"/>
      <c r="C500" s="94"/>
      <c r="D500" s="95"/>
      <c r="E500" s="95"/>
      <c r="F500" s="95"/>
      <c r="G500" s="95"/>
      <c r="H500" s="95"/>
      <c r="I500" s="95"/>
      <c r="J500" s="95"/>
      <c r="K500" s="95"/>
      <c r="L500" s="95"/>
    </row>
    <row r="501" spans="2:12">
      <c r="B501" s="94"/>
      <c r="C501" s="94"/>
      <c r="D501" s="95"/>
      <c r="E501" s="95"/>
      <c r="F501" s="95"/>
      <c r="G501" s="95"/>
      <c r="H501" s="95"/>
      <c r="I501" s="95"/>
      <c r="J501" s="95"/>
      <c r="K501" s="95"/>
      <c r="L501" s="95"/>
    </row>
    <row r="502" spans="2:12">
      <c r="B502" s="94"/>
      <c r="C502" s="94"/>
      <c r="D502" s="95"/>
      <c r="E502" s="95"/>
      <c r="F502" s="95"/>
      <c r="G502" s="95"/>
      <c r="H502" s="95"/>
      <c r="I502" s="95"/>
      <c r="J502" s="95"/>
      <c r="K502" s="95"/>
      <c r="L502" s="95"/>
    </row>
    <row r="503" spans="2:12">
      <c r="B503" s="94"/>
      <c r="C503" s="94"/>
      <c r="D503" s="95"/>
      <c r="E503" s="95"/>
      <c r="F503" s="95"/>
      <c r="G503" s="95"/>
      <c r="H503" s="95"/>
      <c r="I503" s="95"/>
      <c r="J503" s="95"/>
      <c r="K503" s="95"/>
      <c r="L503" s="95"/>
    </row>
    <row r="504" spans="2:12">
      <c r="B504" s="94"/>
      <c r="C504" s="94"/>
      <c r="D504" s="95"/>
      <c r="E504" s="95"/>
      <c r="F504" s="95"/>
      <c r="G504" s="95"/>
      <c r="H504" s="95"/>
      <c r="I504" s="95"/>
      <c r="J504" s="95"/>
      <c r="K504" s="95"/>
      <c r="L504" s="95"/>
    </row>
    <row r="505" spans="2:12">
      <c r="B505" s="94"/>
      <c r="C505" s="94"/>
      <c r="D505" s="95"/>
      <c r="E505" s="95"/>
      <c r="F505" s="95"/>
      <c r="G505" s="95"/>
      <c r="H505" s="95"/>
      <c r="I505" s="95"/>
      <c r="J505" s="95"/>
      <c r="K505" s="95"/>
      <c r="L505" s="95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15.5703125" style="2" bestFit="1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0.140625" style="1" bestFit="1" customWidth="1"/>
    <col min="13" max="13" width="7.42578125" style="1" bestFit="1" customWidth="1"/>
    <col min="14" max="14" width="9.7109375" style="1" bestFit="1" customWidth="1"/>
    <col min="15" max="15" width="9.57031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134</v>
      </c>
      <c r="C1" s="46" t="s" vm="1">
        <v>214</v>
      </c>
    </row>
    <row r="2" spans="2:18">
      <c r="B2" s="46" t="s">
        <v>133</v>
      </c>
      <c r="C2" s="46" t="s">
        <v>2403</v>
      </c>
    </row>
    <row r="3" spans="2:18">
      <c r="B3" s="46" t="s">
        <v>135</v>
      </c>
      <c r="C3" s="68" t="s">
        <v>2404</v>
      </c>
    </row>
    <row r="4" spans="2:18">
      <c r="B4" s="46" t="s">
        <v>136</v>
      </c>
      <c r="C4" s="68">
        <v>14244</v>
      </c>
    </row>
    <row r="6" spans="2:18" ht="21.75" customHeight="1">
      <c r="B6" s="137" t="s">
        <v>161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9"/>
    </row>
    <row r="7" spans="2:18" ht="27.75" customHeight="1">
      <c r="B7" s="140" t="s">
        <v>77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2"/>
    </row>
    <row r="8" spans="2:18" s="3" customFormat="1" ht="66" customHeight="1">
      <c r="B8" s="21" t="s">
        <v>103</v>
      </c>
      <c r="C8" s="29" t="s">
        <v>40</v>
      </c>
      <c r="D8" s="29" t="s">
        <v>107</v>
      </c>
      <c r="E8" s="29" t="s">
        <v>14</v>
      </c>
      <c r="F8" s="29" t="s">
        <v>59</v>
      </c>
      <c r="G8" s="29" t="s">
        <v>92</v>
      </c>
      <c r="H8" s="29" t="s">
        <v>17</v>
      </c>
      <c r="I8" s="29" t="s">
        <v>91</v>
      </c>
      <c r="J8" s="29" t="s">
        <v>16</v>
      </c>
      <c r="K8" s="29" t="s">
        <v>18</v>
      </c>
      <c r="L8" s="29" t="s">
        <v>190</v>
      </c>
      <c r="M8" s="29" t="s">
        <v>189</v>
      </c>
      <c r="N8" s="29" t="s">
        <v>204</v>
      </c>
      <c r="O8" s="29" t="s">
        <v>54</v>
      </c>
      <c r="P8" s="29" t="s">
        <v>192</v>
      </c>
      <c r="Q8" s="29" t="s">
        <v>137</v>
      </c>
      <c r="R8" s="59" t="s">
        <v>139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197</v>
      </c>
      <c r="M9" s="31"/>
      <c r="N9" s="15" t="s">
        <v>193</v>
      </c>
      <c r="O9" s="31" t="s">
        <v>198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101</v>
      </c>
      <c r="R10" s="19" t="s">
        <v>102</v>
      </c>
    </row>
    <row r="11" spans="2:18" s="4" customFormat="1" ht="18" customHeight="1">
      <c r="B11" s="75" t="s">
        <v>27</v>
      </c>
      <c r="C11" s="75"/>
      <c r="D11" s="76"/>
      <c r="E11" s="75"/>
      <c r="F11" s="75"/>
      <c r="G11" s="98"/>
      <c r="H11" s="78">
        <v>6.3473537476265927</v>
      </c>
      <c r="I11" s="76"/>
      <c r="J11" s="77"/>
      <c r="K11" s="79">
        <v>3.3157458072767702E-2</v>
      </c>
      <c r="L11" s="78"/>
      <c r="M11" s="99"/>
      <c r="N11" s="78"/>
      <c r="O11" s="78">
        <v>114.52390807300002</v>
      </c>
      <c r="P11" s="79"/>
      <c r="Q11" s="79">
        <f>IFERROR(O11/$O$11,0)</f>
        <v>1</v>
      </c>
      <c r="R11" s="79">
        <f>O11/'סכום נכסי הקרן'!$C$42</f>
        <v>0.15483756413356664</v>
      </c>
    </row>
    <row r="12" spans="2:18" ht="22.5" customHeight="1">
      <c r="B12" s="80" t="s">
        <v>184</v>
      </c>
      <c r="C12" s="81"/>
      <c r="D12" s="82"/>
      <c r="E12" s="81"/>
      <c r="F12" s="81"/>
      <c r="G12" s="100"/>
      <c r="H12" s="84">
        <v>6.335071483478659</v>
      </c>
      <c r="I12" s="82"/>
      <c r="J12" s="83"/>
      <c r="K12" s="85">
        <v>3.3122289457785066E-2</v>
      </c>
      <c r="L12" s="84"/>
      <c r="M12" s="101"/>
      <c r="N12" s="84"/>
      <c r="O12" s="84">
        <v>114.38634105800003</v>
      </c>
      <c r="P12" s="85"/>
      <c r="Q12" s="85">
        <f t="shared" ref="Q12:Q56" si="0">IFERROR(O12/$O$11,0)</f>
        <v>0.99879879217086887</v>
      </c>
      <c r="R12" s="85">
        <f>O12/'סכום נכסי הקרן'!$C$42</f>
        <v>0.15465157203928578</v>
      </c>
    </row>
    <row r="13" spans="2:18">
      <c r="B13" s="93" t="s">
        <v>25</v>
      </c>
      <c r="C13" s="88"/>
      <c r="D13" s="89"/>
      <c r="E13" s="88"/>
      <c r="F13" s="88"/>
      <c r="G13" s="102"/>
      <c r="H13" s="91">
        <v>5.2451433707230333</v>
      </c>
      <c r="I13" s="89"/>
      <c r="J13" s="90"/>
      <c r="K13" s="92">
        <v>1.5913937570719076E-2</v>
      </c>
      <c r="L13" s="91"/>
      <c r="M13" s="103"/>
      <c r="N13" s="91"/>
      <c r="O13" s="91">
        <v>44.038798064000012</v>
      </c>
      <c r="P13" s="92"/>
      <c r="Q13" s="92">
        <f t="shared" si="0"/>
        <v>0.38453803057374475</v>
      </c>
      <c r="R13" s="92">
        <f>O13/'סכום נכסי הקרן'!$C$42</f>
        <v>5.9540931970757605E-2</v>
      </c>
    </row>
    <row r="14" spans="2:18">
      <c r="B14" s="104" t="s">
        <v>24</v>
      </c>
      <c r="C14" s="81"/>
      <c r="D14" s="82"/>
      <c r="E14" s="81"/>
      <c r="F14" s="81"/>
      <c r="G14" s="100"/>
      <c r="H14" s="84">
        <v>5.2451433707230333</v>
      </c>
      <c r="I14" s="82"/>
      <c r="J14" s="83"/>
      <c r="K14" s="85">
        <v>1.5913937570719076E-2</v>
      </c>
      <c r="L14" s="84"/>
      <c r="M14" s="101"/>
      <c r="N14" s="84"/>
      <c r="O14" s="84">
        <v>44.038798064000012</v>
      </c>
      <c r="P14" s="85"/>
      <c r="Q14" s="85">
        <f t="shared" si="0"/>
        <v>0.38453803057374475</v>
      </c>
      <c r="R14" s="85">
        <f>O14/'סכום נכסי הקרן'!$C$42</f>
        <v>5.9540931970757605E-2</v>
      </c>
    </row>
    <row r="15" spans="2:18">
      <c r="B15" s="105" t="s">
        <v>215</v>
      </c>
      <c r="C15" s="88" t="s">
        <v>216</v>
      </c>
      <c r="D15" s="89" t="s">
        <v>108</v>
      </c>
      <c r="E15" s="88" t="s">
        <v>217</v>
      </c>
      <c r="F15" s="88"/>
      <c r="G15" s="102"/>
      <c r="H15" s="91">
        <v>0.84000000036360867</v>
      </c>
      <c r="I15" s="89" t="s">
        <v>121</v>
      </c>
      <c r="J15" s="90">
        <v>0.04</v>
      </c>
      <c r="K15" s="92">
        <v>2.0300000016362389E-2</v>
      </c>
      <c r="L15" s="91">
        <v>78.203168000000019</v>
      </c>
      <c r="M15" s="103">
        <v>140.66999999999999</v>
      </c>
      <c r="N15" s="91"/>
      <c r="O15" s="91">
        <v>0.11000839400000001</v>
      </c>
      <c r="P15" s="92">
        <v>5.5457540569057842E-9</v>
      </c>
      <c r="Q15" s="92">
        <f t="shared" si="0"/>
        <v>9.6057142871755897E-4</v>
      </c>
      <c r="R15" s="92">
        <f>O15/'סכום נכסי הקרן'!$C$42</f>
        <v>1.4873254019892677E-4</v>
      </c>
    </row>
    <row r="16" spans="2:18">
      <c r="B16" s="105" t="s">
        <v>218</v>
      </c>
      <c r="C16" s="88" t="s">
        <v>219</v>
      </c>
      <c r="D16" s="89" t="s">
        <v>108</v>
      </c>
      <c r="E16" s="88" t="s">
        <v>217</v>
      </c>
      <c r="F16" s="88"/>
      <c r="G16" s="102"/>
      <c r="H16" s="91">
        <v>3.6299999999755004</v>
      </c>
      <c r="I16" s="89" t="s">
        <v>121</v>
      </c>
      <c r="J16" s="90">
        <v>7.4999999999999997E-3</v>
      </c>
      <c r="K16" s="92">
        <v>1.559999999928729E-2</v>
      </c>
      <c r="L16" s="91">
        <v>4097.0153740000005</v>
      </c>
      <c r="M16" s="103">
        <v>109.59</v>
      </c>
      <c r="N16" s="91"/>
      <c r="O16" s="91">
        <v>4.4899191970000008</v>
      </c>
      <c r="P16" s="92">
        <v>1.9566111766958108E-7</v>
      </c>
      <c r="Q16" s="92">
        <f t="shared" si="0"/>
        <v>3.9205081913010066E-2</v>
      </c>
      <c r="R16" s="92">
        <f>O16/'סכום נכסי הקרן'!$C$42</f>
        <v>6.0704193850674298E-3</v>
      </c>
    </row>
    <row r="17" spans="2:18">
      <c r="B17" s="105" t="s">
        <v>220</v>
      </c>
      <c r="C17" s="88" t="s">
        <v>221</v>
      </c>
      <c r="D17" s="89" t="s">
        <v>108</v>
      </c>
      <c r="E17" s="88" t="s">
        <v>217</v>
      </c>
      <c r="F17" s="88"/>
      <c r="G17" s="102"/>
      <c r="H17" s="91">
        <v>5.6000000001085484</v>
      </c>
      <c r="I17" s="89" t="s">
        <v>121</v>
      </c>
      <c r="J17" s="90">
        <v>5.0000000000000001E-3</v>
      </c>
      <c r="K17" s="92">
        <v>1.5000000000542746E-2</v>
      </c>
      <c r="L17" s="91">
        <v>8726.3351060000023</v>
      </c>
      <c r="M17" s="103">
        <v>105.57</v>
      </c>
      <c r="N17" s="91"/>
      <c r="O17" s="91">
        <v>9.2123922750000027</v>
      </c>
      <c r="P17" s="92">
        <v>4.2932843680242505E-7</v>
      </c>
      <c r="Q17" s="92">
        <f t="shared" si="0"/>
        <v>8.0440778087382633E-2</v>
      </c>
      <c r="R17" s="92">
        <f>O17/'סכום נכסי הקרן'!$C$42</f>
        <v>1.2455254136059109E-2</v>
      </c>
    </row>
    <row r="18" spans="2:18">
      <c r="B18" s="105" t="s">
        <v>222</v>
      </c>
      <c r="C18" s="88" t="s">
        <v>223</v>
      </c>
      <c r="D18" s="89" t="s">
        <v>108</v>
      </c>
      <c r="E18" s="88" t="s">
        <v>217</v>
      </c>
      <c r="F18" s="88"/>
      <c r="G18" s="102"/>
      <c r="H18" s="91">
        <v>10.42999999689796</v>
      </c>
      <c r="I18" s="89" t="s">
        <v>121</v>
      </c>
      <c r="J18" s="90">
        <v>0.04</v>
      </c>
      <c r="K18" s="92">
        <v>1.4500000003782971E-2</v>
      </c>
      <c r="L18" s="91">
        <v>382.15228800000006</v>
      </c>
      <c r="M18" s="103">
        <v>172.93</v>
      </c>
      <c r="N18" s="91"/>
      <c r="O18" s="91">
        <v>0.66085593500000017</v>
      </c>
      <c r="P18" s="92">
        <v>2.3986004283247694E-8</v>
      </c>
      <c r="Q18" s="92">
        <f t="shared" si="0"/>
        <v>5.7704626581443269E-3</v>
      </c>
      <c r="R18" s="92">
        <f>O18/'סכום נכסי הקרן'!$C$42</f>
        <v>8.9348438191077357E-4</v>
      </c>
    </row>
    <row r="19" spans="2:18">
      <c r="B19" s="105" t="s">
        <v>224</v>
      </c>
      <c r="C19" s="88" t="s">
        <v>225</v>
      </c>
      <c r="D19" s="89" t="s">
        <v>108</v>
      </c>
      <c r="E19" s="88" t="s">
        <v>217</v>
      </c>
      <c r="F19" s="88"/>
      <c r="G19" s="102"/>
      <c r="H19" s="91">
        <v>19.369999985408267</v>
      </c>
      <c r="I19" s="89" t="s">
        <v>121</v>
      </c>
      <c r="J19" s="90">
        <v>0.01</v>
      </c>
      <c r="K19" s="92">
        <v>1.619999997987347E-2</v>
      </c>
      <c r="L19" s="91">
        <v>317.95648800000004</v>
      </c>
      <c r="M19" s="103">
        <v>100.01</v>
      </c>
      <c r="N19" s="91"/>
      <c r="O19" s="91">
        <v>0.31798827200000007</v>
      </c>
      <c r="P19" s="92">
        <v>1.7561704588938015E-8</v>
      </c>
      <c r="Q19" s="92">
        <f t="shared" si="0"/>
        <v>2.776610380753925E-3</v>
      </c>
      <c r="R19" s="92">
        <f>O19/'סכום נכסי הקרן'!$C$42</f>
        <v>4.299235879039127E-4</v>
      </c>
    </row>
    <row r="20" spans="2:18">
      <c r="B20" s="105" t="s">
        <v>226</v>
      </c>
      <c r="C20" s="88" t="s">
        <v>227</v>
      </c>
      <c r="D20" s="89" t="s">
        <v>108</v>
      </c>
      <c r="E20" s="88" t="s">
        <v>217</v>
      </c>
      <c r="F20" s="88"/>
      <c r="G20" s="102"/>
      <c r="H20" s="91">
        <v>2.8400000000682741</v>
      </c>
      <c r="I20" s="89" t="s">
        <v>121</v>
      </c>
      <c r="J20" s="90">
        <v>1E-3</v>
      </c>
      <c r="K20" s="92">
        <v>1.6400000000682737E-2</v>
      </c>
      <c r="L20" s="91">
        <v>10979.653577000001</v>
      </c>
      <c r="M20" s="103">
        <v>106.72</v>
      </c>
      <c r="N20" s="91"/>
      <c r="O20" s="91">
        <v>11.717486305000001</v>
      </c>
      <c r="P20" s="92">
        <v>5.8183250575028161E-7</v>
      </c>
      <c r="Q20" s="92">
        <f t="shared" si="0"/>
        <v>0.10231476118969868</v>
      </c>
      <c r="R20" s="92">
        <f>O20/'סכום נכסי הקרן'!$C$42</f>
        <v>1.5842168397520524E-2</v>
      </c>
    </row>
    <row r="21" spans="2:18">
      <c r="B21" s="105" t="s">
        <v>228</v>
      </c>
      <c r="C21" s="88" t="s">
        <v>229</v>
      </c>
      <c r="D21" s="89" t="s">
        <v>108</v>
      </c>
      <c r="E21" s="88" t="s">
        <v>217</v>
      </c>
      <c r="F21" s="88"/>
      <c r="G21" s="102"/>
      <c r="H21" s="91">
        <v>14.709999993576542</v>
      </c>
      <c r="I21" s="89" t="s">
        <v>121</v>
      </c>
      <c r="J21" s="90">
        <v>2.75E-2</v>
      </c>
      <c r="K21" s="92">
        <v>1.5399999999257404E-2</v>
      </c>
      <c r="L21" s="91">
        <v>569.23767100000009</v>
      </c>
      <c r="M21" s="103">
        <v>141.94</v>
      </c>
      <c r="N21" s="91"/>
      <c r="O21" s="91">
        <v>0.80797598900000012</v>
      </c>
      <c r="P21" s="92">
        <v>3.1233091091712497E-8</v>
      </c>
      <c r="Q21" s="92">
        <f t="shared" si="0"/>
        <v>7.055085724851258E-3</v>
      </c>
      <c r="R21" s="92">
        <f>O21/'סכום נכסי הקרן'!$C$42</f>
        <v>1.092392288389467E-3</v>
      </c>
    </row>
    <row r="22" spans="2:18">
      <c r="B22" s="105" t="s">
        <v>230</v>
      </c>
      <c r="C22" s="88" t="s">
        <v>231</v>
      </c>
      <c r="D22" s="89" t="s">
        <v>108</v>
      </c>
      <c r="E22" s="88" t="s">
        <v>217</v>
      </c>
      <c r="F22" s="88"/>
      <c r="G22" s="102"/>
      <c r="H22" s="91">
        <v>2.0700000001891641</v>
      </c>
      <c r="I22" s="89" t="s">
        <v>121</v>
      </c>
      <c r="J22" s="90">
        <v>7.4999999999999997E-3</v>
      </c>
      <c r="K22" s="92">
        <v>1.7400000000723274E-2</v>
      </c>
      <c r="L22" s="91">
        <v>6514.6226570000008</v>
      </c>
      <c r="M22" s="103">
        <v>110.36</v>
      </c>
      <c r="N22" s="91"/>
      <c r="O22" s="91">
        <v>7.1895377520000014</v>
      </c>
      <c r="P22" s="92">
        <v>3.001752915591094E-7</v>
      </c>
      <c r="Q22" s="92">
        <f t="shared" si="0"/>
        <v>6.2777614499648707E-2</v>
      </c>
      <c r="R22" s="92">
        <f>O22/'סכום נכסי הקרן'!$C$42</f>
        <v>9.7203329112416793E-3</v>
      </c>
    </row>
    <row r="23" spans="2:18">
      <c r="B23" s="105" t="s">
        <v>232</v>
      </c>
      <c r="C23" s="88" t="s">
        <v>233</v>
      </c>
      <c r="D23" s="89" t="s">
        <v>108</v>
      </c>
      <c r="E23" s="88" t="s">
        <v>217</v>
      </c>
      <c r="F23" s="88"/>
      <c r="G23" s="102"/>
      <c r="H23" s="91">
        <v>4.9699999992198389</v>
      </c>
      <c r="I23" s="89" t="s">
        <v>121</v>
      </c>
      <c r="J23" s="90">
        <v>1.1000000000000001E-2</v>
      </c>
      <c r="K23" s="92">
        <v>1.4999999995516324E-2</v>
      </c>
      <c r="L23" s="91">
        <v>1126.0800000000002</v>
      </c>
      <c r="M23" s="103">
        <v>99.03</v>
      </c>
      <c r="N23" s="91"/>
      <c r="O23" s="91">
        <v>1.1151570710000003</v>
      </c>
      <c r="P23" s="92">
        <v>4.306671347831176E-7</v>
      </c>
      <c r="Q23" s="92">
        <f t="shared" si="0"/>
        <v>9.7373298708002091E-3</v>
      </c>
      <c r="R23" s="92">
        <f>O23/'סכום נכסי הקרן'!$C$42</f>
        <v>1.5077044383597215E-3</v>
      </c>
    </row>
    <row r="24" spans="2:18">
      <c r="B24" s="105" t="s">
        <v>234</v>
      </c>
      <c r="C24" s="88" t="s">
        <v>235</v>
      </c>
      <c r="D24" s="89" t="s">
        <v>108</v>
      </c>
      <c r="E24" s="88" t="s">
        <v>217</v>
      </c>
      <c r="F24" s="88"/>
      <c r="G24" s="102"/>
      <c r="H24" s="91">
        <v>8.1399999996835692</v>
      </c>
      <c r="I24" s="89" t="s">
        <v>121</v>
      </c>
      <c r="J24" s="90">
        <v>1E-3</v>
      </c>
      <c r="K24" s="92">
        <v>1.5199999998883187E-2</v>
      </c>
      <c r="L24" s="91">
        <v>7565.2836480000005</v>
      </c>
      <c r="M24" s="103">
        <v>99.42</v>
      </c>
      <c r="N24" s="91"/>
      <c r="O24" s="91">
        <v>7.5214047670000008</v>
      </c>
      <c r="P24" s="92">
        <v>3.5130159199825811E-7</v>
      </c>
      <c r="Q24" s="92">
        <f t="shared" si="0"/>
        <v>6.5675411305434098E-2</v>
      </c>
      <c r="R24" s="92">
        <f>O24/'סכום נכסי הקרן'!$C$42</f>
        <v>1.0169020710003519E-2</v>
      </c>
    </row>
    <row r="25" spans="2:18">
      <c r="B25" s="105" t="s">
        <v>236</v>
      </c>
      <c r="C25" s="88" t="s">
        <v>237</v>
      </c>
      <c r="D25" s="89" t="s">
        <v>108</v>
      </c>
      <c r="E25" s="88" t="s">
        <v>217</v>
      </c>
      <c r="F25" s="88"/>
      <c r="G25" s="102"/>
      <c r="H25" s="91">
        <v>25.830000004675966</v>
      </c>
      <c r="I25" s="89" t="s">
        <v>121</v>
      </c>
      <c r="J25" s="90">
        <v>5.0000000000000001E-3</v>
      </c>
      <c r="K25" s="92">
        <v>1.6600000004240729E-2</v>
      </c>
      <c r="L25" s="91">
        <v>1080.2557720000002</v>
      </c>
      <c r="M25" s="103">
        <v>82.95</v>
      </c>
      <c r="N25" s="91"/>
      <c r="O25" s="91">
        <v>0.89607210700000006</v>
      </c>
      <c r="P25" s="92">
        <v>7.8429738800779599E-8</v>
      </c>
      <c r="Q25" s="92">
        <f t="shared" si="0"/>
        <v>7.8243235153032352E-3</v>
      </c>
      <c r="R25" s="92">
        <f>O25/'סכום נכסי הקרן'!$C$42</f>
        <v>1.2114991941025383E-3</v>
      </c>
    </row>
    <row r="26" spans="2:18">
      <c r="B26" s="87"/>
      <c r="C26" s="88"/>
      <c r="D26" s="88"/>
      <c r="E26" s="88"/>
      <c r="F26" s="88"/>
      <c r="G26" s="88"/>
      <c r="H26" s="88"/>
      <c r="I26" s="88"/>
      <c r="J26" s="88"/>
      <c r="K26" s="92"/>
      <c r="L26" s="91"/>
      <c r="M26" s="103"/>
      <c r="N26" s="88"/>
      <c r="O26" s="88"/>
      <c r="P26" s="88"/>
      <c r="Q26" s="92"/>
      <c r="R26" s="88"/>
    </row>
    <row r="27" spans="2:18">
      <c r="B27" s="93" t="s">
        <v>41</v>
      </c>
      <c r="C27" s="88"/>
      <c r="D27" s="89"/>
      <c r="E27" s="88"/>
      <c r="F27" s="88"/>
      <c r="G27" s="102"/>
      <c r="H27" s="91">
        <v>7.017385634322781</v>
      </c>
      <c r="I27" s="89"/>
      <c r="J27" s="90"/>
      <c r="K27" s="92">
        <v>4.3895020124915654E-2</v>
      </c>
      <c r="L27" s="91"/>
      <c r="M27" s="103"/>
      <c r="N27" s="91"/>
      <c r="O27" s="91">
        <v>70.347542994000037</v>
      </c>
      <c r="P27" s="92"/>
      <c r="Q27" s="92">
        <f t="shared" si="0"/>
        <v>0.61426076159712428</v>
      </c>
      <c r="R27" s="92">
        <f>O27/'סכום נכסי הקרן'!$C$42</f>
        <v>9.5110640068528207E-2</v>
      </c>
    </row>
    <row r="28" spans="2:18">
      <c r="B28" s="104" t="s">
        <v>22</v>
      </c>
      <c r="C28" s="81"/>
      <c r="D28" s="82"/>
      <c r="E28" s="81"/>
      <c r="F28" s="81"/>
      <c r="G28" s="100"/>
      <c r="H28" s="84">
        <v>0.53853044324969657</v>
      </c>
      <c r="I28" s="82"/>
      <c r="J28" s="83"/>
      <c r="K28" s="85">
        <v>4.7970858344630322E-2</v>
      </c>
      <c r="L28" s="84"/>
      <c r="M28" s="101"/>
      <c r="N28" s="84"/>
      <c r="O28" s="84">
        <v>13.083984117000004</v>
      </c>
      <c r="P28" s="85"/>
      <c r="Q28" s="85">
        <f t="shared" si="0"/>
        <v>0.11424674844889146</v>
      </c>
      <c r="R28" s="85">
        <f>O28/'סכום נכסי הקרן'!$C$42</f>
        <v>1.7689688240006687E-2</v>
      </c>
    </row>
    <row r="29" spans="2:18">
      <c r="B29" s="105" t="s">
        <v>238</v>
      </c>
      <c r="C29" s="88" t="s">
        <v>239</v>
      </c>
      <c r="D29" s="89" t="s">
        <v>108</v>
      </c>
      <c r="E29" s="88" t="s">
        <v>217</v>
      </c>
      <c r="F29" s="88"/>
      <c r="G29" s="102"/>
      <c r="H29" s="91">
        <v>0.51000000010558733</v>
      </c>
      <c r="I29" s="89" t="s">
        <v>121</v>
      </c>
      <c r="J29" s="90">
        <v>0</v>
      </c>
      <c r="K29" s="92">
        <v>4.7700000002111755E-2</v>
      </c>
      <c r="L29" s="91">
        <v>1939.9500000000003</v>
      </c>
      <c r="M29" s="103">
        <v>97.64</v>
      </c>
      <c r="N29" s="91"/>
      <c r="O29" s="91">
        <v>1.8941671800000002</v>
      </c>
      <c r="P29" s="92">
        <v>9.6997500000000019E-8</v>
      </c>
      <c r="Q29" s="92">
        <f t="shared" si="0"/>
        <v>1.6539491289387514E-2</v>
      </c>
      <c r="R29" s="92">
        <f>O29/'סכום נכסי הקרן'!$C$42</f>
        <v>2.5609345432571059E-3</v>
      </c>
    </row>
    <row r="30" spans="2:18">
      <c r="B30" s="105" t="s">
        <v>240</v>
      </c>
      <c r="C30" s="88" t="s">
        <v>241</v>
      </c>
      <c r="D30" s="89" t="s">
        <v>108</v>
      </c>
      <c r="E30" s="88" t="s">
        <v>217</v>
      </c>
      <c r="F30" s="88"/>
      <c r="G30" s="102"/>
      <c r="H30" s="91">
        <v>0.36000000010960514</v>
      </c>
      <c r="I30" s="89" t="s">
        <v>121</v>
      </c>
      <c r="J30" s="90">
        <v>0</v>
      </c>
      <c r="K30" s="92">
        <v>4.8000000009394722E-2</v>
      </c>
      <c r="L30" s="91">
        <v>2598.0120790000005</v>
      </c>
      <c r="M30" s="103">
        <v>98.33</v>
      </c>
      <c r="N30" s="91"/>
      <c r="O30" s="91">
        <v>2.5546252770000004</v>
      </c>
      <c r="P30" s="92">
        <v>8.1187877468750021E-8</v>
      </c>
      <c r="Q30" s="92">
        <f t="shared" si="0"/>
        <v>2.2306480105198881E-2</v>
      </c>
      <c r="R30" s="92">
        <f>O30/'סכום נכסי הקרן'!$C$42</f>
        <v>3.4538810438828598E-3</v>
      </c>
    </row>
    <row r="31" spans="2:18">
      <c r="B31" s="105" t="s">
        <v>242</v>
      </c>
      <c r="C31" s="88" t="s">
        <v>243</v>
      </c>
      <c r="D31" s="89" t="s">
        <v>108</v>
      </c>
      <c r="E31" s="88" t="s">
        <v>217</v>
      </c>
      <c r="F31" s="88"/>
      <c r="G31" s="102"/>
      <c r="H31" s="91">
        <v>0.43999999988161448</v>
      </c>
      <c r="I31" s="89" t="s">
        <v>121</v>
      </c>
      <c r="J31" s="90">
        <v>0</v>
      </c>
      <c r="K31" s="92">
        <v>4.8199999999408071E-2</v>
      </c>
      <c r="L31" s="91">
        <v>3448.8000000000006</v>
      </c>
      <c r="M31" s="103">
        <v>97.97</v>
      </c>
      <c r="N31" s="91"/>
      <c r="O31" s="91">
        <v>3.3787893600000007</v>
      </c>
      <c r="P31" s="92">
        <v>1.1125161290322583E-7</v>
      </c>
      <c r="Q31" s="92">
        <f t="shared" si="0"/>
        <v>2.9502917048956166E-2</v>
      </c>
      <c r="R31" s="92">
        <f>O31/'סכום נכסי הקרן'!$C$42</f>
        <v>4.5681598106950463E-3</v>
      </c>
    </row>
    <row r="32" spans="2:18">
      <c r="B32" s="105" t="s">
        <v>244</v>
      </c>
      <c r="C32" s="88" t="s">
        <v>245</v>
      </c>
      <c r="D32" s="89" t="s">
        <v>108</v>
      </c>
      <c r="E32" s="88" t="s">
        <v>217</v>
      </c>
      <c r="F32" s="88"/>
      <c r="G32" s="102"/>
      <c r="H32" s="91">
        <v>0.60999999979689634</v>
      </c>
      <c r="I32" s="89" t="s">
        <v>121</v>
      </c>
      <c r="J32" s="90">
        <v>0</v>
      </c>
      <c r="K32" s="92">
        <v>4.7799999998984488E-2</v>
      </c>
      <c r="L32" s="91">
        <v>2026.1700000000003</v>
      </c>
      <c r="M32" s="103">
        <v>97.2</v>
      </c>
      <c r="N32" s="91"/>
      <c r="O32" s="91">
        <v>1.9694372400000002</v>
      </c>
      <c r="P32" s="92">
        <v>1.1256500000000002E-7</v>
      </c>
      <c r="Q32" s="92">
        <f t="shared" si="0"/>
        <v>1.719673449097317E-2</v>
      </c>
      <c r="R32" s="92">
        <f>O32/'סכום נכסי הקרן'!$C$42</f>
        <v>2.6627004796339758E-3</v>
      </c>
    </row>
    <row r="33" spans="2:18">
      <c r="B33" s="105" t="s">
        <v>246</v>
      </c>
      <c r="C33" s="88" t="s">
        <v>247</v>
      </c>
      <c r="D33" s="89" t="s">
        <v>108</v>
      </c>
      <c r="E33" s="88" t="s">
        <v>217</v>
      </c>
      <c r="F33" s="88"/>
      <c r="G33" s="102"/>
      <c r="H33" s="91">
        <v>0.68000000003421934</v>
      </c>
      <c r="I33" s="89" t="s">
        <v>121</v>
      </c>
      <c r="J33" s="90">
        <v>0</v>
      </c>
      <c r="K33" s="92">
        <v>4.7999999999144533E-2</v>
      </c>
      <c r="L33" s="91">
        <v>2414.1600000000003</v>
      </c>
      <c r="M33" s="103">
        <v>96.84</v>
      </c>
      <c r="N33" s="91"/>
      <c r="O33" s="91">
        <v>2.3378725439999997</v>
      </c>
      <c r="P33" s="92">
        <v>1.3412000000000001E-7</v>
      </c>
      <c r="Q33" s="92">
        <f t="shared" si="0"/>
        <v>2.0413838327188322E-2</v>
      </c>
      <c r="R33" s="92">
        <f>O33/'סכום נכסי הקרן'!$C$42</f>
        <v>3.1608290011982819E-3</v>
      </c>
    </row>
    <row r="34" spans="2:18">
      <c r="B34" s="105" t="s">
        <v>248</v>
      </c>
      <c r="C34" s="88" t="s">
        <v>249</v>
      </c>
      <c r="D34" s="89" t="s">
        <v>108</v>
      </c>
      <c r="E34" s="88" t="s">
        <v>217</v>
      </c>
      <c r="F34" s="88"/>
      <c r="G34" s="102"/>
      <c r="H34" s="91">
        <v>0.93000000012643647</v>
      </c>
      <c r="I34" s="89" t="s">
        <v>121</v>
      </c>
      <c r="J34" s="90">
        <v>0</v>
      </c>
      <c r="K34" s="92">
        <v>4.7900000003793103E-2</v>
      </c>
      <c r="L34" s="91">
        <v>991.5300000000002</v>
      </c>
      <c r="M34" s="103">
        <v>95.72</v>
      </c>
      <c r="N34" s="91"/>
      <c r="O34" s="91">
        <v>0.94909251600000011</v>
      </c>
      <c r="P34" s="92">
        <v>5.5085000000000013E-8</v>
      </c>
      <c r="Q34" s="92">
        <f t="shared" si="0"/>
        <v>8.2872871871873949E-3</v>
      </c>
      <c r="R34" s="92">
        <f>O34/'סכום נכסי הקרן'!$C$42</f>
        <v>1.2831833613394133E-3</v>
      </c>
    </row>
    <row r="35" spans="2:18">
      <c r="B35" s="87"/>
      <c r="C35" s="88"/>
      <c r="D35" s="88"/>
      <c r="E35" s="88"/>
      <c r="F35" s="88"/>
      <c r="G35" s="88"/>
      <c r="H35" s="88"/>
      <c r="I35" s="88"/>
      <c r="J35" s="88"/>
      <c r="K35" s="92"/>
      <c r="L35" s="91"/>
      <c r="M35" s="103"/>
      <c r="N35" s="88"/>
      <c r="O35" s="88"/>
      <c r="P35" s="88"/>
      <c r="Q35" s="92"/>
      <c r="R35" s="88"/>
    </row>
    <row r="36" spans="2:18">
      <c r="B36" s="104" t="s">
        <v>23</v>
      </c>
      <c r="C36" s="81"/>
      <c r="D36" s="82"/>
      <c r="E36" s="81"/>
      <c r="F36" s="81"/>
      <c r="G36" s="100"/>
      <c r="H36" s="84">
        <v>8.4977204245237274</v>
      </c>
      <c r="I36" s="82"/>
      <c r="J36" s="83"/>
      <c r="K36" s="85">
        <v>4.2963743697532683E-2</v>
      </c>
      <c r="L36" s="84"/>
      <c r="M36" s="101"/>
      <c r="N36" s="84"/>
      <c r="O36" s="84">
        <v>57.263558877000015</v>
      </c>
      <c r="P36" s="85"/>
      <c r="Q36" s="85">
        <f t="shared" si="0"/>
        <v>0.50001401314823268</v>
      </c>
      <c r="R36" s="85">
        <f>O36/'סכום נכסי הקרן'!$C$42</f>
        <v>7.7420951828521503E-2</v>
      </c>
    </row>
    <row r="37" spans="2:18">
      <c r="B37" s="105" t="s">
        <v>250</v>
      </c>
      <c r="C37" s="88" t="s">
        <v>251</v>
      </c>
      <c r="D37" s="89" t="s">
        <v>108</v>
      </c>
      <c r="E37" s="88" t="s">
        <v>217</v>
      </c>
      <c r="F37" s="88"/>
      <c r="G37" s="102"/>
      <c r="H37" s="91">
        <v>12.050000182646503</v>
      </c>
      <c r="I37" s="89" t="s">
        <v>121</v>
      </c>
      <c r="J37" s="90">
        <v>5.5E-2</v>
      </c>
      <c r="K37" s="92">
        <v>4.390000019669623E-2</v>
      </c>
      <c r="L37" s="91">
        <v>3.0331430000000008</v>
      </c>
      <c r="M37" s="103">
        <v>117.33</v>
      </c>
      <c r="N37" s="91"/>
      <c r="O37" s="91">
        <v>3.5587870000000008E-3</v>
      </c>
      <c r="P37" s="92">
        <v>1.570922016431588E-10</v>
      </c>
      <c r="Q37" s="92">
        <f t="shared" si="0"/>
        <v>3.107462066114224E-5</v>
      </c>
      <c r="R37" s="92">
        <f>O37/'סכום נכסי הקרן'!$C$42</f>
        <v>4.8115185695458656E-6</v>
      </c>
    </row>
    <row r="38" spans="2:18">
      <c r="B38" s="105" t="s">
        <v>252</v>
      </c>
      <c r="C38" s="88" t="s">
        <v>253</v>
      </c>
      <c r="D38" s="89" t="s">
        <v>108</v>
      </c>
      <c r="E38" s="88" t="s">
        <v>217</v>
      </c>
      <c r="F38" s="88"/>
      <c r="G38" s="102"/>
      <c r="H38" s="91">
        <v>2.3999999964415744</v>
      </c>
      <c r="I38" s="89" t="s">
        <v>121</v>
      </c>
      <c r="J38" s="90">
        <v>5.0000000000000001E-3</v>
      </c>
      <c r="K38" s="92">
        <v>4.5599999950182039E-2</v>
      </c>
      <c r="L38" s="91">
        <v>431.39521700000006</v>
      </c>
      <c r="M38" s="103">
        <v>91.2</v>
      </c>
      <c r="N38" s="91"/>
      <c r="O38" s="91">
        <v>0.39343244100000002</v>
      </c>
      <c r="P38" s="92">
        <v>2.0409546503269896E-8</v>
      </c>
      <c r="Q38" s="92">
        <f t="shared" si="0"/>
        <v>3.4353738675178434E-3</v>
      </c>
      <c r="R38" s="92">
        <f>O38/'סכום נכסי הקרן'!$C$42</f>
        <v>5.3192492153457285E-4</v>
      </c>
    </row>
    <row r="39" spans="2:18">
      <c r="B39" s="105" t="s">
        <v>254</v>
      </c>
      <c r="C39" s="88" t="s">
        <v>255</v>
      </c>
      <c r="D39" s="89" t="s">
        <v>108</v>
      </c>
      <c r="E39" s="88" t="s">
        <v>217</v>
      </c>
      <c r="F39" s="88"/>
      <c r="G39" s="102"/>
      <c r="H39" s="91"/>
      <c r="I39" s="89" t="s">
        <v>121</v>
      </c>
      <c r="J39" s="90">
        <v>3.7499999999999999E-2</v>
      </c>
      <c r="K39" s="92">
        <v>4.3399973304897671E-2</v>
      </c>
      <c r="L39" s="91">
        <v>0.67130000000000012</v>
      </c>
      <c r="M39" s="103">
        <v>101.56</v>
      </c>
      <c r="N39" s="91"/>
      <c r="O39" s="91">
        <v>6.817730000000001E-4</v>
      </c>
      <c r="P39" s="92">
        <v>3.4363671457320034E-11</v>
      </c>
      <c r="Q39" s="92">
        <f t="shared" si="0"/>
        <v>5.9531063117879561E-6</v>
      </c>
      <c r="R39" s="92">
        <f>O39/'סכום נכסי הקרן'!$C$42</f>
        <v>9.2176448034540798E-7</v>
      </c>
    </row>
    <row r="40" spans="2:18">
      <c r="B40" s="105" t="s">
        <v>256</v>
      </c>
      <c r="C40" s="88" t="s">
        <v>257</v>
      </c>
      <c r="D40" s="89" t="s">
        <v>108</v>
      </c>
      <c r="E40" s="88" t="s">
        <v>217</v>
      </c>
      <c r="F40" s="88"/>
      <c r="G40" s="102"/>
      <c r="H40" s="91">
        <v>3.3800000000000003</v>
      </c>
      <c r="I40" s="89" t="s">
        <v>121</v>
      </c>
      <c r="J40" s="90">
        <v>0.02</v>
      </c>
      <c r="K40" s="92">
        <v>4.3200000000000002E-2</v>
      </c>
      <c r="L40" s="91">
        <v>2816.5979890000003</v>
      </c>
      <c r="M40" s="103">
        <v>93.59</v>
      </c>
      <c r="N40" s="91"/>
      <c r="O40" s="91">
        <v>2.6360540500000003</v>
      </c>
      <c r="P40" s="92">
        <v>1.1244319743148799E-7</v>
      </c>
      <c r="Q40" s="92">
        <f t="shared" si="0"/>
        <v>2.3017499964459145E-2</v>
      </c>
      <c r="R40" s="92">
        <f>O40/'סכום נכסי הקרן'!$C$42</f>
        <v>3.5639736269413103E-3</v>
      </c>
    </row>
    <row r="41" spans="2:18">
      <c r="B41" s="105" t="s">
        <v>258</v>
      </c>
      <c r="C41" s="88" t="s">
        <v>259</v>
      </c>
      <c r="D41" s="89" t="s">
        <v>108</v>
      </c>
      <c r="E41" s="88" t="s">
        <v>217</v>
      </c>
      <c r="F41" s="88"/>
      <c r="G41" s="102"/>
      <c r="H41" s="91">
        <v>6.2700000002412146</v>
      </c>
      <c r="I41" s="89" t="s">
        <v>121</v>
      </c>
      <c r="J41" s="90">
        <v>0.01</v>
      </c>
      <c r="K41" s="92">
        <v>4.2400000001076334E-2</v>
      </c>
      <c r="L41" s="91">
        <v>12628.239071000002</v>
      </c>
      <c r="M41" s="103">
        <v>82.4</v>
      </c>
      <c r="N41" s="91"/>
      <c r="O41" s="91">
        <v>10.405668987</v>
      </c>
      <c r="P41" s="92">
        <v>5.3476583650998721E-7</v>
      </c>
      <c r="Q41" s="92">
        <f t="shared" si="0"/>
        <v>9.0860233134615012E-2</v>
      </c>
      <c r="R41" s="92">
        <f>O41/'סכום נכסי הקרן'!$C$42</f>
        <v>1.4068577175171768E-2</v>
      </c>
    </row>
    <row r="42" spans="2:18">
      <c r="B42" s="105" t="s">
        <v>260</v>
      </c>
      <c r="C42" s="88" t="s">
        <v>261</v>
      </c>
      <c r="D42" s="89" t="s">
        <v>108</v>
      </c>
      <c r="E42" s="88" t="s">
        <v>217</v>
      </c>
      <c r="F42" s="88"/>
      <c r="G42" s="102"/>
      <c r="H42" s="91">
        <v>15.250000001102523</v>
      </c>
      <c r="I42" s="89" t="s">
        <v>121</v>
      </c>
      <c r="J42" s="90">
        <v>3.7499999999999999E-2</v>
      </c>
      <c r="K42" s="92">
        <v>4.4800000002442525E-2</v>
      </c>
      <c r="L42" s="91">
        <v>3224.4456450000002</v>
      </c>
      <c r="M42" s="103">
        <v>91.42</v>
      </c>
      <c r="N42" s="91"/>
      <c r="O42" s="91">
        <v>2.9477881110000004</v>
      </c>
      <c r="P42" s="92">
        <v>1.2784920163504729E-7</v>
      </c>
      <c r="Q42" s="92">
        <f t="shared" si="0"/>
        <v>2.5739499817985748E-2</v>
      </c>
      <c r="R42" s="92">
        <f>O42/'סכום נכסי הקרן'!$C$42</f>
        <v>3.9854414538332949E-3</v>
      </c>
    </row>
    <row r="43" spans="2:18">
      <c r="B43" s="105" t="s">
        <v>262</v>
      </c>
      <c r="C43" s="88" t="s">
        <v>263</v>
      </c>
      <c r="D43" s="89" t="s">
        <v>108</v>
      </c>
      <c r="E43" s="88" t="s">
        <v>217</v>
      </c>
      <c r="F43" s="88"/>
      <c r="G43" s="102"/>
      <c r="H43" s="91">
        <v>1.5799999800001576</v>
      </c>
      <c r="I43" s="89" t="s">
        <v>121</v>
      </c>
      <c r="J43" s="90">
        <v>5.0000000000000001E-3</v>
      </c>
      <c r="K43" s="92">
        <v>4.5900000122221264E-2</v>
      </c>
      <c r="L43" s="91">
        <v>9.5664020000000018</v>
      </c>
      <c r="M43" s="103">
        <v>94.08</v>
      </c>
      <c r="N43" s="91"/>
      <c r="O43" s="91">
        <v>9.0000710000000018E-3</v>
      </c>
      <c r="P43" s="92">
        <v>4.076052379205048E-10</v>
      </c>
      <c r="Q43" s="92">
        <f t="shared" si="0"/>
        <v>7.8586830919733907E-5</v>
      </c>
      <c r="R43" s="92">
        <f>O43/'סכום נכסי הקרן'!$C$42</f>
        <v>1.2168193472588056E-5</v>
      </c>
    </row>
    <row r="44" spans="2:18">
      <c r="B44" s="105" t="s">
        <v>264</v>
      </c>
      <c r="C44" s="88" t="s">
        <v>265</v>
      </c>
      <c r="D44" s="89" t="s">
        <v>108</v>
      </c>
      <c r="E44" s="88" t="s">
        <v>217</v>
      </c>
      <c r="F44" s="88"/>
      <c r="G44" s="102"/>
      <c r="H44" s="91">
        <v>8.0699999998508822</v>
      </c>
      <c r="I44" s="89" t="s">
        <v>121</v>
      </c>
      <c r="J44" s="90">
        <v>1.3000000000000001E-2</v>
      </c>
      <c r="K44" s="92">
        <v>4.2399999998844778E-2</v>
      </c>
      <c r="L44" s="91">
        <v>21277.170690000003</v>
      </c>
      <c r="M44" s="103">
        <v>79.739999999999995</v>
      </c>
      <c r="N44" s="91"/>
      <c r="O44" s="91">
        <v>16.966416579000001</v>
      </c>
      <c r="P44" s="92">
        <v>1.2516481945574067E-6</v>
      </c>
      <c r="Q44" s="92">
        <f t="shared" si="0"/>
        <v>0.14814737694931995</v>
      </c>
      <c r="R44" s="92">
        <f>O44/'סכום נכסי הקרן'!$C$42</f>
        <v>2.2938778979610001E-2</v>
      </c>
    </row>
    <row r="45" spans="2:18">
      <c r="B45" s="105" t="s">
        <v>266</v>
      </c>
      <c r="C45" s="88" t="s">
        <v>267</v>
      </c>
      <c r="D45" s="89" t="s">
        <v>108</v>
      </c>
      <c r="E45" s="88" t="s">
        <v>217</v>
      </c>
      <c r="F45" s="88"/>
      <c r="G45" s="102"/>
      <c r="H45" s="91">
        <v>12.099999999876914</v>
      </c>
      <c r="I45" s="89" t="s">
        <v>121</v>
      </c>
      <c r="J45" s="90">
        <v>1.4999999999999999E-2</v>
      </c>
      <c r="K45" s="92">
        <v>4.3499999999608366E-2</v>
      </c>
      <c r="L45" s="91">
        <v>12481.768337000001</v>
      </c>
      <c r="M45" s="103">
        <v>71.599999999999994</v>
      </c>
      <c r="N45" s="91"/>
      <c r="O45" s="91">
        <v>8.9369460610000022</v>
      </c>
      <c r="P45" s="92">
        <v>5.6517832571982675E-7</v>
      </c>
      <c r="Q45" s="92">
        <f t="shared" si="0"/>
        <v>7.8035636500488614E-2</v>
      </c>
      <c r="R45" s="92">
        <f>O45/'סכום נכסי הקרן'!$C$42</f>
        <v>1.2082847871348099E-2</v>
      </c>
    </row>
    <row r="46" spans="2:18">
      <c r="B46" s="105" t="s">
        <v>268</v>
      </c>
      <c r="C46" s="88" t="s">
        <v>269</v>
      </c>
      <c r="D46" s="89" t="s">
        <v>108</v>
      </c>
      <c r="E46" s="88" t="s">
        <v>217</v>
      </c>
      <c r="F46" s="88"/>
      <c r="G46" s="102"/>
      <c r="H46" s="91">
        <v>1.9099996651383955</v>
      </c>
      <c r="I46" s="89" t="s">
        <v>121</v>
      </c>
      <c r="J46" s="90">
        <v>1.7500000000000002E-2</v>
      </c>
      <c r="K46" s="92">
        <v>4.5499993721344917E-2</v>
      </c>
      <c r="L46" s="91">
        <v>3.0148860000000006</v>
      </c>
      <c r="M46" s="103">
        <v>95.09</v>
      </c>
      <c r="N46" s="91"/>
      <c r="O46" s="91">
        <v>2.8668560000000001E-3</v>
      </c>
      <c r="P46" s="92">
        <v>1.2680395541348828E-10</v>
      </c>
      <c r="Q46" s="92">
        <f t="shared" si="0"/>
        <v>2.5032816712582007E-5</v>
      </c>
      <c r="R46" s="92">
        <f>O46/'סכום נכסי הקרן'!$C$42</f>
        <v>3.8760203631782345E-6</v>
      </c>
    </row>
    <row r="47" spans="2:18">
      <c r="B47" s="105" t="s">
        <v>270</v>
      </c>
      <c r="C47" s="88" t="s">
        <v>271</v>
      </c>
      <c r="D47" s="89" t="s">
        <v>108</v>
      </c>
      <c r="E47" s="88" t="s">
        <v>217</v>
      </c>
      <c r="F47" s="88"/>
      <c r="G47" s="102"/>
      <c r="H47" s="91">
        <v>4.7799999997337368</v>
      </c>
      <c r="I47" s="89" t="s">
        <v>121</v>
      </c>
      <c r="J47" s="90">
        <v>2.2499999999999999E-2</v>
      </c>
      <c r="K47" s="92">
        <v>4.2499999997730714E-2</v>
      </c>
      <c r="L47" s="91">
        <v>7250.984120000001</v>
      </c>
      <c r="M47" s="103">
        <v>91.16</v>
      </c>
      <c r="N47" s="91"/>
      <c r="O47" s="91">
        <v>6.6099974420000009</v>
      </c>
      <c r="P47" s="92">
        <v>3.0075658385746749E-7</v>
      </c>
      <c r="Q47" s="92">
        <f t="shared" si="0"/>
        <v>5.7717183714920434E-2</v>
      </c>
      <c r="R47" s="92">
        <f>O47/'סכום נכסי הקרן'!$C$42</f>
        <v>8.9367881350678399E-3</v>
      </c>
    </row>
    <row r="48" spans="2:18">
      <c r="B48" s="105" t="s">
        <v>272</v>
      </c>
      <c r="C48" s="88" t="s">
        <v>273</v>
      </c>
      <c r="D48" s="89" t="s">
        <v>108</v>
      </c>
      <c r="E48" s="88" t="s">
        <v>217</v>
      </c>
      <c r="F48" s="88"/>
      <c r="G48" s="102"/>
      <c r="H48" s="91">
        <v>1.0899999958840436</v>
      </c>
      <c r="I48" s="89" t="s">
        <v>121</v>
      </c>
      <c r="J48" s="90">
        <v>4.0000000000000001E-3</v>
      </c>
      <c r="K48" s="92">
        <v>4.5099999217968284E-2</v>
      </c>
      <c r="L48" s="91">
        <v>25.286938000000006</v>
      </c>
      <c r="M48" s="103">
        <v>96.08</v>
      </c>
      <c r="N48" s="91"/>
      <c r="O48" s="91">
        <v>2.4295690000000005E-2</v>
      </c>
      <c r="P48" s="92">
        <v>1.4845990451386853E-9</v>
      </c>
      <c r="Q48" s="92">
        <f t="shared" si="0"/>
        <v>2.1214513553373857E-4</v>
      </c>
      <c r="R48" s="92">
        <f>O48/'סכום נכסי הקרן'!$C$42</f>
        <v>3.284803602882943E-5</v>
      </c>
    </row>
    <row r="49" spans="2:18">
      <c r="B49" s="105" t="s">
        <v>274</v>
      </c>
      <c r="C49" s="88" t="s">
        <v>275</v>
      </c>
      <c r="D49" s="89" t="s">
        <v>108</v>
      </c>
      <c r="E49" s="88" t="s">
        <v>217</v>
      </c>
      <c r="F49" s="88"/>
      <c r="G49" s="102"/>
      <c r="H49" s="91"/>
      <c r="I49" s="89" t="s">
        <v>121</v>
      </c>
      <c r="J49" s="90">
        <v>6.25E-2</v>
      </c>
      <c r="K49" s="92">
        <v>4.3333333333333328E-2</v>
      </c>
      <c r="L49" s="91">
        <v>1.3000000000000001E-5</v>
      </c>
      <c r="M49" s="103">
        <v>111</v>
      </c>
      <c r="N49" s="91"/>
      <c r="O49" s="91">
        <v>1.5000000000000002E-8</v>
      </c>
      <c r="P49" s="92">
        <v>8.7270641854445982E-16</v>
      </c>
      <c r="Q49" s="92">
        <f t="shared" si="0"/>
        <v>1.3097701826974571E-10</v>
      </c>
      <c r="R49" s="92">
        <f>O49/'סכום נכסי הקרן'!$C$42</f>
        <v>2.0280162466365082E-11</v>
      </c>
    </row>
    <row r="50" spans="2:18">
      <c r="B50" s="105" t="s">
        <v>276</v>
      </c>
      <c r="C50" s="88" t="s">
        <v>277</v>
      </c>
      <c r="D50" s="89" t="s">
        <v>108</v>
      </c>
      <c r="E50" s="88" t="s">
        <v>217</v>
      </c>
      <c r="F50" s="88"/>
      <c r="G50" s="102"/>
      <c r="H50" s="91">
        <v>0.17000001117652216</v>
      </c>
      <c r="I50" s="89" t="s">
        <v>121</v>
      </c>
      <c r="J50" s="90">
        <v>1.4999999999999999E-2</v>
      </c>
      <c r="K50" s="92">
        <v>4.4000000638658408E-2</v>
      </c>
      <c r="L50" s="91">
        <v>24.863555000000005</v>
      </c>
      <c r="M50" s="103">
        <v>100.76</v>
      </c>
      <c r="N50" s="91"/>
      <c r="O50" s="91">
        <v>2.5052516000000004E-2</v>
      </c>
      <c r="P50" s="92">
        <v>1.870637813518103E-9</v>
      </c>
      <c r="Q50" s="92">
        <f t="shared" si="0"/>
        <v>2.1875358972233981E-4</v>
      </c>
      <c r="R50" s="92">
        <f>O50/'סכום נכסי הקרן'!$C$42</f>
        <v>3.3871272978080707E-5</v>
      </c>
    </row>
    <row r="51" spans="2:18">
      <c r="B51" s="105" t="s">
        <v>278</v>
      </c>
      <c r="C51" s="88" t="s">
        <v>279</v>
      </c>
      <c r="D51" s="89" t="s">
        <v>108</v>
      </c>
      <c r="E51" s="88" t="s">
        <v>217</v>
      </c>
      <c r="F51" s="88"/>
      <c r="G51" s="102"/>
      <c r="H51" s="91">
        <v>17.949999998483275</v>
      </c>
      <c r="I51" s="89" t="s">
        <v>121</v>
      </c>
      <c r="J51" s="90">
        <v>2.7999999999999997E-2</v>
      </c>
      <c r="K51" s="92">
        <v>4.5499999996540801E-2</v>
      </c>
      <c r="L51" s="91">
        <v>5054.5991480000012</v>
      </c>
      <c r="M51" s="103">
        <v>74.349999999999994</v>
      </c>
      <c r="N51" s="91"/>
      <c r="O51" s="91">
        <v>3.7580942660000005</v>
      </c>
      <c r="P51" s="92">
        <v>5.6896871482005832E-7</v>
      </c>
      <c r="Q51" s="92">
        <f t="shared" si="0"/>
        <v>3.2814932089153911E-2</v>
      </c>
      <c r="R51" s="92">
        <f>O51/'סכום נכסי הקרן'!$C$42</f>
        <v>5.0809841518930018E-3</v>
      </c>
    </row>
    <row r="52" spans="2:18">
      <c r="B52" s="105" t="s">
        <v>280</v>
      </c>
      <c r="C52" s="88" t="s">
        <v>281</v>
      </c>
      <c r="D52" s="89" t="s">
        <v>108</v>
      </c>
      <c r="E52" s="88" t="s">
        <v>217</v>
      </c>
      <c r="F52" s="88"/>
      <c r="G52" s="102"/>
      <c r="H52" s="91">
        <v>4.9200000003433315</v>
      </c>
      <c r="I52" s="89" t="s">
        <v>121</v>
      </c>
      <c r="J52" s="90">
        <v>3.7499999999999999E-2</v>
      </c>
      <c r="K52" s="92">
        <v>4.2300000003609381E-2</v>
      </c>
      <c r="L52" s="91">
        <v>4571.1322320000008</v>
      </c>
      <c r="M52" s="103">
        <v>99.4</v>
      </c>
      <c r="N52" s="91"/>
      <c r="O52" s="91">
        <v>4.5437052320000015</v>
      </c>
      <c r="P52" s="92">
        <v>5.86044021389283E-7</v>
      </c>
      <c r="Q52" s="92">
        <f t="shared" si="0"/>
        <v>3.9674730878933556E-2</v>
      </c>
      <c r="R52" s="92">
        <f>O52/'סכום נכסי הקרן'!$C$42</f>
        <v>6.1431386869488704E-3</v>
      </c>
    </row>
    <row r="53" spans="2:18">
      <c r="B53" s="87"/>
      <c r="C53" s="88"/>
      <c r="D53" s="88"/>
      <c r="E53" s="88"/>
      <c r="F53" s="88"/>
      <c r="G53" s="88"/>
      <c r="H53" s="88"/>
      <c r="I53" s="88"/>
      <c r="J53" s="88"/>
      <c r="K53" s="92"/>
      <c r="L53" s="91"/>
      <c r="M53" s="103"/>
      <c r="N53" s="88"/>
      <c r="O53" s="88"/>
      <c r="P53" s="88"/>
      <c r="Q53" s="92"/>
      <c r="R53" s="88"/>
    </row>
    <row r="54" spans="2:18">
      <c r="B54" s="80" t="s">
        <v>183</v>
      </c>
      <c r="C54" s="81"/>
      <c r="D54" s="82"/>
      <c r="E54" s="81"/>
      <c r="F54" s="81"/>
      <c r="G54" s="100"/>
      <c r="H54" s="84">
        <v>16.559999968015592</v>
      </c>
      <c r="I54" s="82"/>
      <c r="J54" s="83"/>
      <c r="K54" s="85">
        <v>6.2399999883693068E-2</v>
      </c>
      <c r="L54" s="84"/>
      <c r="M54" s="101"/>
      <c r="N54" s="84"/>
      <c r="O54" s="84">
        <v>0.13756701499999999</v>
      </c>
      <c r="P54" s="85"/>
      <c r="Q54" s="85">
        <f t="shared" si="0"/>
        <v>1.201207829131292E-3</v>
      </c>
      <c r="R54" s="85">
        <f>O54/'סכום נכסי הקרן'!$C$42</f>
        <v>1.8599209428085876E-4</v>
      </c>
    </row>
    <row r="55" spans="2:18">
      <c r="B55" s="104" t="s">
        <v>55</v>
      </c>
      <c r="C55" s="81"/>
      <c r="D55" s="82"/>
      <c r="E55" s="81"/>
      <c r="F55" s="81"/>
      <c r="G55" s="100"/>
      <c r="H55" s="84">
        <v>16.559999968015592</v>
      </c>
      <c r="I55" s="82"/>
      <c r="J55" s="83"/>
      <c r="K55" s="85">
        <v>6.2399999883693068E-2</v>
      </c>
      <c r="L55" s="84"/>
      <c r="M55" s="101"/>
      <c r="N55" s="84"/>
      <c r="O55" s="84">
        <v>0.13756701499999999</v>
      </c>
      <c r="P55" s="85"/>
      <c r="Q55" s="85">
        <f t="shared" si="0"/>
        <v>1.201207829131292E-3</v>
      </c>
      <c r="R55" s="85">
        <f>O55/'סכום נכסי הקרן'!$C$42</f>
        <v>1.8599209428085876E-4</v>
      </c>
    </row>
    <row r="56" spans="2:18">
      <c r="B56" s="105" t="s">
        <v>282</v>
      </c>
      <c r="C56" s="88" t="s">
        <v>283</v>
      </c>
      <c r="D56" s="89" t="s">
        <v>28</v>
      </c>
      <c r="E56" s="88" t="s">
        <v>284</v>
      </c>
      <c r="F56" s="88" t="s">
        <v>285</v>
      </c>
      <c r="G56" s="102"/>
      <c r="H56" s="91">
        <v>16.559999968015592</v>
      </c>
      <c r="I56" s="89" t="s">
        <v>120</v>
      </c>
      <c r="J56" s="90">
        <v>4.4999999999999998E-2</v>
      </c>
      <c r="K56" s="92">
        <v>6.2399999883693068E-2</v>
      </c>
      <c r="L56" s="91">
        <v>48.647574000000006</v>
      </c>
      <c r="M56" s="103">
        <v>73.9495</v>
      </c>
      <c r="N56" s="91"/>
      <c r="O56" s="91">
        <v>0.13756701499999999</v>
      </c>
      <c r="P56" s="92">
        <v>4.8647574000000003E-8</v>
      </c>
      <c r="Q56" s="92">
        <f t="shared" si="0"/>
        <v>1.201207829131292E-3</v>
      </c>
      <c r="R56" s="92">
        <f>O56/'סכום נכסי הקרן'!$C$42</f>
        <v>1.8599209428085876E-4</v>
      </c>
    </row>
    <row r="57" spans="2:18">
      <c r="B57" s="94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</row>
    <row r="58" spans="2:18">
      <c r="B58" s="94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</row>
    <row r="59" spans="2:18">
      <c r="B59" s="94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</row>
    <row r="60" spans="2:18">
      <c r="B60" s="96" t="s">
        <v>100</v>
      </c>
      <c r="C60" s="106"/>
      <c r="D60" s="106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</row>
    <row r="61" spans="2:18">
      <c r="B61" s="96" t="s">
        <v>188</v>
      </c>
      <c r="C61" s="106"/>
      <c r="D61" s="106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</row>
    <row r="62" spans="2:18">
      <c r="B62" s="143" t="s">
        <v>196</v>
      </c>
      <c r="C62" s="143"/>
      <c r="D62" s="143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</row>
    <row r="63" spans="2:18">
      <c r="B63" s="94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</row>
    <row r="64" spans="2:18">
      <c r="B64" s="94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</row>
    <row r="65" spans="2:18">
      <c r="B65" s="94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</row>
    <row r="66" spans="2:18">
      <c r="B66" s="94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</row>
    <row r="67" spans="2:18">
      <c r="B67" s="94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</row>
    <row r="68" spans="2:18">
      <c r="B68" s="94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</row>
    <row r="69" spans="2:18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</row>
    <row r="70" spans="2:18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</row>
    <row r="71" spans="2:18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</row>
    <row r="72" spans="2:18">
      <c r="B72" s="94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</row>
    <row r="73" spans="2:18">
      <c r="B73" s="94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</row>
    <row r="74" spans="2:18">
      <c r="B74" s="94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</row>
    <row r="75" spans="2:18">
      <c r="B75" s="94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</row>
    <row r="76" spans="2:18">
      <c r="B76" s="94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</row>
    <row r="77" spans="2:18">
      <c r="B77" s="94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</row>
    <row r="78" spans="2:18">
      <c r="B78" s="94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</row>
    <row r="79" spans="2:18">
      <c r="B79" s="94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</row>
    <row r="80" spans="2:18">
      <c r="B80" s="94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</row>
    <row r="81" spans="2:18">
      <c r="B81" s="94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</row>
    <row r="82" spans="2:18">
      <c r="B82" s="94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</row>
    <row r="83" spans="2:18">
      <c r="B83" s="94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</row>
    <row r="84" spans="2:18">
      <c r="B84" s="94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</row>
    <row r="85" spans="2:18">
      <c r="B85" s="94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</row>
    <row r="86" spans="2:18">
      <c r="B86" s="94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</row>
    <row r="87" spans="2:18">
      <c r="B87" s="94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</row>
    <row r="88" spans="2:18">
      <c r="B88" s="94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</row>
    <row r="89" spans="2:18">
      <c r="B89" s="94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</row>
    <row r="90" spans="2:18">
      <c r="B90" s="94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</row>
    <row r="91" spans="2:18">
      <c r="B91" s="94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</row>
    <row r="92" spans="2:18">
      <c r="B92" s="94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</row>
    <row r="93" spans="2:18">
      <c r="B93" s="94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</row>
    <row r="94" spans="2:18">
      <c r="B94" s="94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</row>
    <row r="95" spans="2:18">
      <c r="B95" s="94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</row>
    <row r="96" spans="2:18">
      <c r="B96" s="94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</row>
    <row r="97" spans="2:18">
      <c r="B97" s="94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</row>
    <row r="98" spans="2:18">
      <c r="B98" s="94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</row>
    <row r="99" spans="2:18">
      <c r="B99" s="94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</row>
    <row r="100" spans="2:18">
      <c r="B100" s="94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</row>
    <row r="101" spans="2:18">
      <c r="B101" s="94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</row>
    <row r="102" spans="2:18">
      <c r="B102" s="94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</row>
    <row r="103" spans="2:18">
      <c r="B103" s="94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</row>
    <row r="104" spans="2:18">
      <c r="B104" s="94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</row>
    <row r="105" spans="2:18">
      <c r="B105" s="94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</row>
    <row r="106" spans="2:18">
      <c r="B106" s="94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</row>
    <row r="107" spans="2:18">
      <c r="B107" s="94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</row>
    <row r="108" spans="2:18">
      <c r="B108" s="94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</row>
    <row r="109" spans="2:18">
      <c r="B109" s="94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</row>
    <row r="110" spans="2:18">
      <c r="B110" s="94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</row>
    <row r="111" spans="2:18">
      <c r="B111" s="94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</row>
    <row r="112" spans="2:18">
      <c r="B112" s="94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</row>
    <row r="113" spans="2:18">
      <c r="B113" s="94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</row>
    <row r="114" spans="2:18">
      <c r="B114" s="94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</row>
    <row r="115" spans="2:18">
      <c r="B115" s="94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</row>
    <row r="116" spans="2:18">
      <c r="B116" s="94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</row>
    <row r="117" spans="2:18">
      <c r="B117" s="94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</row>
    <row r="118" spans="2:18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</row>
    <row r="119" spans="2:18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</row>
    <row r="120" spans="2:18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</row>
    <row r="121" spans="2:18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</row>
    <row r="122" spans="2:18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</row>
    <row r="123" spans="2:18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</row>
    <row r="124" spans="2:18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</row>
    <row r="125" spans="2:18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</row>
    <row r="126" spans="2:18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</row>
    <row r="127" spans="2:18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</row>
    <row r="128" spans="2:18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</row>
    <row r="129" spans="2:18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</row>
    <row r="130" spans="2:18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</row>
    <row r="131" spans="2:18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</row>
    <row r="132" spans="2:18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</row>
    <row r="133" spans="2:18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</row>
    <row r="134" spans="2:18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</row>
    <row r="135" spans="2:18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</row>
    <row r="136" spans="2:18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</row>
    <row r="137" spans="2:18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</row>
    <row r="138" spans="2:18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</row>
    <row r="139" spans="2:18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</row>
    <row r="140" spans="2:18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</row>
    <row r="141" spans="2:18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</row>
    <row r="142" spans="2:18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</row>
    <row r="143" spans="2:18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</row>
    <row r="144" spans="2:18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</row>
    <row r="145" spans="2:18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</row>
    <row r="146" spans="2:18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</row>
    <row r="147" spans="2:18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</row>
    <row r="148" spans="2:18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</row>
    <row r="149" spans="2:18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</row>
    <row r="150" spans="2:18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</row>
    <row r="151" spans="2:18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</row>
    <row r="152" spans="2:18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</row>
    <row r="153" spans="2:18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</row>
    <row r="154" spans="2:18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</row>
    <row r="155" spans="2:18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</row>
    <row r="156" spans="2:18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</row>
    <row r="157" spans="2:18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</row>
    <row r="158" spans="2:18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</row>
    <row r="159" spans="2:18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</row>
    <row r="160" spans="2:18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</row>
    <row r="161" spans="2:18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</row>
    <row r="162" spans="2:18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</row>
    <row r="163" spans="2:18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</row>
    <row r="164" spans="2:18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</row>
    <row r="165" spans="2:18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</row>
    <row r="166" spans="2:18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</row>
    <row r="167" spans="2:18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</row>
    <row r="168" spans="2:18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</row>
    <row r="169" spans="2:18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</row>
    <row r="170" spans="2:18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</row>
    <row r="171" spans="2:18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</row>
    <row r="172" spans="2:18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</row>
    <row r="173" spans="2:18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</row>
    <row r="174" spans="2:18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</row>
    <row r="175" spans="2:18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</row>
    <row r="176" spans="2:18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</row>
    <row r="177" spans="2:18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</row>
    <row r="178" spans="2:18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</row>
    <row r="179" spans="2:18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</row>
    <row r="180" spans="2:18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</row>
    <row r="181" spans="2:18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</row>
    <row r="182" spans="2:18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</row>
    <row r="183" spans="2:18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</row>
    <row r="184" spans="2:18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</row>
    <row r="185" spans="2:18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</row>
    <row r="186" spans="2:18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</row>
    <row r="187" spans="2:18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</row>
    <row r="188" spans="2:18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</row>
    <row r="189" spans="2:18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</row>
    <row r="190" spans="2:18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</row>
    <row r="191" spans="2:18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</row>
    <row r="192" spans="2:18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</row>
    <row r="193" spans="2:18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</row>
    <row r="194" spans="2:18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</row>
    <row r="195" spans="2:18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</row>
    <row r="196" spans="2:18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</row>
    <row r="197" spans="2:18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</row>
    <row r="198" spans="2:18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</row>
    <row r="199" spans="2:18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</row>
    <row r="200" spans="2:18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</row>
    <row r="201" spans="2:18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</row>
    <row r="202" spans="2:18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</row>
    <row r="203" spans="2:18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</row>
    <row r="204" spans="2:18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</row>
    <row r="205" spans="2:18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</row>
    <row r="206" spans="2:18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</row>
    <row r="207" spans="2:18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</row>
    <row r="208" spans="2:18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</row>
    <row r="209" spans="2:18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</row>
    <row r="210" spans="2:18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</row>
    <row r="211" spans="2:18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</row>
    <row r="212" spans="2:18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</row>
    <row r="213" spans="2:18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</row>
    <row r="214" spans="2:18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</row>
    <row r="215" spans="2:18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</row>
    <row r="216" spans="2:18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</row>
    <row r="217" spans="2:18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</row>
    <row r="218" spans="2:18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</row>
    <row r="219" spans="2:18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</row>
    <row r="220" spans="2:18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</row>
    <row r="221" spans="2:18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</row>
    <row r="222" spans="2:18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</row>
    <row r="223" spans="2:18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</row>
    <row r="224" spans="2:18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</row>
    <row r="225" spans="2:18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</row>
    <row r="226" spans="2:18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</row>
    <row r="227" spans="2:18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</row>
    <row r="228" spans="2:18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</row>
    <row r="229" spans="2:18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</row>
    <row r="230" spans="2:18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</row>
    <row r="231" spans="2:18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</row>
    <row r="232" spans="2:18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</row>
    <row r="233" spans="2:18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</row>
    <row r="234" spans="2:18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</row>
    <row r="235" spans="2:18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</row>
    <row r="236" spans="2:18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</row>
    <row r="237" spans="2:18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</row>
    <row r="238" spans="2:18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</row>
    <row r="239" spans="2:18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</row>
    <row r="240" spans="2:18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</row>
    <row r="241" spans="2:18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</row>
    <row r="242" spans="2:18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</row>
    <row r="243" spans="2:18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</row>
    <row r="244" spans="2:18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</row>
    <row r="245" spans="2:18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</row>
    <row r="246" spans="2:18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</row>
    <row r="247" spans="2:18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</row>
    <row r="248" spans="2:18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</row>
    <row r="249" spans="2:18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</row>
    <row r="250" spans="2:18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</row>
    <row r="251" spans="2:18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</row>
    <row r="252" spans="2:18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</row>
    <row r="253" spans="2:18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</row>
    <row r="254" spans="2:18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</row>
    <row r="255" spans="2:18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</row>
    <row r="256" spans="2:18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</row>
    <row r="257" spans="2:18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</row>
    <row r="258" spans="2:18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</row>
    <row r="259" spans="2:18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</row>
    <row r="260" spans="2:18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</row>
    <row r="261" spans="2:18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</row>
    <row r="262" spans="2:18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</row>
    <row r="263" spans="2:18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</row>
    <row r="264" spans="2:18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</row>
    <row r="265" spans="2:18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</row>
    <row r="266" spans="2:18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</row>
    <row r="267" spans="2:18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</row>
    <row r="268" spans="2:18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</row>
    <row r="269" spans="2:18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</row>
    <row r="270" spans="2:18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</row>
    <row r="271" spans="2:18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</row>
    <row r="272" spans="2:18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</row>
    <row r="273" spans="2:18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</row>
    <row r="274" spans="2:18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</row>
    <row r="275" spans="2:18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</row>
    <row r="276" spans="2:18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</row>
    <row r="277" spans="2:18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</row>
    <row r="278" spans="2:18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</row>
    <row r="279" spans="2:18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</row>
    <row r="280" spans="2:18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</row>
    <row r="281" spans="2:18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</row>
    <row r="282" spans="2:18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</row>
    <row r="283" spans="2:18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</row>
    <row r="284" spans="2:18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</row>
    <row r="285" spans="2:18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</row>
    <row r="286" spans="2:18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</row>
    <row r="287" spans="2:18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</row>
    <row r="288" spans="2:18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</row>
    <row r="289" spans="2:18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</row>
    <row r="290" spans="2:18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</row>
    <row r="291" spans="2:18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</row>
    <row r="292" spans="2:18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</row>
    <row r="293" spans="2:18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</row>
    <row r="294" spans="2:18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</row>
    <row r="295" spans="2:18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</row>
    <row r="296" spans="2:18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</row>
    <row r="297" spans="2:18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</row>
    <row r="298" spans="2:18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</row>
    <row r="299" spans="2:18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</row>
    <row r="300" spans="2:18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</row>
    <row r="301" spans="2:18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</row>
    <row r="302" spans="2:18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</row>
    <row r="303" spans="2:18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</row>
    <row r="304" spans="2:18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</row>
    <row r="305" spans="2:18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</row>
    <row r="306" spans="2:18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</row>
    <row r="307" spans="2:18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</row>
    <row r="308" spans="2:18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</row>
    <row r="309" spans="2:18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</row>
    <row r="310" spans="2:18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</row>
    <row r="311" spans="2:18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</row>
    <row r="312" spans="2:18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</row>
    <row r="313" spans="2:18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</row>
    <row r="314" spans="2:18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</row>
    <row r="315" spans="2:18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</row>
    <row r="316" spans="2:18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</row>
    <row r="317" spans="2:18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</row>
    <row r="318" spans="2:18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</row>
    <row r="319" spans="2:18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</row>
    <row r="320" spans="2:18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</row>
    <row r="321" spans="2:18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</row>
    <row r="322" spans="2:18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</row>
    <row r="323" spans="2:18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</row>
    <row r="324" spans="2:18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</row>
    <row r="325" spans="2:18"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</row>
    <row r="326" spans="2:18"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</row>
    <row r="327" spans="2:18"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</row>
    <row r="328" spans="2:18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</row>
    <row r="329" spans="2:18"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</row>
    <row r="330" spans="2:18"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</row>
    <row r="331" spans="2:18"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</row>
    <row r="332" spans="2:18"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</row>
    <row r="333" spans="2:18"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</row>
    <row r="334" spans="2:18"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</row>
    <row r="335" spans="2:18"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</row>
    <row r="336" spans="2:18"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</row>
    <row r="337" spans="2:18"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</row>
    <row r="338" spans="2:18"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</row>
    <row r="339" spans="2:18"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</row>
    <row r="340" spans="2:18"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</row>
    <row r="341" spans="2:18"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</row>
    <row r="342" spans="2:18"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</row>
    <row r="343" spans="2:18"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</row>
    <row r="344" spans="2:18"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</row>
    <row r="345" spans="2:18"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</row>
    <row r="346" spans="2:18"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</row>
    <row r="347" spans="2:18"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</row>
    <row r="348" spans="2:18"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</row>
    <row r="349" spans="2:18"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</row>
    <row r="350" spans="2:18"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</row>
    <row r="351" spans="2:18"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</row>
    <row r="352" spans="2:18"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</row>
    <row r="353" spans="2:18"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</row>
    <row r="354" spans="2:18"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</row>
    <row r="355" spans="2:18"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</row>
    <row r="356" spans="2:18"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</row>
    <row r="357" spans="2:18"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</row>
    <row r="358" spans="2:18"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</row>
    <row r="359" spans="2:18"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</row>
    <row r="360" spans="2:18"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</row>
    <row r="361" spans="2:18"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</row>
    <row r="362" spans="2:18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</row>
    <row r="363" spans="2:18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</row>
    <row r="364" spans="2:18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</row>
    <row r="365" spans="2:18"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</row>
    <row r="366" spans="2:18"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</row>
    <row r="367" spans="2:18"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</row>
    <row r="368" spans="2:18"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</row>
    <row r="369" spans="2:18"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</row>
    <row r="370" spans="2:18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</row>
    <row r="371" spans="2:18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</row>
    <row r="372" spans="2:18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</row>
    <row r="373" spans="2:18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</row>
    <row r="374" spans="2:18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</row>
    <row r="375" spans="2:18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</row>
    <row r="376" spans="2:18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</row>
    <row r="377" spans="2:18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</row>
    <row r="378" spans="2:18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</row>
    <row r="379" spans="2:18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</row>
    <row r="380" spans="2:18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</row>
    <row r="381" spans="2:18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</row>
    <row r="382" spans="2:18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</row>
    <row r="383" spans="2:18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</row>
    <row r="384" spans="2:18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</row>
    <row r="385" spans="2:18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</row>
    <row r="386" spans="2:18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</row>
    <row r="387" spans="2:18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</row>
    <row r="388" spans="2:18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</row>
    <row r="389" spans="2:18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</row>
    <row r="390" spans="2:18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</row>
    <row r="391" spans="2:18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</row>
    <row r="392" spans="2:18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</row>
    <row r="393" spans="2:18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</row>
    <row r="394" spans="2:18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</row>
    <row r="395" spans="2:18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</row>
    <row r="396" spans="2:18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</row>
    <row r="397" spans="2:18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</row>
    <row r="398" spans="2:18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</row>
    <row r="399" spans="2:18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</row>
    <row r="400" spans="2:18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</row>
    <row r="401" spans="2:18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</row>
    <row r="402" spans="2:18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</row>
    <row r="403" spans="2:18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</row>
    <row r="404" spans="2:18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</row>
    <row r="405" spans="2:18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</row>
    <row r="406" spans="2:18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</row>
    <row r="407" spans="2:18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</row>
    <row r="408" spans="2:18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</row>
    <row r="409" spans="2:18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</row>
    <row r="410" spans="2:18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</row>
    <row r="411" spans="2:18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</row>
    <row r="412" spans="2:18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</row>
    <row r="413" spans="2:18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</row>
    <row r="414" spans="2:18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</row>
    <row r="415" spans="2:18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</row>
    <row r="416" spans="2:18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</row>
    <row r="417" spans="2:18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</row>
    <row r="418" spans="2:18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</row>
    <row r="419" spans="2:18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</row>
    <row r="420" spans="2:18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</row>
    <row r="421" spans="2:18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</row>
    <row r="422" spans="2:18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</row>
    <row r="423" spans="2:18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</row>
    <row r="424" spans="2:18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</row>
    <row r="425" spans="2:18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</row>
    <row r="426" spans="2:18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</row>
    <row r="427" spans="2:18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</row>
    <row r="428" spans="2:18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</row>
    <row r="429" spans="2:18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</row>
    <row r="430" spans="2:18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</row>
    <row r="431" spans="2:18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</row>
    <row r="432" spans="2:18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</row>
    <row r="433" spans="2:18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</row>
    <row r="434" spans="2:18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</row>
    <row r="435" spans="2:18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</row>
    <row r="436" spans="2:18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</row>
    <row r="437" spans="2:18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</row>
    <row r="438" spans="2:18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</row>
    <row r="439" spans="2:18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</row>
    <row r="440" spans="2:18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</row>
    <row r="441" spans="2:18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</row>
    <row r="442" spans="2:18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</row>
    <row r="443" spans="2:18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</row>
    <row r="444" spans="2:18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</row>
    <row r="445" spans="2:18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</row>
    <row r="446" spans="2:18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</row>
    <row r="447" spans="2:18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</row>
    <row r="448" spans="2:18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</row>
    <row r="449" spans="2:18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</row>
    <row r="450" spans="2:18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</row>
    <row r="451" spans="2:18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</row>
    <row r="452" spans="2:18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</row>
    <row r="453" spans="2:18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</row>
    <row r="454" spans="2:18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</row>
    <row r="455" spans="2:18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</row>
    <row r="456" spans="2:18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</row>
    <row r="457" spans="2:18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</row>
    <row r="458" spans="2:18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</row>
    <row r="459" spans="2:18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</row>
    <row r="460" spans="2:18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</row>
    <row r="461" spans="2:18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</row>
    <row r="462" spans="2:18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</row>
    <row r="463" spans="2:18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</row>
    <row r="464" spans="2:18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</row>
    <row r="465" spans="2:18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</row>
    <row r="466" spans="2:18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</row>
    <row r="467" spans="2:18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</row>
    <row r="468" spans="2:18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</row>
    <row r="469" spans="2:18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</row>
    <row r="470" spans="2:18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</row>
    <row r="471" spans="2:18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</row>
    <row r="472" spans="2:18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</row>
    <row r="473" spans="2:18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</row>
    <row r="474" spans="2:18">
      <c r="B474" s="94"/>
      <c r="C474" s="95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</row>
    <row r="475" spans="2:18">
      <c r="B475" s="94"/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</row>
    <row r="476" spans="2:18">
      <c r="B476" s="94"/>
      <c r="C476" s="95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</row>
    <row r="477" spans="2:18">
      <c r="B477" s="94"/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</row>
    <row r="478" spans="2:18">
      <c r="B478" s="94"/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</row>
    <row r="479" spans="2:18">
      <c r="B479" s="94"/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</row>
    <row r="480" spans="2:18">
      <c r="B480" s="94"/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</row>
    <row r="481" spans="2:18">
      <c r="B481" s="94"/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</row>
    <row r="482" spans="2:18">
      <c r="B482" s="94"/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</row>
    <row r="483" spans="2:18">
      <c r="B483" s="94"/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</row>
    <row r="484" spans="2:18">
      <c r="B484" s="94"/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</row>
    <row r="485" spans="2:18">
      <c r="B485" s="94"/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</row>
    <row r="486" spans="2:18">
      <c r="B486" s="94"/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</row>
    <row r="487" spans="2:18">
      <c r="B487" s="94"/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</row>
    <row r="488" spans="2:18">
      <c r="B488" s="94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</row>
    <row r="489" spans="2:18">
      <c r="B489" s="94"/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</row>
    <row r="490" spans="2:18">
      <c r="B490" s="94"/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</row>
    <row r="491" spans="2:18">
      <c r="B491" s="94"/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</row>
    <row r="492" spans="2:18">
      <c r="B492" s="94"/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</row>
    <row r="493" spans="2:18">
      <c r="B493" s="94"/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</row>
    <row r="494" spans="2:18">
      <c r="B494" s="94"/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</row>
    <row r="495" spans="2:18">
      <c r="B495" s="94"/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</row>
    <row r="496" spans="2:18">
      <c r="B496" s="94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</row>
    <row r="497" spans="2:18">
      <c r="B497" s="94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</row>
    <row r="498" spans="2:18">
      <c r="B498" s="94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</row>
    <row r="499" spans="2:18">
      <c r="B499" s="94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</row>
    <row r="500" spans="2:18">
      <c r="B500" s="94"/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</row>
    <row r="501" spans="2:18">
      <c r="B501" s="94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</row>
    <row r="502" spans="2:18">
      <c r="B502" s="94"/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</row>
    <row r="503" spans="2:18">
      <c r="B503" s="94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</row>
    <row r="504" spans="2:18">
      <c r="B504" s="94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</row>
    <row r="505" spans="2:18">
      <c r="B505" s="94"/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</row>
    <row r="506" spans="2:18">
      <c r="B506" s="94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</row>
    <row r="507" spans="2:18">
      <c r="B507" s="94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</row>
    <row r="508" spans="2:18">
      <c r="B508" s="94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</row>
    <row r="509" spans="2:18">
      <c r="B509" s="94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</row>
    <row r="510" spans="2:18">
      <c r="B510" s="94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</row>
    <row r="511" spans="2:18">
      <c r="B511" s="94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62:D62"/>
  </mergeCells>
  <phoneticPr fontId="4" type="noConversion"/>
  <dataValidations count="1">
    <dataValidation allowBlank="1" showInputMessage="1" showErrorMessage="1" sqref="N10:Q10 N9 N1:N7 C5:C29 O1:Q9 E1:I30 D1:D29 A1:B1048576 C32:I1048576 J1:M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134</v>
      </c>
      <c r="C1" s="46" t="s" vm="1">
        <v>214</v>
      </c>
    </row>
    <row r="2" spans="2:20">
      <c r="B2" s="46" t="s">
        <v>133</v>
      </c>
      <c r="C2" s="46" t="s">
        <v>2403</v>
      </c>
    </row>
    <row r="3" spans="2:20">
      <c r="B3" s="46" t="s">
        <v>135</v>
      </c>
      <c r="C3" s="68" t="s">
        <v>2404</v>
      </c>
    </row>
    <row r="4" spans="2:20">
      <c r="B4" s="46" t="s">
        <v>136</v>
      </c>
      <c r="C4" s="68">
        <v>14244</v>
      </c>
    </row>
    <row r="6" spans="2:20" ht="26.25" customHeight="1">
      <c r="B6" s="140" t="s">
        <v>161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</row>
    <row r="7" spans="2:20" ht="26.25" customHeight="1">
      <c r="B7" s="140" t="s">
        <v>78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5"/>
    </row>
    <row r="8" spans="2:20" s="3" customFormat="1" ht="63">
      <c r="B8" s="36" t="s">
        <v>103</v>
      </c>
      <c r="C8" s="12" t="s">
        <v>40</v>
      </c>
      <c r="D8" s="12" t="s">
        <v>107</v>
      </c>
      <c r="E8" s="12" t="s">
        <v>177</v>
      </c>
      <c r="F8" s="12" t="s">
        <v>105</v>
      </c>
      <c r="G8" s="12" t="s">
        <v>58</v>
      </c>
      <c r="H8" s="12" t="s">
        <v>14</v>
      </c>
      <c r="I8" s="12" t="s">
        <v>59</v>
      </c>
      <c r="J8" s="12" t="s">
        <v>92</v>
      </c>
      <c r="K8" s="12" t="s">
        <v>17</v>
      </c>
      <c r="L8" s="12" t="s">
        <v>91</v>
      </c>
      <c r="M8" s="12" t="s">
        <v>16</v>
      </c>
      <c r="N8" s="12" t="s">
        <v>18</v>
      </c>
      <c r="O8" s="12" t="s">
        <v>190</v>
      </c>
      <c r="P8" s="12" t="s">
        <v>189</v>
      </c>
      <c r="Q8" s="12" t="s">
        <v>54</v>
      </c>
      <c r="R8" s="12" t="s">
        <v>53</v>
      </c>
      <c r="S8" s="12" t="s">
        <v>137</v>
      </c>
      <c r="T8" s="37" t="s">
        <v>139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197</v>
      </c>
      <c r="P9" s="15"/>
      <c r="Q9" s="15" t="s">
        <v>193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101</v>
      </c>
      <c r="R10" s="18" t="s">
        <v>102</v>
      </c>
      <c r="S10" s="43" t="s">
        <v>140</v>
      </c>
      <c r="T10" s="60" t="s">
        <v>178</v>
      </c>
    </row>
    <row r="11" spans="2:20" s="4" customFormat="1" ht="18" customHeight="1">
      <c r="B11" s="107" t="s">
        <v>2405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108">
        <v>0</v>
      </c>
      <c r="R11" s="88"/>
      <c r="S11" s="109">
        <v>0</v>
      </c>
      <c r="T11" s="109">
        <v>0</v>
      </c>
    </row>
    <row r="12" spans="2:20">
      <c r="B12" s="110" t="s">
        <v>205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</row>
    <row r="13" spans="2:20">
      <c r="B13" s="110" t="s">
        <v>100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</row>
    <row r="14" spans="2:20">
      <c r="B14" s="110" t="s">
        <v>188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</row>
    <row r="15" spans="2:20">
      <c r="B15" s="110" t="s">
        <v>196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</row>
    <row r="16" spans="2:20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</row>
    <row r="17" spans="2:20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</row>
    <row r="18" spans="2:20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spans="2:20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</row>
    <row r="20" spans="2:20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</row>
    <row r="21" spans="2:20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spans="2:20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</row>
    <row r="23" spans="2:20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</row>
    <row r="24" spans="2:20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</row>
    <row r="25" spans="2:20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2:20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2:20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</row>
    <row r="28" spans="2:20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</row>
    <row r="29" spans="2:20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2:20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</row>
    <row r="31" spans="2:20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</row>
    <row r="32" spans="2:20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2:20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2:20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</row>
    <row r="35" spans="2:20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</row>
    <row r="36" spans="2:20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2:20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</row>
    <row r="38" spans="2:20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</row>
    <row r="39" spans="2:20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</row>
    <row r="40" spans="2:20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</row>
    <row r="41" spans="2:20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</row>
    <row r="42" spans="2:20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</row>
    <row r="43" spans="2:20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</row>
    <row r="44" spans="2:20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</row>
    <row r="45" spans="2:20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</row>
    <row r="46" spans="2:20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</row>
    <row r="47" spans="2:20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</row>
    <row r="48" spans="2:20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</row>
    <row r="49" spans="2:20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</row>
    <row r="50" spans="2:20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</row>
    <row r="51" spans="2:20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</row>
    <row r="52" spans="2:20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</row>
    <row r="53" spans="2:20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</row>
    <row r="54" spans="2:20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</row>
    <row r="55" spans="2:20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</row>
    <row r="56" spans="2:20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</row>
    <row r="57" spans="2:20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</row>
    <row r="58" spans="2:20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2:20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</row>
    <row r="60" spans="2:20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</row>
    <row r="61" spans="2:20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</row>
    <row r="62" spans="2:20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</row>
    <row r="63" spans="2:20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</row>
    <row r="64" spans="2:20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</row>
    <row r="65" spans="2:20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</row>
    <row r="66" spans="2:20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</row>
    <row r="67" spans="2:20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</row>
    <row r="68" spans="2:20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</row>
    <row r="69" spans="2:20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</row>
    <row r="70" spans="2:20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</row>
    <row r="71" spans="2:20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</row>
    <row r="72" spans="2:20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</row>
    <row r="73" spans="2:20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</row>
    <row r="74" spans="2:20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</row>
    <row r="75" spans="2:20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</row>
    <row r="76" spans="2:20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</row>
    <row r="77" spans="2:20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</row>
    <row r="78" spans="2:20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</row>
    <row r="79" spans="2:20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</row>
    <row r="80" spans="2:20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</row>
    <row r="81" spans="2:20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</row>
    <row r="82" spans="2:20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</row>
    <row r="83" spans="2:20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</row>
    <row r="84" spans="2:20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</row>
    <row r="85" spans="2:20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</row>
    <row r="86" spans="2:20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</row>
    <row r="87" spans="2:20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</row>
    <row r="88" spans="2:20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</row>
    <row r="89" spans="2:20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</row>
    <row r="90" spans="2:20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</row>
    <row r="91" spans="2:20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</row>
    <row r="92" spans="2:20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</row>
    <row r="93" spans="2:20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</row>
    <row r="94" spans="2:20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</row>
    <row r="95" spans="2:20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</row>
    <row r="96" spans="2:20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</row>
    <row r="97" spans="2:20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</row>
    <row r="98" spans="2:20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</row>
    <row r="99" spans="2:20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</row>
    <row r="100" spans="2:20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</row>
    <row r="101" spans="2:20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4" type="noConversion"/>
  <dataValidations count="3">
    <dataValidation allowBlank="1" showInputMessage="1" showErrorMessage="1" sqref="A1 B31:B33 B14:B15" xr:uid="{00000000-0002-0000-0300-000001000000}"/>
    <dataValidation type="list" allowBlank="1" showInputMessage="1" showErrorMessage="1" sqref="E205:E712" xr:uid="{00000000-0002-0000-0300-000000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17.8554687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36.14062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6.85546875" style="1" bestFit="1" customWidth="1"/>
    <col min="12" max="12" width="12.28515625" style="1" bestFit="1" customWidth="1"/>
    <col min="13" max="13" width="7.42578125" style="1" bestFit="1" customWidth="1"/>
    <col min="14" max="14" width="9.140625" style="1" bestFit="1" customWidth="1"/>
    <col min="15" max="15" width="10" style="1" bestFit="1" customWidth="1"/>
    <col min="16" max="16" width="13" style="1" bestFit="1" customWidth="1"/>
    <col min="17" max="17" width="8.85546875" style="1" bestFit="1" customWidth="1"/>
    <col min="18" max="18" width="8.14062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134</v>
      </c>
      <c r="C1" s="46" t="s" vm="1">
        <v>214</v>
      </c>
    </row>
    <row r="2" spans="2:21">
      <c r="B2" s="46" t="s">
        <v>133</v>
      </c>
      <c r="C2" s="46" t="s">
        <v>2403</v>
      </c>
    </row>
    <row r="3" spans="2:21">
      <c r="B3" s="46" t="s">
        <v>135</v>
      </c>
      <c r="C3" s="68" t="s">
        <v>2404</v>
      </c>
    </row>
    <row r="4" spans="2:21">
      <c r="B4" s="46" t="s">
        <v>136</v>
      </c>
      <c r="C4" s="68">
        <v>14244</v>
      </c>
    </row>
    <row r="6" spans="2:21" ht="26.25" customHeight="1">
      <c r="B6" s="134" t="s">
        <v>161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6"/>
    </row>
    <row r="7" spans="2:21" ht="26.25" customHeight="1">
      <c r="B7" s="134" t="s">
        <v>79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6"/>
    </row>
    <row r="8" spans="2:21" s="3" customFormat="1" ht="78.75">
      <c r="B8" s="21" t="s">
        <v>103</v>
      </c>
      <c r="C8" s="29" t="s">
        <v>40</v>
      </c>
      <c r="D8" s="29" t="s">
        <v>107</v>
      </c>
      <c r="E8" s="29" t="s">
        <v>177</v>
      </c>
      <c r="F8" s="29" t="s">
        <v>105</v>
      </c>
      <c r="G8" s="29" t="s">
        <v>58</v>
      </c>
      <c r="H8" s="29" t="s">
        <v>14</v>
      </c>
      <c r="I8" s="29" t="s">
        <v>59</v>
      </c>
      <c r="J8" s="29" t="s">
        <v>92</v>
      </c>
      <c r="K8" s="29" t="s">
        <v>17</v>
      </c>
      <c r="L8" s="29" t="s">
        <v>91</v>
      </c>
      <c r="M8" s="29" t="s">
        <v>16</v>
      </c>
      <c r="N8" s="29" t="s">
        <v>18</v>
      </c>
      <c r="O8" s="12" t="s">
        <v>190</v>
      </c>
      <c r="P8" s="29" t="s">
        <v>189</v>
      </c>
      <c r="Q8" s="29" t="s">
        <v>204</v>
      </c>
      <c r="R8" s="29" t="s">
        <v>54</v>
      </c>
      <c r="S8" s="12" t="s">
        <v>53</v>
      </c>
      <c r="T8" s="29" t="s">
        <v>137</v>
      </c>
      <c r="U8" s="13" t="s">
        <v>139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197</v>
      </c>
      <c r="P9" s="31"/>
      <c r="Q9" s="15" t="s">
        <v>193</v>
      </c>
      <c r="R9" s="31" t="s">
        <v>193</v>
      </c>
      <c r="S9" s="15" t="s">
        <v>19</v>
      </c>
      <c r="T9" s="31" t="s">
        <v>193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101</v>
      </c>
      <c r="R10" s="18" t="s">
        <v>102</v>
      </c>
      <c r="S10" s="18" t="s">
        <v>140</v>
      </c>
      <c r="T10" s="18" t="s">
        <v>178</v>
      </c>
      <c r="U10" s="19" t="s">
        <v>199</v>
      </c>
    </row>
    <row r="11" spans="2:21" s="4" customFormat="1" ht="18" customHeight="1">
      <c r="B11" s="75" t="s">
        <v>33</v>
      </c>
      <c r="C11" s="75"/>
      <c r="D11" s="76"/>
      <c r="E11" s="76"/>
      <c r="F11" s="75"/>
      <c r="G11" s="76"/>
      <c r="H11" s="75"/>
      <c r="I11" s="75"/>
      <c r="J11" s="98"/>
      <c r="K11" s="78">
        <v>4.6200999524147832</v>
      </c>
      <c r="L11" s="76"/>
      <c r="M11" s="77"/>
      <c r="N11" s="77">
        <v>4.9473651699212792E-2</v>
      </c>
      <c r="O11" s="78"/>
      <c r="P11" s="99"/>
      <c r="Q11" s="78">
        <v>0.6397672900000001</v>
      </c>
      <c r="R11" s="78">
        <f>R12+R258</f>
        <v>181.43301369000002</v>
      </c>
      <c r="S11" s="79"/>
      <c r="T11" s="79">
        <f t="shared" ref="T11:T42" si="0">IFERROR(R11/$R$11,0)</f>
        <v>1</v>
      </c>
      <c r="U11" s="79">
        <f>R11/'סכום נכסי הקרן'!$C$42</f>
        <v>0.24529939962636266</v>
      </c>
    </row>
    <row r="12" spans="2:21">
      <c r="B12" s="80" t="s">
        <v>184</v>
      </c>
      <c r="C12" s="81"/>
      <c r="D12" s="82"/>
      <c r="E12" s="82"/>
      <c r="F12" s="81"/>
      <c r="G12" s="82"/>
      <c r="H12" s="81"/>
      <c r="I12" s="81"/>
      <c r="J12" s="100"/>
      <c r="K12" s="84">
        <v>4.5211426636849747</v>
      </c>
      <c r="L12" s="82"/>
      <c r="M12" s="83"/>
      <c r="N12" s="83">
        <v>4.1282394181741761E-2</v>
      </c>
      <c r="O12" s="84"/>
      <c r="P12" s="101"/>
      <c r="Q12" s="84">
        <v>0.6397672900000001</v>
      </c>
      <c r="R12" s="84">
        <f>R13+R168+R252</f>
        <v>140.66569985300001</v>
      </c>
      <c r="S12" s="85"/>
      <c r="T12" s="85">
        <f t="shared" si="0"/>
        <v>0.77530377185567867</v>
      </c>
      <c r="U12" s="85">
        <f>R12/'סכום נכסי הקרן'!$C$42</f>
        <v>0.19018154976425242</v>
      </c>
    </row>
    <row r="13" spans="2:21">
      <c r="B13" s="86" t="s">
        <v>32</v>
      </c>
      <c r="C13" s="81"/>
      <c r="D13" s="82"/>
      <c r="E13" s="82"/>
      <c r="F13" s="81"/>
      <c r="G13" s="82"/>
      <c r="H13" s="81"/>
      <c r="I13" s="81"/>
      <c r="J13" s="100"/>
      <c r="K13" s="84">
        <v>4.6381138263644122</v>
      </c>
      <c r="L13" s="82"/>
      <c r="M13" s="83"/>
      <c r="N13" s="83">
        <v>3.7292289397724658E-2</v>
      </c>
      <c r="O13" s="84"/>
      <c r="P13" s="101"/>
      <c r="Q13" s="84">
        <v>0.53325579400000012</v>
      </c>
      <c r="R13" s="84">
        <f>SUM(R14:R166)</f>
        <v>115.98798293600001</v>
      </c>
      <c r="S13" s="85"/>
      <c r="T13" s="85">
        <f t="shared" si="0"/>
        <v>0.63928819004340265</v>
      </c>
      <c r="U13" s="85">
        <f>R13/'סכום נכסי הקרן'!$C$42</f>
        <v>0.15681700920587069</v>
      </c>
    </row>
    <row r="14" spans="2:21">
      <c r="B14" s="87" t="s">
        <v>286</v>
      </c>
      <c r="C14" s="111">
        <v>6040372</v>
      </c>
      <c r="D14" s="89" t="s">
        <v>108</v>
      </c>
      <c r="E14" s="89" t="s">
        <v>287</v>
      </c>
      <c r="F14" s="88" t="s">
        <v>288</v>
      </c>
      <c r="G14" s="89" t="s">
        <v>289</v>
      </c>
      <c r="H14" s="88" t="s">
        <v>290</v>
      </c>
      <c r="I14" s="88" t="s">
        <v>119</v>
      </c>
      <c r="J14" s="102"/>
      <c r="K14" s="91">
        <v>1.7300002052678032</v>
      </c>
      <c r="L14" s="89" t="s">
        <v>121</v>
      </c>
      <c r="M14" s="90">
        <v>8.3000000000000001E-3</v>
      </c>
      <c r="N14" s="90">
        <v>2.4736842105263154E-2</v>
      </c>
      <c r="O14" s="91">
        <v>1.8000000000000004E-5</v>
      </c>
      <c r="P14" s="103">
        <v>108.5</v>
      </c>
      <c r="Q14" s="91"/>
      <c r="R14" s="91">
        <v>1.9000000000000005E-8</v>
      </c>
      <c r="S14" s="92">
        <v>5.9173620662902357E-15</v>
      </c>
      <c r="T14" s="92">
        <f t="shared" si="0"/>
        <v>1.0472184534433063E-10</v>
      </c>
      <c r="U14" s="92">
        <f>R14/'סכום נכסי הקרן'!$C$42</f>
        <v>2.5688205790729104E-11</v>
      </c>
    </row>
    <row r="15" spans="2:21">
      <c r="B15" s="87" t="s">
        <v>291</v>
      </c>
      <c r="C15" s="111">
        <v>2310217</v>
      </c>
      <c r="D15" s="89" t="s">
        <v>108</v>
      </c>
      <c r="E15" s="89" t="s">
        <v>287</v>
      </c>
      <c r="F15" s="88" t="s">
        <v>292</v>
      </c>
      <c r="G15" s="89" t="s">
        <v>289</v>
      </c>
      <c r="H15" s="88" t="s">
        <v>290</v>
      </c>
      <c r="I15" s="88" t="s">
        <v>119</v>
      </c>
      <c r="J15" s="102"/>
      <c r="K15" s="91">
        <v>1</v>
      </c>
      <c r="L15" s="89" t="s">
        <v>121</v>
      </c>
      <c r="M15" s="90">
        <v>8.6E-3</v>
      </c>
      <c r="N15" s="90">
        <v>2.5999999999999995E-2</v>
      </c>
      <c r="O15" s="91">
        <v>9.0000000000000019E-6</v>
      </c>
      <c r="P15" s="103">
        <v>110.38</v>
      </c>
      <c r="Q15" s="91"/>
      <c r="R15" s="91">
        <v>1.0000000000000002E-8</v>
      </c>
      <c r="S15" s="92">
        <v>3.5980556107479529E-15</v>
      </c>
      <c r="T15" s="92">
        <f t="shared" si="0"/>
        <v>5.5116760707542433E-11</v>
      </c>
      <c r="U15" s="92">
        <f>R15/'סכום נכסי הקרן'!$C$42</f>
        <v>1.3520108310910054E-11</v>
      </c>
    </row>
    <row r="16" spans="2:21">
      <c r="B16" s="87" t="s">
        <v>293</v>
      </c>
      <c r="C16" s="111">
        <v>2310282</v>
      </c>
      <c r="D16" s="89" t="s">
        <v>108</v>
      </c>
      <c r="E16" s="89" t="s">
        <v>287</v>
      </c>
      <c r="F16" s="88" t="s">
        <v>292</v>
      </c>
      <c r="G16" s="89" t="s">
        <v>289</v>
      </c>
      <c r="H16" s="88" t="s">
        <v>290</v>
      </c>
      <c r="I16" s="88" t="s">
        <v>119</v>
      </c>
      <c r="J16" s="102"/>
      <c r="K16" s="91">
        <v>2.7200000009813987</v>
      </c>
      <c r="L16" s="89" t="s">
        <v>121</v>
      </c>
      <c r="M16" s="90">
        <v>3.8E-3</v>
      </c>
      <c r="N16" s="90">
        <v>2.3900000000934667E-2</v>
      </c>
      <c r="O16" s="91">
        <v>822.92210300000011</v>
      </c>
      <c r="P16" s="103">
        <v>104.01</v>
      </c>
      <c r="Q16" s="91"/>
      <c r="R16" s="91">
        <v>0.85592122800000014</v>
      </c>
      <c r="S16" s="92">
        <v>2.7430736766666671E-7</v>
      </c>
      <c r="T16" s="92">
        <f t="shared" si="0"/>
        <v>4.7175605508181871E-3</v>
      </c>
      <c r="U16" s="92">
        <f>R16/'סכום נכסי הקרן'!$C$42</f>
        <v>1.157214770816714E-3</v>
      </c>
    </row>
    <row r="17" spans="2:21">
      <c r="B17" s="87" t="s">
        <v>294</v>
      </c>
      <c r="C17" s="111">
        <v>2310381</v>
      </c>
      <c r="D17" s="89" t="s">
        <v>108</v>
      </c>
      <c r="E17" s="89" t="s">
        <v>287</v>
      </c>
      <c r="F17" s="88" t="s">
        <v>292</v>
      </c>
      <c r="G17" s="89" t="s">
        <v>289</v>
      </c>
      <c r="H17" s="88" t="s">
        <v>290</v>
      </c>
      <c r="I17" s="88" t="s">
        <v>119</v>
      </c>
      <c r="J17" s="102"/>
      <c r="K17" s="91">
        <v>6.7099999708019382</v>
      </c>
      <c r="L17" s="89" t="s">
        <v>121</v>
      </c>
      <c r="M17" s="90">
        <v>2E-3</v>
      </c>
      <c r="N17" s="90">
        <v>2.3999999918894274E-2</v>
      </c>
      <c r="O17" s="91">
        <v>127.96664400000002</v>
      </c>
      <c r="P17" s="103">
        <v>96.35</v>
      </c>
      <c r="Q17" s="91"/>
      <c r="R17" s="91">
        <v>0.12329586000000003</v>
      </c>
      <c r="S17" s="92">
        <v>1.335194509250719E-7</v>
      </c>
      <c r="T17" s="92">
        <f t="shared" si="0"/>
        <v>6.7956684118506533E-4</v>
      </c>
      <c r="U17" s="92">
        <f>R17/'סכום נכסי הקרן'!$C$42</f>
        <v>1.6669733814868027E-4</v>
      </c>
    </row>
    <row r="18" spans="2:21">
      <c r="B18" s="87" t="s">
        <v>295</v>
      </c>
      <c r="C18" s="111">
        <v>1158476</v>
      </c>
      <c r="D18" s="89" t="s">
        <v>108</v>
      </c>
      <c r="E18" s="89" t="s">
        <v>287</v>
      </c>
      <c r="F18" s="88" t="s">
        <v>296</v>
      </c>
      <c r="G18" s="89" t="s">
        <v>117</v>
      </c>
      <c r="H18" s="88" t="s">
        <v>297</v>
      </c>
      <c r="I18" s="88" t="s">
        <v>298</v>
      </c>
      <c r="J18" s="102"/>
      <c r="K18" s="91">
        <v>12.159999999847424</v>
      </c>
      <c r="L18" s="89" t="s">
        <v>121</v>
      </c>
      <c r="M18" s="90">
        <v>2.07E-2</v>
      </c>
      <c r="N18" s="90">
        <v>2.6900000001101931E-2</v>
      </c>
      <c r="O18" s="91">
        <v>2303.5164329999998</v>
      </c>
      <c r="P18" s="103">
        <v>102.43</v>
      </c>
      <c r="Q18" s="91"/>
      <c r="R18" s="91">
        <v>2.3594919460000003</v>
      </c>
      <c r="S18" s="92">
        <v>6.763598852536553E-7</v>
      </c>
      <c r="T18" s="92">
        <f t="shared" si="0"/>
        <v>1.3004755297905563E-2</v>
      </c>
      <c r="U18" s="92">
        <f>R18/'סכום נכסי הקרן'!$C$42</f>
        <v>3.1900586668639937E-3</v>
      </c>
    </row>
    <row r="19" spans="2:21">
      <c r="B19" s="87" t="s">
        <v>299</v>
      </c>
      <c r="C19" s="111">
        <v>1145564</v>
      </c>
      <c r="D19" s="89" t="s">
        <v>108</v>
      </c>
      <c r="E19" s="89" t="s">
        <v>287</v>
      </c>
      <c r="F19" s="88" t="s">
        <v>300</v>
      </c>
      <c r="G19" s="89" t="s">
        <v>301</v>
      </c>
      <c r="H19" s="88" t="s">
        <v>290</v>
      </c>
      <c r="I19" s="88" t="s">
        <v>119</v>
      </c>
      <c r="J19" s="102"/>
      <c r="K19" s="91">
        <v>2.1300002722132607</v>
      </c>
      <c r="L19" s="89" t="s">
        <v>121</v>
      </c>
      <c r="M19" s="90">
        <v>8.3000000000000001E-3</v>
      </c>
      <c r="N19" s="90">
        <v>2.3529411764705889E-2</v>
      </c>
      <c r="O19" s="91">
        <v>1.5999999999999999E-5</v>
      </c>
      <c r="P19" s="103">
        <v>109</v>
      </c>
      <c r="Q19" s="91"/>
      <c r="R19" s="91">
        <v>1.7E-8</v>
      </c>
      <c r="S19" s="92">
        <v>1.1608673362259245E-14</v>
      </c>
      <c r="T19" s="92">
        <f t="shared" si="0"/>
        <v>9.3698493202822127E-11</v>
      </c>
      <c r="U19" s="92">
        <f>R19/'סכום נכסי הקרן'!$C$42</f>
        <v>2.2984184128547088E-11</v>
      </c>
    </row>
    <row r="20" spans="2:21">
      <c r="B20" s="87" t="s">
        <v>302</v>
      </c>
      <c r="C20" s="111">
        <v>6620496</v>
      </c>
      <c r="D20" s="89" t="s">
        <v>108</v>
      </c>
      <c r="E20" s="89" t="s">
        <v>287</v>
      </c>
      <c r="F20" s="88" t="s">
        <v>303</v>
      </c>
      <c r="G20" s="89" t="s">
        <v>289</v>
      </c>
      <c r="H20" s="88" t="s">
        <v>290</v>
      </c>
      <c r="I20" s="88" t="s">
        <v>119</v>
      </c>
      <c r="J20" s="102"/>
      <c r="K20" s="91">
        <v>4.04</v>
      </c>
      <c r="L20" s="89" t="s">
        <v>121</v>
      </c>
      <c r="M20" s="90">
        <v>1E-3</v>
      </c>
      <c r="N20" s="90">
        <v>2.3750000000000004E-2</v>
      </c>
      <c r="O20" s="91">
        <v>7.9999999999999996E-6</v>
      </c>
      <c r="P20" s="103">
        <v>99.07</v>
      </c>
      <c r="Q20" s="91"/>
      <c r="R20" s="91">
        <v>7.9999999999999988E-9</v>
      </c>
      <c r="S20" s="92">
        <v>2.6955238669769751E-15</v>
      </c>
      <c r="T20" s="92">
        <f t="shared" si="0"/>
        <v>4.4093408566033931E-11</v>
      </c>
      <c r="U20" s="92">
        <f>R20/'סכום נכסי הקרן'!$C$42</f>
        <v>1.0816086648728039E-11</v>
      </c>
    </row>
    <row r="21" spans="2:21">
      <c r="B21" s="87" t="s">
        <v>304</v>
      </c>
      <c r="C21" s="111">
        <v>1199850</v>
      </c>
      <c r="D21" s="89" t="s">
        <v>108</v>
      </c>
      <c r="E21" s="89" t="s">
        <v>287</v>
      </c>
      <c r="F21" s="88" t="s">
        <v>303</v>
      </c>
      <c r="G21" s="89" t="s">
        <v>289</v>
      </c>
      <c r="H21" s="88" t="s">
        <v>290</v>
      </c>
      <c r="I21" s="88" t="s">
        <v>119</v>
      </c>
      <c r="J21" s="102"/>
      <c r="K21" s="91">
        <v>2.5299999999999998</v>
      </c>
      <c r="L21" s="89" t="s">
        <v>121</v>
      </c>
      <c r="M21" s="90">
        <v>6.0000000000000001E-3</v>
      </c>
      <c r="N21" s="90"/>
      <c r="O21" s="91">
        <v>2.0000000000000005E-5</v>
      </c>
      <c r="P21" s="103">
        <v>107.75</v>
      </c>
      <c r="Q21" s="91"/>
      <c r="R21" s="91">
        <v>2.1000000000000003E-8</v>
      </c>
      <c r="S21" s="92">
        <v>1.7984438948014242E-14</v>
      </c>
      <c r="T21" s="92">
        <f t="shared" si="0"/>
        <v>1.1574519748583911E-10</v>
      </c>
      <c r="U21" s="92">
        <f>R21/'סכום נכסי הקרן'!$C$42</f>
        <v>2.8392227452911113E-11</v>
      </c>
    </row>
    <row r="22" spans="2:21">
      <c r="B22" s="87" t="s">
        <v>305</v>
      </c>
      <c r="C22" s="111">
        <v>1199868</v>
      </c>
      <c r="D22" s="89" t="s">
        <v>108</v>
      </c>
      <c r="E22" s="89" t="s">
        <v>287</v>
      </c>
      <c r="F22" s="88" t="s">
        <v>303</v>
      </c>
      <c r="G22" s="89" t="s">
        <v>289</v>
      </c>
      <c r="H22" s="88" t="s">
        <v>290</v>
      </c>
      <c r="I22" s="88" t="s">
        <v>119</v>
      </c>
      <c r="J22" s="102"/>
      <c r="K22" s="91">
        <v>3.47</v>
      </c>
      <c r="L22" s="89" t="s">
        <v>121</v>
      </c>
      <c r="M22" s="90">
        <v>1.7500000000000002E-2</v>
      </c>
      <c r="N22" s="90"/>
      <c r="O22" s="91">
        <v>3.1000000000000008E-5</v>
      </c>
      <c r="P22" s="103">
        <v>109.67</v>
      </c>
      <c r="Q22" s="91"/>
      <c r="R22" s="91">
        <v>3.4E-8</v>
      </c>
      <c r="S22" s="92">
        <v>9.3884324012309494E-15</v>
      </c>
      <c r="T22" s="92">
        <f t="shared" si="0"/>
        <v>1.8739698640564425E-10</v>
      </c>
      <c r="U22" s="92">
        <f>R22/'סכום נכסי הקרן'!$C$42</f>
        <v>4.5968368257094176E-11</v>
      </c>
    </row>
    <row r="23" spans="2:21">
      <c r="B23" s="87" t="s">
        <v>306</v>
      </c>
      <c r="C23" s="111">
        <v>6000210</v>
      </c>
      <c r="D23" s="89" t="s">
        <v>108</v>
      </c>
      <c r="E23" s="89" t="s">
        <v>287</v>
      </c>
      <c r="F23" s="88" t="s">
        <v>307</v>
      </c>
      <c r="G23" s="89" t="s">
        <v>308</v>
      </c>
      <c r="H23" s="88" t="s">
        <v>309</v>
      </c>
      <c r="I23" s="88" t="s">
        <v>119</v>
      </c>
      <c r="J23" s="102"/>
      <c r="K23" s="91">
        <v>4.199999999075148</v>
      </c>
      <c r="L23" s="89" t="s">
        <v>121</v>
      </c>
      <c r="M23" s="90">
        <v>3.85E-2</v>
      </c>
      <c r="N23" s="90">
        <v>2.5199999994450883E-2</v>
      </c>
      <c r="O23" s="91">
        <v>1793.8662540000003</v>
      </c>
      <c r="P23" s="103">
        <v>120.55</v>
      </c>
      <c r="Q23" s="91"/>
      <c r="R23" s="91">
        <v>2.162505785</v>
      </c>
      <c r="S23" s="92">
        <v>6.9458857225167883E-7</v>
      </c>
      <c r="T23" s="92">
        <f t="shared" si="0"/>
        <v>1.1919031388052118E-2</v>
      </c>
      <c r="U23" s="92">
        <f>R23/'סכום נכסי הקרן'!$C$42</f>
        <v>2.9237312436169566E-3</v>
      </c>
    </row>
    <row r="24" spans="2:21">
      <c r="B24" s="87" t="s">
        <v>310</v>
      </c>
      <c r="C24" s="111">
        <v>6000236</v>
      </c>
      <c r="D24" s="89" t="s">
        <v>108</v>
      </c>
      <c r="E24" s="89" t="s">
        <v>287</v>
      </c>
      <c r="F24" s="88" t="s">
        <v>307</v>
      </c>
      <c r="G24" s="89" t="s">
        <v>308</v>
      </c>
      <c r="H24" s="88" t="s">
        <v>309</v>
      </c>
      <c r="I24" s="88" t="s">
        <v>119</v>
      </c>
      <c r="J24" s="102"/>
      <c r="K24" s="91">
        <v>1.8599999996610179</v>
      </c>
      <c r="L24" s="89" t="s">
        <v>121</v>
      </c>
      <c r="M24" s="90">
        <v>4.4999999999999998E-2</v>
      </c>
      <c r="N24" s="90">
        <v>2.6300000003954785E-2</v>
      </c>
      <c r="O24" s="91">
        <v>754.92866300000014</v>
      </c>
      <c r="P24" s="103">
        <v>117.23</v>
      </c>
      <c r="Q24" s="91"/>
      <c r="R24" s="91">
        <v>0.8850028550000002</v>
      </c>
      <c r="S24" s="92">
        <v>2.554227843025134E-7</v>
      </c>
      <c r="T24" s="92">
        <f t="shared" si="0"/>
        <v>4.8778490584526872E-3</v>
      </c>
      <c r="U24" s="92">
        <f>R24/'סכום נכסי הקרן'!$C$42</f>
        <v>1.1965334455064625E-3</v>
      </c>
    </row>
    <row r="25" spans="2:21">
      <c r="B25" s="87" t="s">
        <v>311</v>
      </c>
      <c r="C25" s="111">
        <v>6000285</v>
      </c>
      <c r="D25" s="89" t="s">
        <v>108</v>
      </c>
      <c r="E25" s="89" t="s">
        <v>287</v>
      </c>
      <c r="F25" s="88" t="s">
        <v>307</v>
      </c>
      <c r="G25" s="89" t="s">
        <v>308</v>
      </c>
      <c r="H25" s="88" t="s">
        <v>309</v>
      </c>
      <c r="I25" s="88" t="s">
        <v>119</v>
      </c>
      <c r="J25" s="102"/>
      <c r="K25" s="91">
        <v>6.6600000001951249</v>
      </c>
      <c r="L25" s="89" t="s">
        <v>121</v>
      </c>
      <c r="M25" s="90">
        <v>2.3900000000000001E-2</v>
      </c>
      <c r="N25" s="90">
        <v>2.8200000000418127E-2</v>
      </c>
      <c r="O25" s="91">
        <v>2656.1320689999998</v>
      </c>
      <c r="P25" s="103">
        <v>108.05</v>
      </c>
      <c r="Q25" s="91"/>
      <c r="R25" s="91">
        <v>2.8699506340000003</v>
      </c>
      <c r="S25" s="92">
        <v>6.8295988452997922E-7</v>
      </c>
      <c r="T25" s="92">
        <f t="shared" si="0"/>
        <v>1.5818238233663767E-2</v>
      </c>
      <c r="U25" s="92">
        <f>R25/'סכום נכסי הקרן'!$C$42</f>
        <v>3.8802043418644976E-3</v>
      </c>
    </row>
    <row r="26" spans="2:21">
      <c r="B26" s="87" t="s">
        <v>312</v>
      </c>
      <c r="C26" s="111">
        <v>6000384</v>
      </c>
      <c r="D26" s="89" t="s">
        <v>108</v>
      </c>
      <c r="E26" s="89" t="s">
        <v>287</v>
      </c>
      <c r="F26" s="88" t="s">
        <v>307</v>
      </c>
      <c r="G26" s="89" t="s">
        <v>308</v>
      </c>
      <c r="H26" s="88" t="s">
        <v>309</v>
      </c>
      <c r="I26" s="88" t="s">
        <v>119</v>
      </c>
      <c r="J26" s="102"/>
      <c r="K26" s="91">
        <v>3.750000003670098</v>
      </c>
      <c r="L26" s="89" t="s">
        <v>121</v>
      </c>
      <c r="M26" s="90">
        <v>0.01</v>
      </c>
      <c r="N26" s="90">
        <v>2.3700000011744313E-2</v>
      </c>
      <c r="O26" s="91">
        <v>260.88881500000008</v>
      </c>
      <c r="P26" s="103">
        <v>104.44</v>
      </c>
      <c r="Q26" s="91"/>
      <c r="R26" s="91">
        <v>0.27247226400000008</v>
      </c>
      <c r="S26" s="92">
        <v>2.1709238097060854E-7</v>
      </c>
      <c r="T26" s="92">
        <f t="shared" si="0"/>
        <v>1.501778857433033E-3</v>
      </c>
      <c r="U26" s="92">
        <f>R26/'סכום נכסי הקרן'!$C$42</f>
        <v>3.683854520998879E-4</v>
      </c>
    </row>
    <row r="27" spans="2:21">
      <c r="B27" s="87" t="s">
        <v>313</v>
      </c>
      <c r="C27" s="111">
        <v>6000392</v>
      </c>
      <c r="D27" s="89" t="s">
        <v>108</v>
      </c>
      <c r="E27" s="89" t="s">
        <v>287</v>
      </c>
      <c r="F27" s="88" t="s">
        <v>307</v>
      </c>
      <c r="G27" s="89" t="s">
        <v>308</v>
      </c>
      <c r="H27" s="88" t="s">
        <v>309</v>
      </c>
      <c r="I27" s="88" t="s">
        <v>119</v>
      </c>
      <c r="J27" s="102"/>
      <c r="K27" s="91">
        <v>11.640000003017937</v>
      </c>
      <c r="L27" s="89" t="s">
        <v>121</v>
      </c>
      <c r="M27" s="90">
        <v>1.2500000000000001E-2</v>
      </c>
      <c r="N27" s="90">
        <v>2.9000000006771012E-2</v>
      </c>
      <c r="O27" s="91">
        <v>1134.8176820000001</v>
      </c>
      <c r="P27" s="103">
        <v>91.1</v>
      </c>
      <c r="Q27" s="91"/>
      <c r="R27" s="91">
        <v>1.0338188670000001</v>
      </c>
      <c r="S27" s="92">
        <v>2.6441107172656018E-7</v>
      </c>
      <c r="T27" s="92">
        <f t="shared" si="0"/>
        <v>5.6980747107381637E-3</v>
      </c>
      <c r="U27" s="92">
        <f>R27/'סכום נכסי הקרן'!$C$42</f>
        <v>1.3977343055702315E-3</v>
      </c>
    </row>
    <row r="28" spans="2:21">
      <c r="B28" s="87" t="s">
        <v>314</v>
      </c>
      <c r="C28" s="111">
        <v>1196781</v>
      </c>
      <c r="D28" s="89" t="s">
        <v>108</v>
      </c>
      <c r="E28" s="89" t="s">
        <v>287</v>
      </c>
      <c r="F28" s="88" t="s">
        <v>307</v>
      </c>
      <c r="G28" s="89" t="s">
        <v>308</v>
      </c>
      <c r="H28" s="88" t="s">
        <v>309</v>
      </c>
      <c r="I28" s="88" t="s">
        <v>119</v>
      </c>
      <c r="J28" s="102"/>
      <c r="K28" s="91">
        <v>8.4299999744203422</v>
      </c>
      <c r="L28" s="89" t="s">
        <v>121</v>
      </c>
      <c r="M28" s="90">
        <v>0.03</v>
      </c>
      <c r="N28" s="90">
        <v>2.8899999895003609E-2</v>
      </c>
      <c r="O28" s="91">
        <v>137.78972700000003</v>
      </c>
      <c r="P28" s="103">
        <v>102.99</v>
      </c>
      <c r="Q28" s="91"/>
      <c r="R28" s="91">
        <v>0.14190964100000003</v>
      </c>
      <c r="S28" s="92">
        <v>1.2372914676196978E-7</v>
      </c>
      <c r="T28" s="92">
        <f t="shared" si="0"/>
        <v>7.8215997250902529E-4</v>
      </c>
      <c r="U28" s="92">
        <f>R28/'סכום נכסי הקרן'!$C$42</f>
        <v>1.9186337166823622E-4</v>
      </c>
    </row>
    <row r="29" spans="2:21">
      <c r="B29" s="87" t="s">
        <v>315</v>
      </c>
      <c r="C29" s="111">
        <v>1196799</v>
      </c>
      <c r="D29" s="89" t="s">
        <v>108</v>
      </c>
      <c r="E29" s="89" t="s">
        <v>287</v>
      </c>
      <c r="F29" s="88" t="s">
        <v>307</v>
      </c>
      <c r="G29" s="89" t="s">
        <v>308</v>
      </c>
      <c r="H29" s="88" t="s">
        <v>309</v>
      </c>
      <c r="I29" s="88" t="s">
        <v>119</v>
      </c>
      <c r="J29" s="102"/>
      <c r="K29" s="91">
        <v>11.160000004347694</v>
      </c>
      <c r="L29" s="89" t="s">
        <v>121</v>
      </c>
      <c r="M29" s="90">
        <v>3.2000000000000001E-2</v>
      </c>
      <c r="N29" s="90">
        <v>2.920000000961509E-2</v>
      </c>
      <c r="O29" s="91">
        <v>908.58282000000008</v>
      </c>
      <c r="P29" s="103">
        <v>105.31</v>
      </c>
      <c r="Q29" s="91"/>
      <c r="R29" s="91">
        <v>0.95682862400000013</v>
      </c>
      <c r="S29" s="92">
        <v>6.6630304088095058E-7</v>
      </c>
      <c r="T29" s="92">
        <f t="shared" si="0"/>
        <v>5.2737294307135087E-3</v>
      </c>
      <c r="U29" s="92">
        <f>R29/'סכום נכסי הקרן'!$C$42</f>
        <v>1.293642663145903E-3</v>
      </c>
    </row>
    <row r="30" spans="2:21">
      <c r="B30" s="87" t="s">
        <v>316</v>
      </c>
      <c r="C30" s="111">
        <v>1147503</v>
      </c>
      <c r="D30" s="89" t="s">
        <v>108</v>
      </c>
      <c r="E30" s="89" t="s">
        <v>287</v>
      </c>
      <c r="F30" s="88" t="s">
        <v>317</v>
      </c>
      <c r="G30" s="89" t="s">
        <v>117</v>
      </c>
      <c r="H30" s="88" t="s">
        <v>309</v>
      </c>
      <c r="I30" s="88" t="s">
        <v>119</v>
      </c>
      <c r="J30" s="102"/>
      <c r="K30" s="91">
        <v>6.2399999926900751</v>
      </c>
      <c r="L30" s="89" t="s">
        <v>121</v>
      </c>
      <c r="M30" s="90">
        <v>2.6499999999999999E-2</v>
      </c>
      <c r="N30" s="90">
        <v>2.6499999970629767E-2</v>
      </c>
      <c r="O30" s="91">
        <v>271.75658000000004</v>
      </c>
      <c r="P30" s="103">
        <v>112.76</v>
      </c>
      <c r="Q30" s="91"/>
      <c r="R30" s="91">
        <v>0.30643272600000004</v>
      </c>
      <c r="S30" s="92">
        <v>1.8171816626939214E-7</v>
      </c>
      <c r="T30" s="92">
        <f t="shared" si="0"/>
        <v>1.6889579231901917E-3</v>
      </c>
      <c r="U30" s="92">
        <f>R30/'סכום נכסי הקרן'!$C$42</f>
        <v>4.1430036455274231E-4</v>
      </c>
    </row>
    <row r="31" spans="2:21">
      <c r="B31" s="87" t="s">
        <v>318</v>
      </c>
      <c r="C31" s="111">
        <v>1134436</v>
      </c>
      <c r="D31" s="89" t="s">
        <v>108</v>
      </c>
      <c r="E31" s="89" t="s">
        <v>287</v>
      </c>
      <c r="F31" s="88" t="s">
        <v>319</v>
      </c>
      <c r="G31" s="89" t="s">
        <v>301</v>
      </c>
      <c r="H31" s="88" t="s">
        <v>320</v>
      </c>
      <c r="I31" s="88" t="s">
        <v>298</v>
      </c>
      <c r="J31" s="102"/>
      <c r="K31" s="91">
        <v>1</v>
      </c>
      <c r="L31" s="89" t="s">
        <v>121</v>
      </c>
      <c r="M31" s="90">
        <v>6.5000000000000006E-3</v>
      </c>
      <c r="N31" s="90">
        <v>2.5500000026608821E-2</v>
      </c>
      <c r="O31" s="91">
        <v>102.84019600000002</v>
      </c>
      <c r="P31" s="103">
        <v>109.23</v>
      </c>
      <c r="Q31" s="91">
        <v>4.1220800000000012E-4</v>
      </c>
      <c r="R31" s="91">
        <v>0.11274455400000001</v>
      </c>
      <c r="S31" s="92">
        <v>9.4195213620946337E-8</v>
      </c>
      <c r="T31" s="92">
        <f t="shared" si="0"/>
        <v>6.2141146038965955E-4</v>
      </c>
      <c r="U31" s="92">
        <f>R31/'סכום נכסי הקרן'!$C$42</f>
        <v>1.5243185815452473E-4</v>
      </c>
    </row>
    <row r="32" spans="2:21">
      <c r="B32" s="87" t="s">
        <v>321</v>
      </c>
      <c r="C32" s="111">
        <v>1138650</v>
      </c>
      <c r="D32" s="89" t="s">
        <v>108</v>
      </c>
      <c r="E32" s="89" t="s">
        <v>287</v>
      </c>
      <c r="F32" s="88" t="s">
        <v>319</v>
      </c>
      <c r="G32" s="89" t="s">
        <v>301</v>
      </c>
      <c r="H32" s="88" t="s">
        <v>309</v>
      </c>
      <c r="I32" s="88" t="s">
        <v>119</v>
      </c>
      <c r="J32" s="102"/>
      <c r="K32" s="91">
        <v>3.350000000404231</v>
      </c>
      <c r="L32" s="89" t="s">
        <v>121</v>
      </c>
      <c r="M32" s="90">
        <v>1.34E-2</v>
      </c>
      <c r="N32" s="90">
        <v>3.0000000002887366E-2</v>
      </c>
      <c r="O32" s="91">
        <v>3234.6753970000004</v>
      </c>
      <c r="P32" s="103">
        <v>107.07</v>
      </c>
      <c r="Q32" s="91"/>
      <c r="R32" s="91">
        <v>3.4633669560000002</v>
      </c>
      <c r="S32" s="92">
        <v>1.045993858403921E-6</v>
      </c>
      <c r="T32" s="92">
        <f t="shared" si="0"/>
        <v>1.9088956775626161E-2</v>
      </c>
      <c r="U32" s="92">
        <f>R32/'סכום נכסי הקרן'!$C$42</f>
        <v>4.6825096365546853E-3</v>
      </c>
    </row>
    <row r="33" spans="2:21">
      <c r="B33" s="87" t="s">
        <v>322</v>
      </c>
      <c r="C33" s="111">
        <v>1156603</v>
      </c>
      <c r="D33" s="89" t="s">
        <v>108</v>
      </c>
      <c r="E33" s="89" t="s">
        <v>287</v>
      </c>
      <c r="F33" s="88" t="s">
        <v>319</v>
      </c>
      <c r="G33" s="89" t="s">
        <v>301</v>
      </c>
      <c r="H33" s="88" t="s">
        <v>309</v>
      </c>
      <c r="I33" s="88" t="s">
        <v>119</v>
      </c>
      <c r="J33" s="102"/>
      <c r="K33" s="91">
        <v>3.3300000001515899</v>
      </c>
      <c r="L33" s="89" t="s">
        <v>121</v>
      </c>
      <c r="M33" s="90">
        <v>1.77E-2</v>
      </c>
      <c r="N33" s="90">
        <v>3.0100000000342297E-2</v>
      </c>
      <c r="O33" s="91">
        <v>1904.0842800000005</v>
      </c>
      <c r="P33" s="103">
        <v>107.4</v>
      </c>
      <c r="Q33" s="91"/>
      <c r="R33" s="91">
        <v>2.0449864930000006</v>
      </c>
      <c r="S33" s="92">
        <v>6.9066577324201028E-7</v>
      </c>
      <c r="T33" s="92">
        <f t="shared" si="0"/>
        <v>1.1271303118483742E-2</v>
      </c>
      <c r="U33" s="92">
        <f>R33/'סכום נכסי הקרן'!$C$42</f>
        <v>2.7648438879708109E-3</v>
      </c>
    </row>
    <row r="34" spans="2:21">
      <c r="B34" s="87" t="s">
        <v>323</v>
      </c>
      <c r="C34" s="111">
        <v>1156611</v>
      </c>
      <c r="D34" s="89" t="s">
        <v>108</v>
      </c>
      <c r="E34" s="89" t="s">
        <v>287</v>
      </c>
      <c r="F34" s="88" t="s">
        <v>319</v>
      </c>
      <c r="G34" s="89" t="s">
        <v>301</v>
      </c>
      <c r="H34" s="88" t="s">
        <v>309</v>
      </c>
      <c r="I34" s="88" t="s">
        <v>119</v>
      </c>
      <c r="J34" s="102"/>
      <c r="K34" s="91">
        <v>6.3299999999870193</v>
      </c>
      <c r="L34" s="89" t="s">
        <v>121</v>
      </c>
      <c r="M34" s="90">
        <v>2.4799999999999999E-2</v>
      </c>
      <c r="N34" s="90">
        <v>3.1400000000259609E-2</v>
      </c>
      <c r="O34" s="91">
        <v>3580.2579760000003</v>
      </c>
      <c r="P34" s="103">
        <v>107.59</v>
      </c>
      <c r="Q34" s="91"/>
      <c r="R34" s="91">
        <v>3.8519995850000006</v>
      </c>
      <c r="S34" s="92">
        <v>1.0867411878621579E-6</v>
      </c>
      <c r="T34" s="92">
        <f t="shared" si="0"/>
        <v>2.1230973937199776E-2</v>
      </c>
      <c r="U34" s="92">
        <f>R34/'סכום נכסי הקרן'!$C$42</f>
        <v>5.2079451602780576E-3</v>
      </c>
    </row>
    <row r="35" spans="2:21">
      <c r="B35" s="87" t="s">
        <v>324</v>
      </c>
      <c r="C35" s="111">
        <v>1178672</v>
      </c>
      <c r="D35" s="89" t="s">
        <v>108</v>
      </c>
      <c r="E35" s="89" t="s">
        <v>287</v>
      </c>
      <c r="F35" s="88" t="s">
        <v>319</v>
      </c>
      <c r="G35" s="89" t="s">
        <v>301</v>
      </c>
      <c r="H35" s="88" t="s">
        <v>320</v>
      </c>
      <c r="I35" s="88" t="s">
        <v>298</v>
      </c>
      <c r="J35" s="102"/>
      <c r="K35" s="91">
        <v>7.6900000001700448</v>
      </c>
      <c r="L35" s="89" t="s">
        <v>121</v>
      </c>
      <c r="M35" s="90">
        <v>9.0000000000000011E-3</v>
      </c>
      <c r="N35" s="90">
        <v>3.2000000000000001E-2</v>
      </c>
      <c r="O35" s="91">
        <v>1913.6840950000003</v>
      </c>
      <c r="P35" s="103">
        <v>92.19</v>
      </c>
      <c r="Q35" s="91"/>
      <c r="R35" s="91">
        <v>1.7642254300000004</v>
      </c>
      <c r="S35" s="92">
        <v>1.005299493695091E-6</v>
      </c>
      <c r="T35" s="92">
        <f t="shared" si="0"/>
        <v>9.7238390859471155E-3</v>
      </c>
      <c r="U35" s="92">
        <f>R35/'סכום נכסי הקרן'!$C$42</f>
        <v>2.3852518898461864E-3</v>
      </c>
    </row>
    <row r="36" spans="2:21">
      <c r="B36" s="87" t="s">
        <v>325</v>
      </c>
      <c r="C36" s="111">
        <v>1178680</v>
      </c>
      <c r="D36" s="89" t="s">
        <v>108</v>
      </c>
      <c r="E36" s="89" t="s">
        <v>287</v>
      </c>
      <c r="F36" s="88" t="s">
        <v>319</v>
      </c>
      <c r="G36" s="89" t="s">
        <v>301</v>
      </c>
      <c r="H36" s="88" t="s">
        <v>320</v>
      </c>
      <c r="I36" s="88" t="s">
        <v>298</v>
      </c>
      <c r="J36" s="102"/>
      <c r="K36" s="91">
        <v>11.180000000390367</v>
      </c>
      <c r="L36" s="89" t="s">
        <v>121</v>
      </c>
      <c r="M36" s="90">
        <v>1.6899999999999998E-2</v>
      </c>
      <c r="N36" s="90">
        <v>3.3200000002905045E-2</v>
      </c>
      <c r="O36" s="91">
        <v>2393.3361239999999</v>
      </c>
      <c r="P36" s="103">
        <v>92.05</v>
      </c>
      <c r="Q36" s="91"/>
      <c r="R36" s="91">
        <v>2.2030657730000001</v>
      </c>
      <c r="S36" s="92">
        <v>8.9373284539062178E-7</v>
      </c>
      <c r="T36" s="92">
        <f t="shared" si="0"/>
        <v>1.2142584903341799E-2</v>
      </c>
      <c r="U36" s="92">
        <f>R36/'סכום נכסי הקרן'!$C$42</f>
        <v>2.9785687867018777E-3</v>
      </c>
    </row>
    <row r="37" spans="2:21">
      <c r="B37" s="87" t="s">
        <v>326</v>
      </c>
      <c r="C37" s="111">
        <v>1133149</v>
      </c>
      <c r="D37" s="89" t="s">
        <v>108</v>
      </c>
      <c r="E37" s="89" t="s">
        <v>287</v>
      </c>
      <c r="F37" s="88" t="s">
        <v>327</v>
      </c>
      <c r="G37" s="89" t="s">
        <v>301</v>
      </c>
      <c r="H37" s="88" t="s">
        <v>328</v>
      </c>
      <c r="I37" s="88" t="s">
        <v>119</v>
      </c>
      <c r="J37" s="102"/>
      <c r="K37" s="91">
        <v>2.5200000006467715</v>
      </c>
      <c r="L37" s="89" t="s">
        <v>121</v>
      </c>
      <c r="M37" s="90">
        <v>3.2000000000000001E-2</v>
      </c>
      <c r="N37" s="90">
        <v>2.9900000006390721E-2</v>
      </c>
      <c r="O37" s="91">
        <v>1154.4517189999999</v>
      </c>
      <c r="P37" s="103">
        <v>112.5</v>
      </c>
      <c r="Q37" s="91"/>
      <c r="R37" s="91">
        <v>1.2987581830000001</v>
      </c>
      <c r="S37" s="92">
        <v>8.2293569513280713E-7</v>
      </c>
      <c r="T37" s="92">
        <f t="shared" si="0"/>
        <v>7.1583343989373603E-3</v>
      </c>
      <c r="U37" s="92">
        <f>R37/'סכום נכסי הקרן'!$C$42</f>
        <v>1.7559351303840739E-3</v>
      </c>
    </row>
    <row r="38" spans="2:21">
      <c r="B38" s="87" t="s">
        <v>329</v>
      </c>
      <c r="C38" s="111">
        <v>1158609</v>
      </c>
      <c r="D38" s="89" t="s">
        <v>108</v>
      </c>
      <c r="E38" s="89" t="s">
        <v>287</v>
      </c>
      <c r="F38" s="88" t="s">
        <v>327</v>
      </c>
      <c r="G38" s="89" t="s">
        <v>301</v>
      </c>
      <c r="H38" s="88" t="s">
        <v>328</v>
      </c>
      <c r="I38" s="88" t="s">
        <v>119</v>
      </c>
      <c r="J38" s="102"/>
      <c r="K38" s="91">
        <v>4.2899999997821938</v>
      </c>
      <c r="L38" s="89" t="s">
        <v>121</v>
      </c>
      <c r="M38" s="90">
        <v>1.1399999999999999E-2</v>
      </c>
      <c r="N38" s="90">
        <v>3.0999999998444244E-2</v>
      </c>
      <c r="O38" s="91">
        <v>1257.7494780000002</v>
      </c>
      <c r="P38" s="103">
        <v>100.96</v>
      </c>
      <c r="Q38" s="91">
        <v>1.5724039000000002E-2</v>
      </c>
      <c r="R38" s="91">
        <v>1.2855479320000003</v>
      </c>
      <c r="S38" s="92">
        <v>5.3227191139335335E-7</v>
      </c>
      <c r="T38" s="92">
        <f t="shared" si="0"/>
        <v>7.0855237746120037E-3</v>
      </c>
      <c r="U38" s="92">
        <f>R38/'סכום נכסי הקרן'!$C$42</f>
        <v>1.7380747279506434E-3</v>
      </c>
    </row>
    <row r="39" spans="2:21">
      <c r="B39" s="87" t="s">
        <v>330</v>
      </c>
      <c r="C39" s="111">
        <v>1172782</v>
      </c>
      <c r="D39" s="89" t="s">
        <v>108</v>
      </c>
      <c r="E39" s="89" t="s">
        <v>287</v>
      </c>
      <c r="F39" s="88" t="s">
        <v>327</v>
      </c>
      <c r="G39" s="89" t="s">
        <v>301</v>
      </c>
      <c r="H39" s="88" t="s">
        <v>328</v>
      </c>
      <c r="I39" s="88" t="s">
        <v>119</v>
      </c>
      <c r="J39" s="102"/>
      <c r="K39" s="91">
        <v>6.500000001156172</v>
      </c>
      <c r="L39" s="89" t="s">
        <v>121</v>
      </c>
      <c r="M39" s="90">
        <v>9.1999999999999998E-3</v>
      </c>
      <c r="N39" s="90">
        <v>3.2900000005549622E-2</v>
      </c>
      <c r="O39" s="91">
        <v>1792.4011270000003</v>
      </c>
      <c r="P39" s="103">
        <v>96.51</v>
      </c>
      <c r="Q39" s="91"/>
      <c r="R39" s="91">
        <v>1.7298463760000002</v>
      </c>
      <c r="S39" s="92">
        <v>8.9552354769794055E-7</v>
      </c>
      <c r="T39" s="92">
        <f t="shared" si="0"/>
        <v>9.5343528766801463E-3</v>
      </c>
      <c r="U39" s="92">
        <f>R39/'סכום נכסי הקרן'!$C$42</f>
        <v>2.3387710364755239E-3</v>
      </c>
    </row>
    <row r="40" spans="2:21">
      <c r="B40" s="87" t="s">
        <v>331</v>
      </c>
      <c r="C40" s="111">
        <v>1133487</v>
      </c>
      <c r="D40" s="89" t="s">
        <v>108</v>
      </c>
      <c r="E40" s="89" t="s">
        <v>287</v>
      </c>
      <c r="F40" s="88" t="s">
        <v>332</v>
      </c>
      <c r="G40" s="89" t="s">
        <v>301</v>
      </c>
      <c r="H40" s="88" t="s">
        <v>333</v>
      </c>
      <c r="I40" s="88" t="s">
        <v>298</v>
      </c>
      <c r="J40" s="102"/>
      <c r="K40" s="91">
        <v>2.6100000015377298</v>
      </c>
      <c r="L40" s="89" t="s">
        <v>121</v>
      </c>
      <c r="M40" s="90">
        <v>2.3399999999999997E-2</v>
      </c>
      <c r="N40" s="90">
        <v>3.1400000013003616E-2</v>
      </c>
      <c r="O40" s="91">
        <v>878.47811800000011</v>
      </c>
      <c r="P40" s="103">
        <v>110.3</v>
      </c>
      <c r="Q40" s="91"/>
      <c r="R40" s="91">
        <v>0.96896129100000006</v>
      </c>
      <c r="S40" s="92">
        <v>3.3931149573201636E-7</v>
      </c>
      <c r="T40" s="92">
        <f t="shared" si="0"/>
        <v>5.340600761091838E-3</v>
      </c>
      <c r="U40" s="92">
        <f>R40/'סכום נכסי הקרן'!$C$42</f>
        <v>1.3100461603399235E-3</v>
      </c>
    </row>
    <row r="41" spans="2:21">
      <c r="B41" s="87" t="s">
        <v>334</v>
      </c>
      <c r="C41" s="111">
        <v>1160944</v>
      </c>
      <c r="D41" s="89" t="s">
        <v>108</v>
      </c>
      <c r="E41" s="89" t="s">
        <v>287</v>
      </c>
      <c r="F41" s="88" t="s">
        <v>332</v>
      </c>
      <c r="G41" s="89" t="s">
        <v>301</v>
      </c>
      <c r="H41" s="88" t="s">
        <v>333</v>
      </c>
      <c r="I41" s="88" t="s">
        <v>298</v>
      </c>
      <c r="J41" s="102"/>
      <c r="K41" s="91">
        <v>5.8900000009661637</v>
      </c>
      <c r="L41" s="89" t="s">
        <v>121</v>
      </c>
      <c r="M41" s="90">
        <v>6.5000000000000006E-3</v>
      </c>
      <c r="N41" s="90">
        <v>3.180000000445922E-2</v>
      </c>
      <c r="O41" s="91">
        <v>2540.8598520000005</v>
      </c>
      <c r="P41" s="103">
        <v>95.32</v>
      </c>
      <c r="Q41" s="91"/>
      <c r="R41" s="91">
        <v>2.4219475940000006</v>
      </c>
      <c r="S41" s="92">
        <v>1.1902704618665648E-6</v>
      </c>
      <c r="T41" s="92">
        <f t="shared" si="0"/>
        <v>1.3348990598470615E-2</v>
      </c>
      <c r="U41" s="92">
        <f>R41/'סכום נכסי הקרן'!$C$42</f>
        <v>3.2744993794228011E-3</v>
      </c>
    </row>
    <row r="42" spans="2:21">
      <c r="B42" s="87" t="s">
        <v>335</v>
      </c>
      <c r="C42" s="111">
        <v>1195999</v>
      </c>
      <c r="D42" s="89" t="s">
        <v>108</v>
      </c>
      <c r="E42" s="89" t="s">
        <v>287</v>
      </c>
      <c r="F42" s="88" t="s">
        <v>332</v>
      </c>
      <c r="G42" s="89" t="s">
        <v>301</v>
      </c>
      <c r="H42" s="88" t="s">
        <v>333</v>
      </c>
      <c r="I42" s="88" t="s">
        <v>298</v>
      </c>
      <c r="J42" s="102"/>
      <c r="K42" s="91">
        <v>8.8000000216733039</v>
      </c>
      <c r="L42" s="89" t="s">
        <v>121</v>
      </c>
      <c r="M42" s="90">
        <v>2.64E-2</v>
      </c>
      <c r="N42" s="90">
        <v>3.0300000057795474E-2</v>
      </c>
      <c r="O42" s="91">
        <v>111.26940000000002</v>
      </c>
      <c r="P42" s="103">
        <v>99.52</v>
      </c>
      <c r="Q42" s="91"/>
      <c r="R42" s="91">
        <v>0.110735312</v>
      </c>
      <c r="S42" s="92">
        <v>3.7089800000000007E-7</v>
      </c>
      <c r="T42" s="92">
        <f t="shared" si="0"/>
        <v>6.103371693379051E-4</v>
      </c>
      <c r="U42" s="92">
        <f>R42/'סכום נכסי הקרן'!$C$42</f>
        <v>1.4971534120824175E-4</v>
      </c>
    </row>
    <row r="43" spans="2:21">
      <c r="B43" s="87" t="s">
        <v>336</v>
      </c>
      <c r="C43" s="111">
        <v>1138924</v>
      </c>
      <c r="D43" s="89" t="s">
        <v>108</v>
      </c>
      <c r="E43" s="89" t="s">
        <v>287</v>
      </c>
      <c r="F43" s="88" t="s">
        <v>337</v>
      </c>
      <c r="G43" s="89" t="s">
        <v>301</v>
      </c>
      <c r="H43" s="88" t="s">
        <v>328</v>
      </c>
      <c r="I43" s="88" t="s">
        <v>119</v>
      </c>
      <c r="J43" s="102"/>
      <c r="K43" s="91">
        <v>2.2599999989926749</v>
      </c>
      <c r="L43" s="89" t="s">
        <v>121</v>
      </c>
      <c r="M43" s="90">
        <v>1.34E-2</v>
      </c>
      <c r="N43" s="90">
        <v>2.9599999973137992E-2</v>
      </c>
      <c r="O43" s="91">
        <v>272.87742900000006</v>
      </c>
      <c r="P43" s="103">
        <v>109.14</v>
      </c>
      <c r="Q43" s="91"/>
      <c r="R43" s="91">
        <v>0.29781840500000006</v>
      </c>
      <c r="S43" s="92">
        <v>5.1178954273013423E-7</v>
      </c>
      <c r="T43" s="92">
        <f t="shared" ref="T43:T74" si="1">IFERROR(R43/$R$11,0)</f>
        <v>1.641478576268696E-3</v>
      </c>
      <c r="U43" s="92">
        <f>R43/'סכום נכסי הקרן'!$C$42</f>
        <v>4.0265370925824767E-4</v>
      </c>
    </row>
    <row r="44" spans="2:21">
      <c r="B44" s="87" t="s">
        <v>338</v>
      </c>
      <c r="C44" s="111">
        <v>1151117</v>
      </c>
      <c r="D44" s="89" t="s">
        <v>108</v>
      </c>
      <c r="E44" s="89" t="s">
        <v>287</v>
      </c>
      <c r="F44" s="88" t="s">
        <v>337</v>
      </c>
      <c r="G44" s="89" t="s">
        <v>301</v>
      </c>
      <c r="H44" s="88" t="s">
        <v>333</v>
      </c>
      <c r="I44" s="88" t="s">
        <v>298</v>
      </c>
      <c r="J44" s="102"/>
      <c r="K44" s="91">
        <v>3.5900000011638085</v>
      </c>
      <c r="L44" s="89" t="s">
        <v>121</v>
      </c>
      <c r="M44" s="90">
        <v>1.8200000000000001E-2</v>
      </c>
      <c r="N44" s="90">
        <v>2.9600000018722136E-2</v>
      </c>
      <c r="O44" s="91">
        <v>733.85462600000017</v>
      </c>
      <c r="P44" s="103">
        <v>107.72</v>
      </c>
      <c r="Q44" s="91"/>
      <c r="R44" s="91">
        <v>0.7905082120000001</v>
      </c>
      <c r="S44" s="92">
        <v>1.3747075376620849E-6</v>
      </c>
      <c r="T44" s="92">
        <f t="shared" si="1"/>
        <v>4.3570251958151224E-3</v>
      </c>
      <c r="U44" s="92">
        <f>R44/'סכום נכסי הקרן'!$C$42</f>
        <v>1.0687756646903847E-3</v>
      </c>
    </row>
    <row r="45" spans="2:21">
      <c r="B45" s="87" t="s">
        <v>339</v>
      </c>
      <c r="C45" s="111">
        <v>1161512</v>
      </c>
      <c r="D45" s="89" t="s">
        <v>108</v>
      </c>
      <c r="E45" s="89" t="s">
        <v>287</v>
      </c>
      <c r="F45" s="88" t="s">
        <v>337</v>
      </c>
      <c r="G45" s="89" t="s">
        <v>301</v>
      </c>
      <c r="H45" s="88" t="s">
        <v>333</v>
      </c>
      <c r="I45" s="88" t="s">
        <v>298</v>
      </c>
      <c r="J45" s="102"/>
      <c r="K45" s="91">
        <v>2.0299999980564487</v>
      </c>
      <c r="L45" s="89" t="s">
        <v>121</v>
      </c>
      <c r="M45" s="90">
        <v>2E-3</v>
      </c>
      <c r="N45" s="90">
        <v>2.8899999984157602E-2</v>
      </c>
      <c r="O45" s="91">
        <v>585.91507600000011</v>
      </c>
      <c r="P45" s="103">
        <v>104.5</v>
      </c>
      <c r="Q45" s="91"/>
      <c r="R45" s="91">
        <v>0.61228127300000013</v>
      </c>
      <c r="S45" s="92">
        <v>1.7755002303030307E-6</v>
      </c>
      <c r="T45" s="92">
        <f t="shared" si="1"/>
        <v>3.3746960409650464E-3</v>
      </c>
      <c r="U45" s="92">
        <f>R45/'סכום נכסי הקרן'!$C$42</f>
        <v>8.2781091277018876E-4</v>
      </c>
    </row>
    <row r="46" spans="2:21">
      <c r="B46" s="87" t="s">
        <v>340</v>
      </c>
      <c r="C46" s="111">
        <v>7590128</v>
      </c>
      <c r="D46" s="89" t="s">
        <v>108</v>
      </c>
      <c r="E46" s="89" t="s">
        <v>287</v>
      </c>
      <c r="F46" s="88" t="s">
        <v>341</v>
      </c>
      <c r="G46" s="89" t="s">
        <v>301</v>
      </c>
      <c r="H46" s="88" t="s">
        <v>333</v>
      </c>
      <c r="I46" s="88" t="s">
        <v>298</v>
      </c>
      <c r="J46" s="102"/>
      <c r="K46" s="91">
        <v>1.4599999979716798</v>
      </c>
      <c r="L46" s="89" t="s">
        <v>121</v>
      </c>
      <c r="M46" s="90">
        <v>4.7500000000000001E-2</v>
      </c>
      <c r="N46" s="90">
        <v>3.2699999972110601E-2</v>
      </c>
      <c r="O46" s="91">
        <v>285.84942000000007</v>
      </c>
      <c r="P46" s="103">
        <v>137.97999999999999</v>
      </c>
      <c r="Q46" s="91"/>
      <c r="R46" s="91">
        <v>0.39441503000000006</v>
      </c>
      <c r="S46" s="92">
        <v>2.2146944101583853E-7</v>
      </c>
      <c r="T46" s="92">
        <f t="shared" si="1"/>
        <v>2.1738878827968168E-3</v>
      </c>
      <c r="U46" s="92">
        <f>R46/'סכום נכסי הקרן'!$C$42</f>
        <v>5.332533925050838E-4</v>
      </c>
    </row>
    <row r="47" spans="2:21">
      <c r="B47" s="87" t="s">
        <v>342</v>
      </c>
      <c r="C47" s="111">
        <v>7590219</v>
      </c>
      <c r="D47" s="89" t="s">
        <v>108</v>
      </c>
      <c r="E47" s="89" t="s">
        <v>287</v>
      </c>
      <c r="F47" s="88" t="s">
        <v>341</v>
      </c>
      <c r="G47" s="89" t="s">
        <v>301</v>
      </c>
      <c r="H47" s="88" t="s">
        <v>333</v>
      </c>
      <c r="I47" s="88" t="s">
        <v>298</v>
      </c>
      <c r="J47" s="102"/>
      <c r="K47" s="91">
        <v>4.2800000021861839</v>
      </c>
      <c r="L47" s="89" t="s">
        <v>121</v>
      </c>
      <c r="M47" s="90">
        <v>5.0000000000000001E-3</v>
      </c>
      <c r="N47" s="90">
        <v>3.1500000028934799E-2</v>
      </c>
      <c r="O47" s="91">
        <v>627.16838099999995</v>
      </c>
      <c r="P47" s="103">
        <v>99.19</v>
      </c>
      <c r="Q47" s="91"/>
      <c r="R47" s="91">
        <v>0.62208828800000016</v>
      </c>
      <c r="S47" s="92">
        <v>3.513810443829861E-7</v>
      </c>
      <c r="T47" s="92">
        <f t="shared" si="1"/>
        <v>3.4287491308660745E-3</v>
      </c>
      <c r="U47" s="92">
        <f>R47/'סכום נכסי הקרן'!$C$42</f>
        <v>8.410701032708608E-4</v>
      </c>
    </row>
    <row r="48" spans="2:21">
      <c r="B48" s="87" t="s">
        <v>343</v>
      </c>
      <c r="C48" s="111">
        <v>7590284</v>
      </c>
      <c r="D48" s="89" t="s">
        <v>108</v>
      </c>
      <c r="E48" s="89" t="s">
        <v>287</v>
      </c>
      <c r="F48" s="88" t="s">
        <v>341</v>
      </c>
      <c r="G48" s="89" t="s">
        <v>301</v>
      </c>
      <c r="H48" s="88" t="s">
        <v>333</v>
      </c>
      <c r="I48" s="88" t="s">
        <v>298</v>
      </c>
      <c r="J48" s="102"/>
      <c r="K48" s="91">
        <v>6.1000000010934556</v>
      </c>
      <c r="L48" s="89" t="s">
        <v>121</v>
      </c>
      <c r="M48" s="90">
        <v>5.8999999999999999E-3</v>
      </c>
      <c r="N48" s="90">
        <v>3.3700000007654191E-2</v>
      </c>
      <c r="O48" s="91">
        <v>1899.6494880000005</v>
      </c>
      <c r="P48" s="103">
        <v>91.47</v>
      </c>
      <c r="Q48" s="91"/>
      <c r="R48" s="91">
        <v>1.7376092910000005</v>
      </c>
      <c r="S48" s="92">
        <v>1.7279044274350898E-6</v>
      </c>
      <c r="T48" s="92">
        <f t="shared" si="1"/>
        <v>9.5771395495249483E-3</v>
      </c>
      <c r="U48" s="92">
        <f>R48/'סכום נכסי הקרן'!$C$42</f>
        <v>2.3492665816363628E-3</v>
      </c>
    </row>
    <row r="49" spans="2:21">
      <c r="B49" s="87" t="s">
        <v>344</v>
      </c>
      <c r="C49" s="111">
        <v>7670284</v>
      </c>
      <c r="D49" s="89" t="s">
        <v>108</v>
      </c>
      <c r="E49" s="89" t="s">
        <v>287</v>
      </c>
      <c r="F49" s="88" t="s">
        <v>345</v>
      </c>
      <c r="G49" s="89" t="s">
        <v>346</v>
      </c>
      <c r="H49" s="88" t="s">
        <v>328</v>
      </c>
      <c r="I49" s="88" t="s">
        <v>119</v>
      </c>
      <c r="J49" s="102"/>
      <c r="K49" s="91">
        <v>5.2799999970945608</v>
      </c>
      <c r="L49" s="89" t="s">
        <v>121</v>
      </c>
      <c r="M49" s="90">
        <v>4.4000000000000003E-3</v>
      </c>
      <c r="N49" s="90">
        <v>2.739999998046343E-2</v>
      </c>
      <c r="O49" s="91">
        <v>404.55094600000007</v>
      </c>
      <c r="P49" s="103">
        <v>98.69</v>
      </c>
      <c r="Q49" s="91"/>
      <c r="R49" s="91">
        <v>0.39925134700000015</v>
      </c>
      <c r="S49" s="92">
        <v>5.3454988613208943E-7</v>
      </c>
      <c r="T49" s="92">
        <f t="shared" si="1"/>
        <v>2.2005440954762992E-3</v>
      </c>
      <c r="U49" s="92">
        <f>R49/'סכום נכסי הקרן'!$C$42</f>
        <v>5.3979214547167354E-4</v>
      </c>
    </row>
    <row r="50" spans="2:21">
      <c r="B50" s="87" t="s">
        <v>347</v>
      </c>
      <c r="C50" s="111">
        <v>6130207</v>
      </c>
      <c r="D50" s="89" t="s">
        <v>108</v>
      </c>
      <c r="E50" s="89" t="s">
        <v>287</v>
      </c>
      <c r="F50" s="88" t="s">
        <v>348</v>
      </c>
      <c r="G50" s="89" t="s">
        <v>301</v>
      </c>
      <c r="H50" s="88" t="s">
        <v>328</v>
      </c>
      <c r="I50" s="88" t="s">
        <v>119</v>
      </c>
      <c r="J50" s="102"/>
      <c r="K50" s="91">
        <v>3.0600000022122362</v>
      </c>
      <c r="L50" s="89" t="s">
        <v>121</v>
      </c>
      <c r="M50" s="90">
        <v>1.5800000000000002E-2</v>
      </c>
      <c r="N50" s="90">
        <v>2.9400000015586212E-2</v>
      </c>
      <c r="O50" s="91">
        <v>732.77617000000009</v>
      </c>
      <c r="P50" s="103">
        <v>108.57</v>
      </c>
      <c r="Q50" s="91"/>
      <c r="R50" s="91">
        <v>0.79557510400000009</v>
      </c>
      <c r="S50" s="92">
        <v>1.5753480666633397E-6</v>
      </c>
      <c r="T50" s="92">
        <f t="shared" si="1"/>
        <v>4.3849522632046179E-3</v>
      </c>
      <c r="U50" s="92">
        <f>R50/'סכום נכסי הקרן'!$C$42</f>
        <v>1.0756261575543529E-3</v>
      </c>
    </row>
    <row r="51" spans="2:21">
      <c r="B51" s="87" t="s">
        <v>349</v>
      </c>
      <c r="C51" s="111">
        <v>6130280</v>
      </c>
      <c r="D51" s="89" t="s">
        <v>108</v>
      </c>
      <c r="E51" s="89" t="s">
        <v>287</v>
      </c>
      <c r="F51" s="88" t="s">
        <v>348</v>
      </c>
      <c r="G51" s="89" t="s">
        <v>301</v>
      </c>
      <c r="H51" s="88" t="s">
        <v>328</v>
      </c>
      <c r="I51" s="88" t="s">
        <v>119</v>
      </c>
      <c r="J51" s="102"/>
      <c r="K51" s="91">
        <v>5.4900000023400324</v>
      </c>
      <c r="L51" s="89" t="s">
        <v>121</v>
      </c>
      <c r="M51" s="90">
        <v>8.3999999999999995E-3</v>
      </c>
      <c r="N51" s="90">
        <v>3.0100000011011919E-2</v>
      </c>
      <c r="O51" s="91">
        <v>589.7397830000001</v>
      </c>
      <c r="P51" s="103">
        <v>98.55</v>
      </c>
      <c r="Q51" s="91"/>
      <c r="R51" s="91">
        <v>0.58118853600000009</v>
      </c>
      <c r="S51" s="92">
        <v>7.1840636252893181E-7</v>
      </c>
      <c r="T51" s="92">
        <f t="shared" si="1"/>
        <v>3.2033229464678912E-3</v>
      </c>
      <c r="U51" s="92">
        <f>R51/'סכום נכסי הקרן'!$C$42</f>
        <v>7.8577319557792465E-4</v>
      </c>
    </row>
    <row r="52" spans="2:21">
      <c r="B52" s="87" t="s">
        <v>350</v>
      </c>
      <c r="C52" s="111">
        <v>6040398</v>
      </c>
      <c r="D52" s="89" t="s">
        <v>108</v>
      </c>
      <c r="E52" s="89" t="s">
        <v>287</v>
      </c>
      <c r="F52" s="88" t="s">
        <v>288</v>
      </c>
      <c r="G52" s="89" t="s">
        <v>289</v>
      </c>
      <c r="H52" s="88" t="s">
        <v>333</v>
      </c>
      <c r="I52" s="88" t="s">
        <v>298</v>
      </c>
      <c r="J52" s="102"/>
      <c r="K52" s="91">
        <v>4.5200000029759124</v>
      </c>
      <c r="L52" s="89" t="s">
        <v>121</v>
      </c>
      <c r="M52" s="90">
        <v>2.7799999999999998E-2</v>
      </c>
      <c r="N52" s="90">
        <v>3.3500000009299723E-2</v>
      </c>
      <c r="O52" s="91">
        <v>4.9240000000000013E-3</v>
      </c>
      <c r="P52" s="103">
        <v>5460000</v>
      </c>
      <c r="Q52" s="91"/>
      <c r="R52" s="91">
        <v>0.26882508500000007</v>
      </c>
      <c r="S52" s="92">
        <v>1.1774270683883312E-6</v>
      </c>
      <c r="T52" s="92">
        <f t="shared" si="1"/>
        <v>1.4816767882129757E-3</v>
      </c>
      <c r="U52" s="92">
        <f>R52/'סכום נכסי הקרן'!$C$42</f>
        <v>3.6345442658896021E-4</v>
      </c>
    </row>
    <row r="53" spans="2:21">
      <c r="B53" s="87" t="s">
        <v>351</v>
      </c>
      <c r="C53" s="111">
        <v>6040430</v>
      </c>
      <c r="D53" s="89" t="s">
        <v>108</v>
      </c>
      <c r="E53" s="89" t="s">
        <v>287</v>
      </c>
      <c r="F53" s="88" t="s">
        <v>288</v>
      </c>
      <c r="G53" s="89" t="s">
        <v>289</v>
      </c>
      <c r="H53" s="88" t="s">
        <v>333</v>
      </c>
      <c r="I53" s="88" t="s">
        <v>298</v>
      </c>
      <c r="J53" s="102"/>
      <c r="K53" s="91">
        <v>1.3999999998097115</v>
      </c>
      <c r="L53" s="89" t="s">
        <v>121</v>
      </c>
      <c r="M53" s="90">
        <v>2.4199999999999999E-2</v>
      </c>
      <c r="N53" s="90">
        <v>3.5599999997335957E-2</v>
      </c>
      <c r="O53" s="91">
        <v>1.8914E-2</v>
      </c>
      <c r="P53" s="103">
        <v>5556939</v>
      </c>
      <c r="Q53" s="91"/>
      <c r="R53" s="91">
        <v>1.051036013</v>
      </c>
      <c r="S53" s="92">
        <v>6.5621205287444055E-7</v>
      </c>
      <c r="T53" s="92">
        <f t="shared" si="1"/>
        <v>5.7929700423530453E-3</v>
      </c>
      <c r="U53" s="92">
        <f>R53/'סכום נכסי הקרן'!$C$42</f>
        <v>1.4210120734427065E-3</v>
      </c>
    </row>
    <row r="54" spans="2:21">
      <c r="B54" s="87" t="s">
        <v>352</v>
      </c>
      <c r="C54" s="111">
        <v>6040471</v>
      </c>
      <c r="D54" s="89" t="s">
        <v>108</v>
      </c>
      <c r="E54" s="89" t="s">
        <v>287</v>
      </c>
      <c r="F54" s="88" t="s">
        <v>288</v>
      </c>
      <c r="G54" s="89" t="s">
        <v>289</v>
      </c>
      <c r="H54" s="88" t="s">
        <v>333</v>
      </c>
      <c r="I54" s="88" t="s">
        <v>298</v>
      </c>
      <c r="J54" s="102"/>
      <c r="K54" s="91">
        <v>1.0100000001920859</v>
      </c>
      <c r="L54" s="89" t="s">
        <v>121</v>
      </c>
      <c r="M54" s="90">
        <v>1.95E-2</v>
      </c>
      <c r="N54" s="90">
        <v>3.5600000030733756E-2</v>
      </c>
      <c r="O54" s="91">
        <v>4.6520000000000008E-3</v>
      </c>
      <c r="P54" s="103">
        <v>5397000</v>
      </c>
      <c r="Q54" s="91">
        <v>9.2230200000000019E-3</v>
      </c>
      <c r="R54" s="91">
        <v>0.26030009500000006</v>
      </c>
      <c r="S54" s="92">
        <v>1.8743704420000808E-7</v>
      </c>
      <c r="T54" s="92">
        <f t="shared" si="1"/>
        <v>1.4346898048265564E-3</v>
      </c>
      <c r="U54" s="92">
        <f>R54/'סכום נכסי הקרן'!$C$42</f>
        <v>3.5192854777401771E-4</v>
      </c>
    </row>
    <row r="55" spans="2:21">
      <c r="B55" s="87" t="s">
        <v>353</v>
      </c>
      <c r="C55" s="111">
        <v>6040620</v>
      </c>
      <c r="D55" s="89" t="s">
        <v>108</v>
      </c>
      <c r="E55" s="89" t="s">
        <v>287</v>
      </c>
      <c r="F55" s="88" t="s">
        <v>288</v>
      </c>
      <c r="G55" s="89" t="s">
        <v>289</v>
      </c>
      <c r="H55" s="88" t="s">
        <v>328</v>
      </c>
      <c r="I55" s="88" t="s">
        <v>119</v>
      </c>
      <c r="J55" s="102"/>
      <c r="K55" s="91">
        <v>4.339999999923597</v>
      </c>
      <c r="L55" s="89" t="s">
        <v>121</v>
      </c>
      <c r="M55" s="90">
        <v>1.4999999999999999E-2</v>
      </c>
      <c r="N55" s="90">
        <v>3.7999999997453203E-2</v>
      </c>
      <c r="O55" s="91">
        <v>1.5992000000000003E-2</v>
      </c>
      <c r="P55" s="103">
        <v>4910638</v>
      </c>
      <c r="Q55" s="91"/>
      <c r="R55" s="91">
        <v>0.78529940899999995</v>
      </c>
      <c r="S55" s="92">
        <v>5.6955623619915955E-7</v>
      </c>
      <c r="T55" s="92">
        <f t="shared" si="1"/>
        <v>4.3283159609627487E-3</v>
      </c>
      <c r="U55" s="92">
        <f>R55/'סכום נכסי הקרן'!$C$42</f>
        <v>1.0617333066173652E-3</v>
      </c>
    </row>
    <row r="56" spans="2:21">
      <c r="B56" s="87" t="s">
        <v>354</v>
      </c>
      <c r="C56" s="111">
        <v>2260446</v>
      </c>
      <c r="D56" s="89" t="s">
        <v>108</v>
      </c>
      <c r="E56" s="89" t="s">
        <v>287</v>
      </c>
      <c r="F56" s="88" t="s">
        <v>355</v>
      </c>
      <c r="G56" s="89" t="s">
        <v>301</v>
      </c>
      <c r="H56" s="88" t="s">
        <v>328</v>
      </c>
      <c r="I56" s="88" t="s">
        <v>119</v>
      </c>
      <c r="J56" s="102"/>
      <c r="K56" s="91">
        <v>2.5999999965543243</v>
      </c>
      <c r="L56" s="89" t="s">
        <v>121</v>
      </c>
      <c r="M56" s="90">
        <v>3.7000000000000005E-2</v>
      </c>
      <c r="N56" s="90">
        <v>3.0499999939700671E-2</v>
      </c>
      <c r="O56" s="91">
        <v>50.755303000000005</v>
      </c>
      <c r="P56" s="103">
        <v>114.36</v>
      </c>
      <c r="Q56" s="91"/>
      <c r="R56" s="91">
        <v>5.804376700000001E-2</v>
      </c>
      <c r="S56" s="92">
        <v>1.3501230356279315E-7</v>
      </c>
      <c r="T56" s="92">
        <f t="shared" si="1"/>
        <v>3.1991844163033482E-4</v>
      </c>
      <c r="U56" s="92">
        <f>R56/'סכום נכסי הקרן'!$C$42</f>
        <v>7.8475801661322676E-5</v>
      </c>
    </row>
    <row r="57" spans="2:21">
      <c r="B57" s="87" t="s">
        <v>356</v>
      </c>
      <c r="C57" s="111">
        <v>2260495</v>
      </c>
      <c r="D57" s="89" t="s">
        <v>108</v>
      </c>
      <c r="E57" s="89" t="s">
        <v>287</v>
      </c>
      <c r="F57" s="88" t="s">
        <v>355</v>
      </c>
      <c r="G57" s="89" t="s">
        <v>301</v>
      </c>
      <c r="H57" s="88" t="s">
        <v>328</v>
      </c>
      <c r="I57" s="88" t="s">
        <v>119</v>
      </c>
      <c r="J57" s="102"/>
      <c r="K57" s="91">
        <v>4.0800000049203318</v>
      </c>
      <c r="L57" s="89" t="s">
        <v>121</v>
      </c>
      <c r="M57" s="90">
        <v>2.81E-2</v>
      </c>
      <c r="N57" s="90">
        <v>3.1200000051025665E-2</v>
      </c>
      <c r="O57" s="91">
        <v>195.77003900000003</v>
      </c>
      <c r="P57" s="103">
        <v>112.12</v>
      </c>
      <c r="Q57" s="91"/>
      <c r="R57" s="91">
        <v>0.21949737400000008</v>
      </c>
      <c r="S57" s="92">
        <v>1.4664611334318317E-7</v>
      </c>
      <c r="T57" s="92">
        <f t="shared" si="1"/>
        <v>1.2097984238691947E-3</v>
      </c>
      <c r="U57" s="92">
        <f>R57/'סכום נכסי הקרן'!$C$42</f>
        <v>2.967628270440333E-4</v>
      </c>
    </row>
    <row r="58" spans="2:21">
      <c r="B58" s="87" t="s">
        <v>357</v>
      </c>
      <c r="C58" s="111">
        <v>2260545</v>
      </c>
      <c r="D58" s="89" t="s">
        <v>108</v>
      </c>
      <c r="E58" s="89" t="s">
        <v>287</v>
      </c>
      <c r="F58" s="88" t="s">
        <v>355</v>
      </c>
      <c r="G58" s="89" t="s">
        <v>301</v>
      </c>
      <c r="H58" s="88" t="s">
        <v>333</v>
      </c>
      <c r="I58" s="88" t="s">
        <v>298</v>
      </c>
      <c r="J58" s="102"/>
      <c r="K58" s="91">
        <v>2.7200000242510853</v>
      </c>
      <c r="L58" s="89" t="s">
        <v>121</v>
      </c>
      <c r="M58" s="90">
        <v>2.4E-2</v>
      </c>
      <c r="N58" s="90">
        <v>2.94000001916618E-2</v>
      </c>
      <c r="O58" s="91">
        <v>42.786482000000007</v>
      </c>
      <c r="P58" s="103">
        <v>110.4</v>
      </c>
      <c r="Q58" s="91">
        <v>3.8954570000000006E-3</v>
      </c>
      <c r="R58" s="91">
        <v>5.1131733000000006E-2</v>
      </c>
      <c r="S58" s="92">
        <v>7.9231795345502663E-8</v>
      </c>
      <c r="T58" s="92">
        <f t="shared" si="1"/>
        <v>2.8182154923229509E-4</v>
      </c>
      <c r="U58" s="92">
        <f>R58/'סכום נכסי הקרן'!$C$42</f>
        <v>6.9130656828453386E-5</v>
      </c>
    </row>
    <row r="59" spans="2:21">
      <c r="B59" s="87" t="s">
        <v>358</v>
      </c>
      <c r="C59" s="111">
        <v>2260552</v>
      </c>
      <c r="D59" s="89" t="s">
        <v>108</v>
      </c>
      <c r="E59" s="89" t="s">
        <v>287</v>
      </c>
      <c r="F59" s="88" t="s">
        <v>355</v>
      </c>
      <c r="G59" s="89" t="s">
        <v>301</v>
      </c>
      <c r="H59" s="88" t="s">
        <v>328</v>
      </c>
      <c r="I59" s="88" t="s">
        <v>119</v>
      </c>
      <c r="J59" s="102"/>
      <c r="K59" s="91">
        <v>3.8699999984079003</v>
      </c>
      <c r="L59" s="89" t="s">
        <v>121</v>
      </c>
      <c r="M59" s="90">
        <v>2.6000000000000002E-2</v>
      </c>
      <c r="N59" s="90">
        <v>2.9299999986237783E-2</v>
      </c>
      <c r="O59" s="91">
        <v>666.21100000000001</v>
      </c>
      <c r="P59" s="103">
        <v>111.25</v>
      </c>
      <c r="Q59" s="91"/>
      <c r="R59" s="91">
        <v>0.74115971400000014</v>
      </c>
      <c r="S59" s="92">
        <v>1.3589265025048547E-6</v>
      </c>
      <c r="T59" s="92">
        <f t="shared" si="1"/>
        <v>4.0850322602608586E-3</v>
      </c>
      <c r="U59" s="92">
        <f>R59/'סכום נכסי הקרן'!$C$42</f>
        <v>1.0020559608963119E-3</v>
      </c>
    </row>
    <row r="60" spans="2:21">
      <c r="B60" s="87" t="s">
        <v>359</v>
      </c>
      <c r="C60" s="111">
        <v>2260636</v>
      </c>
      <c r="D60" s="89" t="s">
        <v>108</v>
      </c>
      <c r="E60" s="89" t="s">
        <v>287</v>
      </c>
      <c r="F60" s="88" t="s">
        <v>355</v>
      </c>
      <c r="G60" s="89" t="s">
        <v>301</v>
      </c>
      <c r="H60" s="88" t="s">
        <v>328</v>
      </c>
      <c r="I60" s="88" t="s">
        <v>119</v>
      </c>
      <c r="J60" s="102"/>
      <c r="K60" s="91">
        <v>6.820000000369733</v>
      </c>
      <c r="L60" s="89" t="s">
        <v>121</v>
      </c>
      <c r="M60" s="90">
        <v>3.4999999999999996E-3</v>
      </c>
      <c r="N60" s="90">
        <v>3.2999999999999995E-2</v>
      </c>
      <c r="O60" s="91">
        <v>3419.6099650000006</v>
      </c>
      <c r="P60" s="103">
        <v>88.99</v>
      </c>
      <c r="Q60" s="91">
        <v>0.20247568200000005</v>
      </c>
      <c r="R60" s="91">
        <v>3.2455865900000003</v>
      </c>
      <c r="S60" s="92">
        <v>1.2359853107679855E-6</v>
      </c>
      <c r="T60" s="92">
        <f t="shared" si="1"/>
        <v>1.7888621943663863E-2</v>
      </c>
      <c r="U60" s="92">
        <f>R60/'סכום נכסי הקרן'!$C$42</f>
        <v>4.3880682229237222E-3</v>
      </c>
    </row>
    <row r="61" spans="2:21">
      <c r="B61" s="87" t="s">
        <v>360</v>
      </c>
      <c r="C61" s="111">
        <v>3230125</v>
      </c>
      <c r="D61" s="89" t="s">
        <v>108</v>
      </c>
      <c r="E61" s="89" t="s">
        <v>287</v>
      </c>
      <c r="F61" s="88" t="s">
        <v>361</v>
      </c>
      <c r="G61" s="89" t="s">
        <v>301</v>
      </c>
      <c r="H61" s="88" t="s">
        <v>333</v>
      </c>
      <c r="I61" s="88" t="s">
        <v>298</v>
      </c>
      <c r="J61" s="102"/>
      <c r="K61" s="91">
        <v>3.0000094189130064E-2</v>
      </c>
      <c r="L61" s="89" t="s">
        <v>121</v>
      </c>
      <c r="M61" s="90">
        <v>4.9000000000000002E-2</v>
      </c>
      <c r="N61" s="90">
        <v>4.944444444444443E-2</v>
      </c>
      <c r="O61" s="91">
        <v>1.5000000000000002E-5</v>
      </c>
      <c r="P61" s="103">
        <v>117.36</v>
      </c>
      <c r="Q61" s="91"/>
      <c r="R61" s="91">
        <v>1.8000000000000002E-8</v>
      </c>
      <c r="S61" s="92">
        <v>1.1277970353298588E-13</v>
      </c>
      <c r="T61" s="92">
        <f t="shared" si="1"/>
        <v>9.9210169273576378E-11</v>
      </c>
      <c r="U61" s="92">
        <f>R61/'סכום נכסי הקרן'!$C$42</f>
        <v>2.4336194959638098E-11</v>
      </c>
    </row>
    <row r="62" spans="2:21">
      <c r="B62" s="87" t="s">
        <v>362</v>
      </c>
      <c r="C62" s="111">
        <v>3230265</v>
      </c>
      <c r="D62" s="89" t="s">
        <v>108</v>
      </c>
      <c r="E62" s="89" t="s">
        <v>287</v>
      </c>
      <c r="F62" s="88" t="s">
        <v>361</v>
      </c>
      <c r="G62" s="89" t="s">
        <v>301</v>
      </c>
      <c r="H62" s="88" t="s">
        <v>333</v>
      </c>
      <c r="I62" s="88" t="s">
        <v>298</v>
      </c>
      <c r="J62" s="102"/>
      <c r="K62" s="91">
        <v>3.2699999995658615</v>
      </c>
      <c r="L62" s="89" t="s">
        <v>121</v>
      </c>
      <c r="M62" s="90">
        <v>2.35E-2</v>
      </c>
      <c r="N62" s="90">
        <v>2.8499999999999998E-2</v>
      </c>
      <c r="O62" s="91">
        <v>1217.1404380000001</v>
      </c>
      <c r="P62" s="103">
        <v>110.9</v>
      </c>
      <c r="Q62" s="91">
        <v>3.2239234000000005E-2</v>
      </c>
      <c r="R62" s="91">
        <v>1.3820479800000003</v>
      </c>
      <c r="S62" s="92">
        <v>1.2958650981296583E-6</v>
      </c>
      <c r="T62" s="92">
        <f t="shared" si="1"/>
        <v>7.6174007800002396E-3</v>
      </c>
      <c r="U62" s="92">
        <f>R62/'סכום נכסי הקרן'!$C$42</f>
        <v>1.8685438380474453E-3</v>
      </c>
    </row>
    <row r="63" spans="2:21">
      <c r="B63" s="87" t="s">
        <v>363</v>
      </c>
      <c r="C63" s="111">
        <v>3230190</v>
      </c>
      <c r="D63" s="89" t="s">
        <v>108</v>
      </c>
      <c r="E63" s="89" t="s">
        <v>287</v>
      </c>
      <c r="F63" s="88" t="s">
        <v>361</v>
      </c>
      <c r="G63" s="89" t="s">
        <v>301</v>
      </c>
      <c r="H63" s="88" t="s">
        <v>333</v>
      </c>
      <c r="I63" s="88" t="s">
        <v>298</v>
      </c>
      <c r="J63" s="102"/>
      <c r="K63" s="91">
        <v>1.7200000009545555</v>
      </c>
      <c r="L63" s="89" t="s">
        <v>121</v>
      </c>
      <c r="M63" s="90">
        <v>1.7600000000000001E-2</v>
      </c>
      <c r="N63" s="90">
        <v>2.9600000018409279E-2</v>
      </c>
      <c r="O63" s="91">
        <v>527.1458520000001</v>
      </c>
      <c r="P63" s="103">
        <v>111.29</v>
      </c>
      <c r="Q63" s="91"/>
      <c r="R63" s="91">
        <v>0.5866606270000001</v>
      </c>
      <c r="S63" s="92">
        <v>3.9469101834148582E-7</v>
      </c>
      <c r="T63" s="92">
        <f t="shared" si="1"/>
        <v>3.2334833394895806E-3</v>
      </c>
      <c r="U63" s="92">
        <f>R63/'סכום נכסי הקרן'!$C$42</f>
        <v>7.931715218786403E-4</v>
      </c>
    </row>
    <row r="64" spans="2:21">
      <c r="B64" s="87" t="s">
        <v>364</v>
      </c>
      <c r="C64" s="111">
        <v>3230232</v>
      </c>
      <c r="D64" s="89" t="s">
        <v>108</v>
      </c>
      <c r="E64" s="89" t="s">
        <v>287</v>
      </c>
      <c r="F64" s="88" t="s">
        <v>361</v>
      </c>
      <c r="G64" s="89" t="s">
        <v>301</v>
      </c>
      <c r="H64" s="88" t="s">
        <v>333</v>
      </c>
      <c r="I64" s="88" t="s">
        <v>298</v>
      </c>
      <c r="J64" s="102"/>
      <c r="K64" s="91">
        <v>2.4099999995703212</v>
      </c>
      <c r="L64" s="89" t="s">
        <v>121</v>
      </c>
      <c r="M64" s="90">
        <v>2.1499999999999998E-2</v>
      </c>
      <c r="N64" s="90">
        <v>2.9299999987109623E-2</v>
      </c>
      <c r="O64" s="91">
        <v>828.96429300000023</v>
      </c>
      <c r="P64" s="103">
        <v>112.3</v>
      </c>
      <c r="Q64" s="91"/>
      <c r="R64" s="91">
        <v>0.93092694000000009</v>
      </c>
      <c r="S64" s="92">
        <v>6.7875933141248581E-7</v>
      </c>
      <c r="T64" s="92">
        <f t="shared" si="1"/>
        <v>5.130967738818471E-3</v>
      </c>
      <c r="U64" s="92">
        <f>R64/'סכום נכסי הקרן'!$C$42</f>
        <v>1.2586233058344064E-3</v>
      </c>
    </row>
    <row r="65" spans="2:21">
      <c r="B65" s="87" t="s">
        <v>365</v>
      </c>
      <c r="C65" s="111">
        <v>3230273</v>
      </c>
      <c r="D65" s="89" t="s">
        <v>108</v>
      </c>
      <c r="E65" s="89" t="s">
        <v>287</v>
      </c>
      <c r="F65" s="88" t="s">
        <v>361</v>
      </c>
      <c r="G65" s="89" t="s">
        <v>301</v>
      </c>
      <c r="H65" s="88" t="s">
        <v>333</v>
      </c>
      <c r="I65" s="88" t="s">
        <v>298</v>
      </c>
      <c r="J65" s="102"/>
      <c r="K65" s="91">
        <v>4.2200000007984411</v>
      </c>
      <c r="L65" s="89" t="s">
        <v>121</v>
      </c>
      <c r="M65" s="90">
        <v>2.2499999999999999E-2</v>
      </c>
      <c r="N65" s="90">
        <v>3.0900000004937728E-2</v>
      </c>
      <c r="O65" s="91">
        <v>1737.7538190000005</v>
      </c>
      <c r="P65" s="103">
        <v>109.55</v>
      </c>
      <c r="Q65" s="91"/>
      <c r="R65" s="91">
        <v>1.9037092340000004</v>
      </c>
      <c r="S65" s="92">
        <v>1.2852969352873276E-6</v>
      </c>
      <c r="T65" s="92">
        <f t="shared" si="1"/>
        <v>1.049262863071169E-2</v>
      </c>
      <c r="U65" s="92">
        <f>R65/'סכום נכסי הקרן'!$C$42</f>
        <v>2.5738355036159614E-3</v>
      </c>
    </row>
    <row r="66" spans="2:21">
      <c r="B66" s="87" t="s">
        <v>366</v>
      </c>
      <c r="C66" s="111">
        <v>3230372</v>
      </c>
      <c r="D66" s="89" t="s">
        <v>108</v>
      </c>
      <c r="E66" s="89" t="s">
        <v>287</v>
      </c>
      <c r="F66" s="88" t="s">
        <v>361</v>
      </c>
      <c r="G66" s="89" t="s">
        <v>301</v>
      </c>
      <c r="H66" s="88" t="s">
        <v>333</v>
      </c>
      <c r="I66" s="88" t="s">
        <v>298</v>
      </c>
      <c r="J66" s="102"/>
      <c r="K66" s="91">
        <v>4.430000001401547</v>
      </c>
      <c r="L66" s="89" t="s">
        <v>121</v>
      </c>
      <c r="M66" s="90">
        <v>6.5000000000000006E-3</v>
      </c>
      <c r="N66" s="90">
        <v>2.6800000014015456E-2</v>
      </c>
      <c r="O66" s="91">
        <v>616.71539900000016</v>
      </c>
      <c r="P66" s="103">
        <v>101.81</v>
      </c>
      <c r="Q66" s="91"/>
      <c r="R66" s="91">
        <v>0.62787798400000006</v>
      </c>
      <c r="S66" s="92">
        <v>1.2245896525770825E-6</v>
      </c>
      <c r="T66" s="92">
        <f t="shared" si="1"/>
        <v>3.4606600597662154E-3</v>
      </c>
      <c r="U66" s="92">
        <f>R66/'סכום נכסי הקרן'!$C$42</f>
        <v>8.4889783497158497E-4</v>
      </c>
    </row>
    <row r="67" spans="2:21">
      <c r="B67" s="87" t="s">
        <v>367</v>
      </c>
      <c r="C67" s="111">
        <v>3230398</v>
      </c>
      <c r="D67" s="89" t="s">
        <v>108</v>
      </c>
      <c r="E67" s="89" t="s">
        <v>287</v>
      </c>
      <c r="F67" s="88" t="s">
        <v>361</v>
      </c>
      <c r="G67" s="89" t="s">
        <v>301</v>
      </c>
      <c r="H67" s="88" t="s">
        <v>333</v>
      </c>
      <c r="I67" s="88" t="s">
        <v>298</v>
      </c>
      <c r="J67" s="102"/>
      <c r="K67" s="91">
        <v>5.1700000913038391</v>
      </c>
      <c r="L67" s="89" t="s">
        <v>121</v>
      </c>
      <c r="M67" s="90">
        <v>1.43E-2</v>
      </c>
      <c r="N67" s="90">
        <v>3.0800000314163745E-2</v>
      </c>
      <c r="O67" s="91">
        <v>9.9131600000000013</v>
      </c>
      <c r="P67" s="103">
        <v>102.75</v>
      </c>
      <c r="Q67" s="91"/>
      <c r="R67" s="91">
        <v>1.0185771000000003E-2</v>
      </c>
      <c r="S67" s="92">
        <v>2.4639988069198652E-8</v>
      </c>
      <c r="T67" s="92">
        <f t="shared" si="1"/>
        <v>5.614067028288253E-5</v>
      </c>
      <c r="U67" s="92">
        <f>R67/'סכום נכסי הקרן'!$C$42</f>
        <v>1.3771272715012664E-5</v>
      </c>
    </row>
    <row r="68" spans="2:21">
      <c r="B68" s="87" t="s">
        <v>368</v>
      </c>
      <c r="C68" s="111">
        <v>3230422</v>
      </c>
      <c r="D68" s="89" t="s">
        <v>108</v>
      </c>
      <c r="E68" s="89" t="s">
        <v>287</v>
      </c>
      <c r="F68" s="88" t="s">
        <v>361</v>
      </c>
      <c r="G68" s="89" t="s">
        <v>301</v>
      </c>
      <c r="H68" s="88" t="s">
        <v>333</v>
      </c>
      <c r="I68" s="88" t="s">
        <v>298</v>
      </c>
      <c r="J68" s="102"/>
      <c r="K68" s="91">
        <v>5.9900000008090384</v>
      </c>
      <c r="L68" s="89" t="s">
        <v>121</v>
      </c>
      <c r="M68" s="90">
        <v>2.5000000000000001E-3</v>
      </c>
      <c r="N68" s="90">
        <v>3.110000000839002E-2</v>
      </c>
      <c r="O68" s="91">
        <v>1447.6944240000003</v>
      </c>
      <c r="P68" s="103">
        <v>92.21</v>
      </c>
      <c r="Q68" s="91"/>
      <c r="R68" s="91">
        <v>1.3349190080000004</v>
      </c>
      <c r="S68" s="92">
        <v>1.1156563191234241E-6</v>
      </c>
      <c r="T68" s="92">
        <f t="shared" si="1"/>
        <v>7.3576411527885932E-3</v>
      </c>
      <c r="U68" s="92">
        <f>R68/'סכום נכסי הקרן'!$C$42</f>
        <v>1.8048249574452607E-3</v>
      </c>
    </row>
    <row r="69" spans="2:21">
      <c r="B69" s="87" t="s">
        <v>369</v>
      </c>
      <c r="C69" s="111">
        <v>1194638</v>
      </c>
      <c r="D69" s="89" t="s">
        <v>108</v>
      </c>
      <c r="E69" s="89" t="s">
        <v>287</v>
      </c>
      <c r="F69" s="88" t="s">
        <v>361</v>
      </c>
      <c r="G69" s="89" t="s">
        <v>301</v>
      </c>
      <c r="H69" s="88" t="s">
        <v>333</v>
      </c>
      <c r="I69" s="88" t="s">
        <v>298</v>
      </c>
      <c r="J69" s="102"/>
      <c r="K69" s="91">
        <v>6.7299999998178848</v>
      </c>
      <c r="L69" s="89" t="s">
        <v>121</v>
      </c>
      <c r="M69" s="90">
        <v>3.61E-2</v>
      </c>
      <c r="N69" s="90">
        <v>3.3499999998988249E-2</v>
      </c>
      <c r="O69" s="91">
        <v>941.41063500000007</v>
      </c>
      <c r="P69" s="103">
        <v>104.99</v>
      </c>
      <c r="Q69" s="91"/>
      <c r="R69" s="91">
        <v>0.98838706600000026</v>
      </c>
      <c r="S69" s="92">
        <v>2.0490705608870065E-6</v>
      </c>
      <c r="T69" s="92">
        <f t="shared" si="1"/>
        <v>5.4476693403151958E-3</v>
      </c>
      <c r="U69" s="92">
        <f>R69/'סכום נכסי הקרן'!$C$42</f>
        <v>1.3363100185422605E-3</v>
      </c>
    </row>
    <row r="70" spans="2:21">
      <c r="B70" s="87" t="s">
        <v>370</v>
      </c>
      <c r="C70" s="111">
        <v>1199876</v>
      </c>
      <c r="D70" s="89" t="s">
        <v>108</v>
      </c>
      <c r="E70" s="89" t="s">
        <v>287</v>
      </c>
      <c r="F70" s="88" t="s">
        <v>303</v>
      </c>
      <c r="G70" s="89" t="s">
        <v>289</v>
      </c>
      <c r="H70" s="88" t="s">
        <v>328</v>
      </c>
      <c r="I70" s="88" t="s">
        <v>119</v>
      </c>
      <c r="J70" s="102"/>
      <c r="K70" s="91">
        <v>0.25</v>
      </c>
      <c r="L70" s="89" t="s">
        <v>121</v>
      </c>
      <c r="M70" s="90">
        <v>1.5900000000000001E-2</v>
      </c>
      <c r="N70" s="90">
        <v>6.3100000000000003E-2</v>
      </c>
      <c r="O70" s="91">
        <v>1.5124000000000002E-2</v>
      </c>
      <c r="P70" s="103">
        <v>5566402</v>
      </c>
      <c r="Q70" s="91"/>
      <c r="R70" s="91">
        <v>0.84188302900000012</v>
      </c>
      <c r="S70" s="92">
        <v>1.0102872411489648E-6</v>
      </c>
      <c r="T70" s="92">
        <f t="shared" si="1"/>
        <v>4.6401865453134005E-3</v>
      </c>
      <c r="U70" s="92">
        <f>R70/'סכום נכסי הקרן'!$C$42</f>
        <v>1.1382349737197029E-3</v>
      </c>
    </row>
    <row r="71" spans="2:21">
      <c r="B71" s="87" t="s">
        <v>371</v>
      </c>
      <c r="C71" s="111">
        <v>1199884</v>
      </c>
      <c r="D71" s="89" t="s">
        <v>108</v>
      </c>
      <c r="E71" s="89" t="s">
        <v>287</v>
      </c>
      <c r="F71" s="88" t="s">
        <v>303</v>
      </c>
      <c r="G71" s="89" t="s">
        <v>289</v>
      </c>
      <c r="H71" s="88" t="s">
        <v>328</v>
      </c>
      <c r="I71" s="88" t="s">
        <v>119</v>
      </c>
      <c r="J71" s="102"/>
      <c r="K71" s="91">
        <v>1.49</v>
      </c>
      <c r="L71" s="89" t="s">
        <v>121</v>
      </c>
      <c r="M71" s="90">
        <v>2.0199999999999999E-2</v>
      </c>
      <c r="N71" s="90">
        <v>3.3799999999999997E-2</v>
      </c>
      <c r="O71" s="91">
        <v>1.1088000000000002E-2</v>
      </c>
      <c r="P71" s="103">
        <v>5510000</v>
      </c>
      <c r="Q71" s="91"/>
      <c r="R71" s="91">
        <v>0.61092936600000003</v>
      </c>
      <c r="S71" s="92">
        <v>5.2687099073414124E-7</v>
      </c>
      <c r="T71" s="92">
        <f t="shared" si="1"/>
        <v>3.3672447675032607E-3</v>
      </c>
      <c r="U71" s="92">
        <f>R71/'סכום נכסי הקרן'!$C$42</f>
        <v>8.2598311986356089E-4</v>
      </c>
    </row>
    <row r="72" spans="2:21">
      <c r="B72" s="87" t="s">
        <v>372</v>
      </c>
      <c r="C72" s="111">
        <v>1199892</v>
      </c>
      <c r="D72" s="89" t="s">
        <v>108</v>
      </c>
      <c r="E72" s="89" t="s">
        <v>287</v>
      </c>
      <c r="F72" s="88" t="s">
        <v>303</v>
      </c>
      <c r="G72" s="89" t="s">
        <v>289</v>
      </c>
      <c r="H72" s="88" t="s">
        <v>328</v>
      </c>
      <c r="I72" s="88" t="s">
        <v>119</v>
      </c>
      <c r="J72" s="102"/>
      <c r="K72" s="91">
        <v>2.56</v>
      </c>
      <c r="L72" s="89" t="s">
        <v>121</v>
      </c>
      <c r="M72" s="90">
        <v>2.5899999999999999E-2</v>
      </c>
      <c r="N72" s="90">
        <v>3.6600000000000001E-2</v>
      </c>
      <c r="O72" s="91">
        <v>2.4497000000000005E-2</v>
      </c>
      <c r="P72" s="103">
        <v>5459551</v>
      </c>
      <c r="Q72" s="91"/>
      <c r="R72" s="91">
        <v>1.3374004760000002</v>
      </c>
      <c r="S72" s="92">
        <v>1.1597310988022537E-6</v>
      </c>
      <c r="T72" s="92">
        <f t="shared" si="1"/>
        <v>7.3713182005845351E-3</v>
      </c>
      <c r="U72" s="92">
        <f>R72/'סכום נכסי הקרן'!$C$42</f>
        <v>1.8081799290582663E-3</v>
      </c>
    </row>
    <row r="73" spans="2:21">
      <c r="B73" s="87" t="s">
        <v>373</v>
      </c>
      <c r="C73" s="111">
        <v>6620462</v>
      </c>
      <c r="D73" s="89" t="s">
        <v>108</v>
      </c>
      <c r="E73" s="89" t="s">
        <v>287</v>
      </c>
      <c r="F73" s="88" t="s">
        <v>303</v>
      </c>
      <c r="G73" s="89" t="s">
        <v>289</v>
      </c>
      <c r="H73" s="88" t="s">
        <v>328</v>
      </c>
      <c r="I73" s="88" t="s">
        <v>119</v>
      </c>
      <c r="J73" s="102"/>
      <c r="K73" s="91">
        <v>2.8000000033235168</v>
      </c>
      <c r="L73" s="89" t="s">
        <v>121</v>
      </c>
      <c r="M73" s="90">
        <v>2.9700000000000001E-2</v>
      </c>
      <c r="N73" s="90">
        <v>2.9100000033419809E-2</v>
      </c>
      <c r="O73" s="91">
        <v>9.6820000000000014E-3</v>
      </c>
      <c r="P73" s="103">
        <v>5593655</v>
      </c>
      <c r="Q73" s="91"/>
      <c r="R73" s="91">
        <v>0.54159490900000018</v>
      </c>
      <c r="S73" s="92">
        <v>6.9157142857142863E-7</v>
      </c>
      <c r="T73" s="92">
        <f t="shared" si="1"/>
        <v>2.9850956999776224E-3</v>
      </c>
      <c r="U73" s="92">
        <f>R73/'סכום נכסי הקרן'!$C$42</f>
        <v>7.3224218303174755E-4</v>
      </c>
    </row>
    <row r="74" spans="2:21">
      <c r="B74" s="87" t="s">
        <v>374</v>
      </c>
      <c r="C74" s="111">
        <v>6620553</v>
      </c>
      <c r="D74" s="89" t="s">
        <v>108</v>
      </c>
      <c r="E74" s="89" t="s">
        <v>287</v>
      </c>
      <c r="F74" s="88" t="s">
        <v>303</v>
      </c>
      <c r="G74" s="89" t="s">
        <v>289</v>
      </c>
      <c r="H74" s="88" t="s">
        <v>328</v>
      </c>
      <c r="I74" s="88" t="s">
        <v>119</v>
      </c>
      <c r="J74" s="102"/>
      <c r="K74" s="91">
        <v>4.370000007816456</v>
      </c>
      <c r="L74" s="89" t="s">
        <v>121</v>
      </c>
      <c r="M74" s="90">
        <v>8.3999999999999995E-3</v>
      </c>
      <c r="N74" s="90">
        <v>3.450000004269492E-2</v>
      </c>
      <c r="O74" s="91">
        <v>6.2660000000000007E-3</v>
      </c>
      <c r="P74" s="103">
        <v>4859428</v>
      </c>
      <c r="Q74" s="91"/>
      <c r="R74" s="91">
        <v>0.30448582600000001</v>
      </c>
      <c r="S74" s="92">
        <v>7.8787878787878793E-7</v>
      </c>
      <c r="T74" s="92">
        <f t="shared" si="1"/>
        <v>1.6782272410480401E-3</v>
      </c>
      <c r="U74" s="92">
        <f>R74/'סכום נכסי הקרן'!$C$42</f>
        <v>4.1166813466569121E-4</v>
      </c>
    </row>
    <row r="75" spans="2:21">
      <c r="B75" s="87" t="s">
        <v>375</v>
      </c>
      <c r="C75" s="111">
        <v>1191329</v>
      </c>
      <c r="D75" s="89" t="s">
        <v>108</v>
      </c>
      <c r="E75" s="89" t="s">
        <v>287</v>
      </c>
      <c r="F75" s="88" t="s">
        <v>303</v>
      </c>
      <c r="G75" s="89" t="s">
        <v>289</v>
      </c>
      <c r="H75" s="88" t="s">
        <v>328</v>
      </c>
      <c r="I75" s="88" t="s">
        <v>119</v>
      </c>
      <c r="J75" s="102"/>
      <c r="K75" s="91">
        <v>4.7299999969655993</v>
      </c>
      <c r="L75" s="89" t="s">
        <v>121</v>
      </c>
      <c r="M75" s="90">
        <v>3.0899999999999997E-2</v>
      </c>
      <c r="N75" s="90">
        <v>3.5199999981922719E-2</v>
      </c>
      <c r="O75" s="91">
        <v>1.4906000000000004E-2</v>
      </c>
      <c r="P75" s="103">
        <v>5195474</v>
      </c>
      <c r="Q75" s="91"/>
      <c r="R75" s="91">
        <v>0.77445269500000002</v>
      </c>
      <c r="S75" s="92">
        <v>7.8452631578947391E-7</v>
      </c>
      <c r="T75" s="92">
        <f t="shared" ref="T75:T106" si="2">IFERROR(R75/$R$11,0)</f>
        <v>4.268532386962634E-3</v>
      </c>
      <c r="U75" s="92">
        <f>R75/'סכום נכסי הקרן'!$C$42</f>
        <v>1.0470684318076187E-3</v>
      </c>
    </row>
    <row r="76" spans="2:21">
      <c r="B76" s="87" t="s">
        <v>376</v>
      </c>
      <c r="C76" s="111">
        <v>1157569</v>
      </c>
      <c r="D76" s="89" t="s">
        <v>108</v>
      </c>
      <c r="E76" s="89" t="s">
        <v>287</v>
      </c>
      <c r="F76" s="88" t="s">
        <v>377</v>
      </c>
      <c r="G76" s="89" t="s">
        <v>301</v>
      </c>
      <c r="H76" s="88" t="s">
        <v>333</v>
      </c>
      <c r="I76" s="88" t="s">
        <v>298</v>
      </c>
      <c r="J76" s="102"/>
      <c r="K76" s="91">
        <v>2.9700000008784038</v>
      </c>
      <c r="L76" s="89" t="s">
        <v>121</v>
      </c>
      <c r="M76" s="90">
        <v>1.4199999999999999E-2</v>
      </c>
      <c r="N76" s="90">
        <v>2.9600000000000008E-2</v>
      </c>
      <c r="O76" s="91">
        <v>531.87707799999998</v>
      </c>
      <c r="P76" s="103">
        <v>107.02</v>
      </c>
      <c r="Q76" s="91"/>
      <c r="R76" s="91">
        <v>0.56921484999999994</v>
      </c>
      <c r="S76" s="92">
        <v>5.5242798058440335E-7</v>
      </c>
      <c r="T76" s="92">
        <f t="shared" si="2"/>
        <v>3.1373278678629652E-3</v>
      </c>
      <c r="U76" s="92">
        <f>R76/'סכום נכסי הקרן'!$C$42</f>
        <v>7.6958464241784182E-4</v>
      </c>
    </row>
    <row r="77" spans="2:21">
      <c r="B77" s="87" t="s">
        <v>378</v>
      </c>
      <c r="C77" s="111">
        <v>1129899</v>
      </c>
      <c r="D77" s="89" t="s">
        <v>108</v>
      </c>
      <c r="E77" s="89" t="s">
        <v>287</v>
      </c>
      <c r="F77" s="88" t="s">
        <v>379</v>
      </c>
      <c r="G77" s="89" t="s">
        <v>301</v>
      </c>
      <c r="H77" s="88" t="s">
        <v>333</v>
      </c>
      <c r="I77" s="88" t="s">
        <v>298</v>
      </c>
      <c r="J77" s="102"/>
      <c r="K77" s="91">
        <v>0.96999996753906814</v>
      </c>
      <c r="L77" s="89" t="s">
        <v>121</v>
      </c>
      <c r="M77" s="90">
        <v>0.04</v>
      </c>
      <c r="N77" s="90">
        <v>3.0100000108203108E-2</v>
      </c>
      <c r="O77" s="91">
        <v>7.4099700000000022</v>
      </c>
      <c r="P77" s="103">
        <v>112.25</v>
      </c>
      <c r="Q77" s="91"/>
      <c r="R77" s="91">
        <v>8.3176910000000021E-3</v>
      </c>
      <c r="S77" s="92">
        <v>9.1019368729848706E-8</v>
      </c>
      <c r="T77" s="92">
        <f t="shared" si="2"/>
        <v>4.5844418448627938E-5</v>
      </c>
      <c r="U77" s="92">
        <f>R77/'סכום נכסי הקרן'!$C$42</f>
        <v>1.1245608321668176E-5</v>
      </c>
    </row>
    <row r="78" spans="2:21">
      <c r="B78" s="87" t="s">
        <v>380</v>
      </c>
      <c r="C78" s="111">
        <v>1136753</v>
      </c>
      <c r="D78" s="89" t="s">
        <v>108</v>
      </c>
      <c r="E78" s="89" t="s">
        <v>287</v>
      </c>
      <c r="F78" s="88" t="s">
        <v>379</v>
      </c>
      <c r="G78" s="89" t="s">
        <v>301</v>
      </c>
      <c r="H78" s="88" t="s">
        <v>333</v>
      </c>
      <c r="I78" s="88" t="s">
        <v>298</v>
      </c>
      <c r="J78" s="102"/>
      <c r="K78" s="91">
        <v>2.9200000005600817</v>
      </c>
      <c r="L78" s="89" t="s">
        <v>121</v>
      </c>
      <c r="M78" s="90">
        <v>0.04</v>
      </c>
      <c r="N78" s="90">
        <v>2.8800000005067411E-2</v>
      </c>
      <c r="O78" s="91">
        <v>1295.3699280000003</v>
      </c>
      <c r="P78" s="103">
        <v>115.78</v>
      </c>
      <c r="Q78" s="91"/>
      <c r="R78" s="91">
        <v>1.4997793730000004</v>
      </c>
      <c r="S78" s="92">
        <v>1.4304284314765513E-6</v>
      </c>
      <c r="T78" s="92">
        <f t="shared" si="2"/>
        <v>8.2662980815749031E-3</v>
      </c>
      <c r="U78" s="92">
        <f>R78/'סכום נכסי הקרן'!$C$42</f>
        <v>2.0277179565428771E-3</v>
      </c>
    </row>
    <row r="79" spans="2:21">
      <c r="B79" s="87" t="s">
        <v>381</v>
      </c>
      <c r="C79" s="111">
        <v>1138544</v>
      </c>
      <c r="D79" s="89" t="s">
        <v>108</v>
      </c>
      <c r="E79" s="89" t="s">
        <v>287</v>
      </c>
      <c r="F79" s="88" t="s">
        <v>379</v>
      </c>
      <c r="G79" s="89" t="s">
        <v>301</v>
      </c>
      <c r="H79" s="88" t="s">
        <v>333</v>
      </c>
      <c r="I79" s="88" t="s">
        <v>298</v>
      </c>
      <c r="J79" s="102"/>
      <c r="K79" s="91">
        <v>4.2699999996987943</v>
      </c>
      <c r="L79" s="89" t="s">
        <v>121</v>
      </c>
      <c r="M79" s="90">
        <v>3.5000000000000003E-2</v>
      </c>
      <c r="N79" s="90">
        <v>3.120000000344236E-2</v>
      </c>
      <c r="O79" s="91">
        <v>403.68061599999999</v>
      </c>
      <c r="P79" s="103">
        <v>115.14</v>
      </c>
      <c r="Q79" s="91"/>
      <c r="R79" s="91">
        <v>0.46479788200000005</v>
      </c>
      <c r="S79" s="92">
        <v>4.5788915673546303E-7</v>
      </c>
      <c r="T79" s="92">
        <f t="shared" si="2"/>
        <v>2.5618153639566541E-3</v>
      </c>
      <c r="U79" s="92">
        <f>R79/'סכום נכסי הקרן'!$C$42</f>
        <v>6.2841177073215903E-4</v>
      </c>
    </row>
    <row r="80" spans="2:21">
      <c r="B80" s="87" t="s">
        <v>382</v>
      </c>
      <c r="C80" s="111">
        <v>1171271</v>
      </c>
      <c r="D80" s="89" t="s">
        <v>108</v>
      </c>
      <c r="E80" s="89" t="s">
        <v>287</v>
      </c>
      <c r="F80" s="88" t="s">
        <v>379</v>
      </c>
      <c r="G80" s="89" t="s">
        <v>301</v>
      </c>
      <c r="H80" s="88" t="s">
        <v>333</v>
      </c>
      <c r="I80" s="88" t="s">
        <v>298</v>
      </c>
      <c r="J80" s="102"/>
      <c r="K80" s="91">
        <v>6.8199999999733949</v>
      </c>
      <c r="L80" s="89" t="s">
        <v>121</v>
      </c>
      <c r="M80" s="90">
        <v>2.5000000000000001E-2</v>
      </c>
      <c r="N80" s="90">
        <v>3.180000000026606E-2</v>
      </c>
      <c r="O80" s="91">
        <v>705.43965400000013</v>
      </c>
      <c r="P80" s="103">
        <v>106.56</v>
      </c>
      <c r="Q80" s="91"/>
      <c r="R80" s="91">
        <v>0.75171646100000011</v>
      </c>
      <c r="S80" s="92">
        <v>1.1906083503471703E-6</v>
      </c>
      <c r="T80" s="92">
        <f t="shared" si="2"/>
        <v>4.1432176300857651E-3</v>
      </c>
      <c r="U80" s="92">
        <f>R80/'סכום נכסי הקרן'!$C$42</f>
        <v>1.0163287971813994E-3</v>
      </c>
    </row>
    <row r="81" spans="2:21">
      <c r="B81" s="87" t="s">
        <v>383</v>
      </c>
      <c r="C81" s="111">
        <v>1410307</v>
      </c>
      <c r="D81" s="89" t="s">
        <v>108</v>
      </c>
      <c r="E81" s="89" t="s">
        <v>287</v>
      </c>
      <c r="F81" s="88" t="s">
        <v>384</v>
      </c>
      <c r="G81" s="89" t="s">
        <v>117</v>
      </c>
      <c r="H81" s="88" t="s">
        <v>333</v>
      </c>
      <c r="I81" s="88" t="s">
        <v>298</v>
      </c>
      <c r="J81" s="102"/>
      <c r="K81" s="91">
        <v>1.4500000018682813</v>
      </c>
      <c r="L81" s="89" t="s">
        <v>121</v>
      </c>
      <c r="M81" s="90">
        <v>1.8000000000000002E-2</v>
      </c>
      <c r="N81" s="90">
        <v>3.29000000301123E-2</v>
      </c>
      <c r="O81" s="91">
        <v>415.1506940000001</v>
      </c>
      <c r="P81" s="103">
        <v>109.59</v>
      </c>
      <c r="Q81" s="91"/>
      <c r="R81" s="91">
        <v>0.45496364700000003</v>
      </c>
      <c r="S81" s="92">
        <v>4.6465570683633674E-7</v>
      </c>
      <c r="T81" s="92">
        <f t="shared" si="2"/>
        <v>2.5076122462329804E-3</v>
      </c>
      <c r="U81" s="92">
        <f>R81/'סכום נכסי הקרן'!$C$42</f>
        <v>6.1511577849666477E-4</v>
      </c>
    </row>
    <row r="82" spans="2:21">
      <c r="B82" s="87" t="s">
        <v>385</v>
      </c>
      <c r="C82" s="111">
        <v>1192749</v>
      </c>
      <c r="D82" s="89" t="s">
        <v>108</v>
      </c>
      <c r="E82" s="89" t="s">
        <v>287</v>
      </c>
      <c r="F82" s="88" t="s">
        <v>384</v>
      </c>
      <c r="G82" s="89" t="s">
        <v>117</v>
      </c>
      <c r="H82" s="88" t="s">
        <v>333</v>
      </c>
      <c r="I82" s="88" t="s">
        <v>298</v>
      </c>
      <c r="J82" s="102"/>
      <c r="K82" s="91">
        <v>3.9399999978217508</v>
      </c>
      <c r="L82" s="89" t="s">
        <v>121</v>
      </c>
      <c r="M82" s="90">
        <v>2.2000000000000002E-2</v>
      </c>
      <c r="N82" s="90">
        <v>3.079999998755286E-2</v>
      </c>
      <c r="O82" s="91">
        <v>322.52008200000006</v>
      </c>
      <c r="P82" s="103">
        <v>99.64</v>
      </c>
      <c r="Q82" s="91"/>
      <c r="R82" s="91">
        <v>0.32135900500000009</v>
      </c>
      <c r="S82" s="92">
        <v>1.1784644913396203E-6</v>
      </c>
      <c r="T82" s="92">
        <f t="shared" si="2"/>
        <v>1.7712267379798934E-3</v>
      </c>
      <c r="U82" s="92">
        <f>R82/'סכום נכסי הקרן'!$C$42</f>
        <v>4.3448085542862859E-4</v>
      </c>
    </row>
    <row r="83" spans="2:21">
      <c r="B83" s="87" t="s">
        <v>386</v>
      </c>
      <c r="C83" s="111">
        <v>1110915</v>
      </c>
      <c r="D83" s="89" t="s">
        <v>108</v>
      </c>
      <c r="E83" s="89" t="s">
        <v>287</v>
      </c>
      <c r="F83" s="88" t="s">
        <v>387</v>
      </c>
      <c r="G83" s="89" t="s">
        <v>388</v>
      </c>
      <c r="H83" s="88" t="s">
        <v>389</v>
      </c>
      <c r="I83" s="88" t="s">
        <v>298</v>
      </c>
      <c r="J83" s="102"/>
      <c r="K83" s="91">
        <v>5.6299999991270306</v>
      </c>
      <c r="L83" s="89" t="s">
        <v>121</v>
      </c>
      <c r="M83" s="90">
        <v>5.1500000000000004E-2</v>
      </c>
      <c r="N83" s="90">
        <v>3.2599999995101325E-2</v>
      </c>
      <c r="O83" s="91">
        <v>2106.174931</v>
      </c>
      <c r="P83" s="103">
        <v>151.19999999999999</v>
      </c>
      <c r="Q83" s="91"/>
      <c r="R83" s="91">
        <v>3.1845364060000008</v>
      </c>
      <c r="S83" s="92">
        <v>6.7346516935140343E-7</v>
      </c>
      <c r="T83" s="92">
        <f t="shared" si="2"/>
        <v>1.7552133105395922E-2</v>
      </c>
      <c r="U83" s="92">
        <f>R83/'סכום נכסי הקרן'!$C$42</f>
        <v>4.3055277129156241E-3</v>
      </c>
    </row>
    <row r="84" spans="2:21">
      <c r="B84" s="87" t="s">
        <v>390</v>
      </c>
      <c r="C84" s="111">
        <v>2300184</v>
      </c>
      <c r="D84" s="89" t="s">
        <v>108</v>
      </c>
      <c r="E84" s="89" t="s">
        <v>287</v>
      </c>
      <c r="F84" s="88" t="s">
        <v>391</v>
      </c>
      <c r="G84" s="89" t="s">
        <v>144</v>
      </c>
      <c r="H84" s="88" t="s">
        <v>392</v>
      </c>
      <c r="I84" s="88" t="s">
        <v>119</v>
      </c>
      <c r="J84" s="102"/>
      <c r="K84" s="91">
        <v>1.1500000090405198</v>
      </c>
      <c r="L84" s="89" t="s">
        <v>121</v>
      </c>
      <c r="M84" s="90">
        <v>2.2000000000000002E-2</v>
      </c>
      <c r="N84" s="90">
        <v>2.7500000000000004E-2</v>
      </c>
      <c r="O84" s="91">
        <v>39.632069000000008</v>
      </c>
      <c r="P84" s="103">
        <v>111.64</v>
      </c>
      <c r="Q84" s="91"/>
      <c r="R84" s="91">
        <v>4.4245244000000003E-2</v>
      </c>
      <c r="S84" s="92">
        <v>4.9944925645409044E-8</v>
      </c>
      <c r="T84" s="92">
        <f t="shared" si="2"/>
        <v>2.4386545259948272E-4</v>
      </c>
      <c r="U84" s="92">
        <f>R84/'סכום נכסי הקרן'!$C$42</f>
        <v>5.9820049112264318E-5</v>
      </c>
    </row>
    <row r="85" spans="2:21">
      <c r="B85" s="87" t="s">
        <v>393</v>
      </c>
      <c r="C85" s="111">
        <v>2300242</v>
      </c>
      <c r="D85" s="89" t="s">
        <v>108</v>
      </c>
      <c r="E85" s="89" t="s">
        <v>287</v>
      </c>
      <c r="F85" s="88" t="s">
        <v>391</v>
      </c>
      <c r="G85" s="89" t="s">
        <v>144</v>
      </c>
      <c r="H85" s="88" t="s">
        <v>392</v>
      </c>
      <c r="I85" s="88" t="s">
        <v>119</v>
      </c>
      <c r="J85" s="102"/>
      <c r="K85" s="91">
        <v>4.4500000056425248</v>
      </c>
      <c r="L85" s="89" t="s">
        <v>121</v>
      </c>
      <c r="M85" s="90">
        <v>1.7000000000000001E-2</v>
      </c>
      <c r="N85" s="90">
        <v>2.5900000029103549E-2</v>
      </c>
      <c r="O85" s="91">
        <v>317.36915300000004</v>
      </c>
      <c r="P85" s="103">
        <v>106.1</v>
      </c>
      <c r="Q85" s="91"/>
      <c r="R85" s="91">
        <v>0.33672867800000006</v>
      </c>
      <c r="S85" s="92">
        <v>2.5004660505499357E-7</v>
      </c>
      <c r="T85" s="92">
        <f t="shared" si="2"/>
        <v>1.8559393968693109E-3</v>
      </c>
      <c r="U85" s="92">
        <f>R85/'סכום נכסי הקרן'!$C$42</f>
        <v>4.5526081979495553E-4</v>
      </c>
    </row>
    <row r="86" spans="2:21">
      <c r="B86" s="87" t="s">
        <v>394</v>
      </c>
      <c r="C86" s="111">
        <v>2300317</v>
      </c>
      <c r="D86" s="89" t="s">
        <v>108</v>
      </c>
      <c r="E86" s="89" t="s">
        <v>287</v>
      </c>
      <c r="F86" s="88" t="s">
        <v>391</v>
      </c>
      <c r="G86" s="89" t="s">
        <v>144</v>
      </c>
      <c r="H86" s="88" t="s">
        <v>392</v>
      </c>
      <c r="I86" s="88" t="s">
        <v>119</v>
      </c>
      <c r="J86" s="102"/>
      <c r="K86" s="91">
        <v>9.31999997053172</v>
      </c>
      <c r="L86" s="89" t="s">
        <v>121</v>
      </c>
      <c r="M86" s="90">
        <v>5.7999999999999996E-3</v>
      </c>
      <c r="N86" s="90">
        <v>2.9299999933214419E-2</v>
      </c>
      <c r="O86" s="91">
        <v>165.61108800000002</v>
      </c>
      <c r="P86" s="103">
        <v>87.7</v>
      </c>
      <c r="Q86" s="91"/>
      <c r="R86" s="91">
        <v>0.14524092900000002</v>
      </c>
      <c r="S86" s="92">
        <v>3.4620379920687851E-7</v>
      </c>
      <c r="T86" s="92">
        <f t="shared" si="2"/>
        <v>8.0052095286341598E-4</v>
      </c>
      <c r="U86" s="92">
        <f>R86/'סכום נכסי הקרן'!$C$42</f>
        <v>1.963673091257197E-4</v>
      </c>
    </row>
    <row r="87" spans="2:21">
      <c r="B87" s="87" t="s">
        <v>395</v>
      </c>
      <c r="C87" s="111">
        <v>1136084</v>
      </c>
      <c r="D87" s="89" t="s">
        <v>108</v>
      </c>
      <c r="E87" s="89" t="s">
        <v>287</v>
      </c>
      <c r="F87" s="88" t="s">
        <v>337</v>
      </c>
      <c r="G87" s="89" t="s">
        <v>301</v>
      </c>
      <c r="H87" s="88" t="s">
        <v>392</v>
      </c>
      <c r="I87" s="88" t="s">
        <v>119</v>
      </c>
      <c r="J87" s="102"/>
      <c r="K87" s="91">
        <v>1.0899993005928503</v>
      </c>
      <c r="L87" s="89" t="s">
        <v>121</v>
      </c>
      <c r="M87" s="90">
        <v>2.5000000000000001E-2</v>
      </c>
      <c r="N87" s="90">
        <v>2.8636363636363637E-2</v>
      </c>
      <c r="O87" s="91">
        <v>2.0000000000000005E-5</v>
      </c>
      <c r="P87" s="103">
        <v>112.16</v>
      </c>
      <c r="Q87" s="91"/>
      <c r="R87" s="91">
        <v>2.2000000000000002E-8</v>
      </c>
      <c r="S87" s="92">
        <v>4.247055273965528E-14</v>
      </c>
      <c r="T87" s="92">
        <f t="shared" si="2"/>
        <v>1.2125687355659334E-10</v>
      </c>
      <c r="U87" s="92">
        <f>R87/'סכום נכסי הקרן'!$C$42</f>
        <v>2.9744238284002113E-11</v>
      </c>
    </row>
    <row r="88" spans="2:21">
      <c r="B88" s="87" t="s">
        <v>396</v>
      </c>
      <c r="C88" s="111">
        <v>1141050</v>
      </c>
      <c r="D88" s="89" t="s">
        <v>108</v>
      </c>
      <c r="E88" s="89" t="s">
        <v>287</v>
      </c>
      <c r="F88" s="88" t="s">
        <v>337</v>
      </c>
      <c r="G88" s="89" t="s">
        <v>301</v>
      </c>
      <c r="H88" s="88" t="s">
        <v>392</v>
      </c>
      <c r="I88" s="88" t="s">
        <v>119</v>
      </c>
      <c r="J88" s="102"/>
      <c r="K88" s="91">
        <v>1.939999999628121</v>
      </c>
      <c r="L88" s="89" t="s">
        <v>121</v>
      </c>
      <c r="M88" s="90">
        <v>1.95E-2</v>
      </c>
      <c r="N88" s="90">
        <v>3.2100000013015759E-2</v>
      </c>
      <c r="O88" s="91">
        <v>439.02810200000005</v>
      </c>
      <c r="P88" s="103">
        <v>110.25</v>
      </c>
      <c r="Q88" s="91"/>
      <c r="R88" s="91">
        <v>0.48402849700000006</v>
      </c>
      <c r="S88" s="92">
        <v>7.7147317343012633E-7</v>
      </c>
      <c r="T88" s="92">
        <f t="shared" si="2"/>
        <v>2.6678082844780421E-3</v>
      </c>
      <c r="U88" s="92">
        <f>R88/'סכום נכסי הקרן'!$C$42</f>
        <v>6.5441177050070017E-4</v>
      </c>
    </row>
    <row r="89" spans="2:21">
      <c r="B89" s="87" t="s">
        <v>397</v>
      </c>
      <c r="C89" s="111">
        <v>1162221</v>
      </c>
      <c r="D89" s="89" t="s">
        <v>108</v>
      </c>
      <c r="E89" s="89" t="s">
        <v>287</v>
      </c>
      <c r="F89" s="88" t="s">
        <v>337</v>
      </c>
      <c r="G89" s="89" t="s">
        <v>301</v>
      </c>
      <c r="H89" s="88" t="s">
        <v>392</v>
      </c>
      <c r="I89" s="88" t="s">
        <v>119</v>
      </c>
      <c r="J89" s="102"/>
      <c r="K89" s="91">
        <v>5.1500000102227625</v>
      </c>
      <c r="L89" s="89" t="s">
        <v>121</v>
      </c>
      <c r="M89" s="90">
        <v>1.1699999999999999E-2</v>
      </c>
      <c r="N89" s="90">
        <v>3.9200000099560831E-2</v>
      </c>
      <c r="O89" s="91">
        <v>116.56205000000001</v>
      </c>
      <c r="P89" s="103">
        <v>96.51</v>
      </c>
      <c r="Q89" s="91"/>
      <c r="R89" s="91">
        <v>0.11249403900000002</v>
      </c>
      <c r="S89" s="92">
        <v>1.6158637377276367E-7</v>
      </c>
      <c r="T89" s="92">
        <f t="shared" si="2"/>
        <v>6.2003070285879464E-4</v>
      </c>
      <c r="U89" s="92">
        <f>R89/'סכום נכסי הקרן'!$C$42</f>
        <v>1.5209315916117397E-4</v>
      </c>
    </row>
    <row r="90" spans="2:21">
      <c r="B90" s="87" t="s">
        <v>398</v>
      </c>
      <c r="C90" s="111">
        <v>1156231</v>
      </c>
      <c r="D90" s="89" t="s">
        <v>108</v>
      </c>
      <c r="E90" s="89" t="s">
        <v>287</v>
      </c>
      <c r="F90" s="88" t="s">
        <v>337</v>
      </c>
      <c r="G90" s="89" t="s">
        <v>301</v>
      </c>
      <c r="H90" s="88" t="s">
        <v>392</v>
      </c>
      <c r="I90" s="88" t="s">
        <v>119</v>
      </c>
      <c r="J90" s="102"/>
      <c r="K90" s="91">
        <v>3.5000000033593293</v>
      </c>
      <c r="L90" s="89" t="s">
        <v>121</v>
      </c>
      <c r="M90" s="90">
        <v>3.3500000000000002E-2</v>
      </c>
      <c r="N90" s="90">
        <v>3.3800000039864046E-2</v>
      </c>
      <c r="O90" s="91">
        <v>401.21988400000004</v>
      </c>
      <c r="P90" s="103">
        <v>111.29</v>
      </c>
      <c r="Q90" s="91"/>
      <c r="R90" s="91">
        <v>0.44651761900000014</v>
      </c>
      <c r="S90" s="92">
        <v>6.0204387667991487E-7</v>
      </c>
      <c r="T90" s="92">
        <f t="shared" si="2"/>
        <v>2.4610604758124608E-3</v>
      </c>
      <c r="U90" s="92">
        <f>R90/'סכום נכסי הקרן'!$C$42</f>
        <v>6.0369665716096695E-4</v>
      </c>
    </row>
    <row r="91" spans="2:21">
      <c r="B91" s="87" t="s">
        <v>399</v>
      </c>
      <c r="C91" s="111">
        <v>1174226</v>
      </c>
      <c r="D91" s="89" t="s">
        <v>108</v>
      </c>
      <c r="E91" s="89" t="s">
        <v>287</v>
      </c>
      <c r="F91" s="88" t="s">
        <v>337</v>
      </c>
      <c r="G91" s="89" t="s">
        <v>301</v>
      </c>
      <c r="H91" s="88" t="s">
        <v>392</v>
      </c>
      <c r="I91" s="88" t="s">
        <v>119</v>
      </c>
      <c r="J91" s="102"/>
      <c r="K91" s="91">
        <v>5.1600000002685951</v>
      </c>
      <c r="L91" s="89" t="s">
        <v>121</v>
      </c>
      <c r="M91" s="90">
        <v>1.3300000000000001E-2</v>
      </c>
      <c r="N91" s="90">
        <v>3.9200000004252757E-2</v>
      </c>
      <c r="O91" s="91">
        <v>1819.1015370000002</v>
      </c>
      <c r="P91" s="103">
        <v>97.5</v>
      </c>
      <c r="Q91" s="91">
        <v>1.3451294000000003E-2</v>
      </c>
      <c r="R91" s="91">
        <v>1.7870752970000003</v>
      </c>
      <c r="S91" s="92">
        <v>1.531874978526316E-6</v>
      </c>
      <c r="T91" s="92">
        <f t="shared" si="2"/>
        <v>9.8497801511109317E-3</v>
      </c>
      <c r="U91" s="92">
        <f>R91/'סכום נכסי הקרן'!$C$42</f>
        <v>2.4161451575191754E-3</v>
      </c>
    </row>
    <row r="92" spans="2:21">
      <c r="B92" s="87" t="s">
        <v>400</v>
      </c>
      <c r="C92" s="111">
        <v>1186188</v>
      </c>
      <c r="D92" s="89" t="s">
        <v>108</v>
      </c>
      <c r="E92" s="89" t="s">
        <v>287</v>
      </c>
      <c r="F92" s="88" t="s">
        <v>337</v>
      </c>
      <c r="G92" s="89" t="s">
        <v>301</v>
      </c>
      <c r="H92" s="88" t="s">
        <v>389</v>
      </c>
      <c r="I92" s="88" t="s">
        <v>298</v>
      </c>
      <c r="J92" s="102"/>
      <c r="K92" s="91">
        <v>5.7499999991873496</v>
      </c>
      <c r="L92" s="89" t="s">
        <v>121</v>
      </c>
      <c r="M92" s="90">
        <v>1.8700000000000001E-2</v>
      </c>
      <c r="N92" s="90">
        <v>4.039999999393222E-2</v>
      </c>
      <c r="O92" s="91">
        <v>969.23659800000007</v>
      </c>
      <c r="P92" s="103">
        <v>95.22</v>
      </c>
      <c r="Q92" s="91"/>
      <c r="R92" s="91">
        <v>0.92290708900000018</v>
      </c>
      <c r="S92" s="92">
        <v>1.7334265196731654E-6</v>
      </c>
      <c r="T92" s="92">
        <f t="shared" si="2"/>
        <v>5.0867649179707573E-3</v>
      </c>
      <c r="U92" s="92">
        <f>R92/'סכום נכסי הקרן'!$C$42</f>
        <v>1.2477803804186705E-3</v>
      </c>
    </row>
    <row r="93" spans="2:21">
      <c r="B93" s="87" t="s">
        <v>401</v>
      </c>
      <c r="C93" s="111">
        <v>1185537</v>
      </c>
      <c r="D93" s="89" t="s">
        <v>108</v>
      </c>
      <c r="E93" s="89" t="s">
        <v>287</v>
      </c>
      <c r="F93" s="88" t="s">
        <v>402</v>
      </c>
      <c r="G93" s="89" t="s">
        <v>289</v>
      </c>
      <c r="H93" s="88" t="s">
        <v>392</v>
      </c>
      <c r="I93" s="88" t="s">
        <v>119</v>
      </c>
      <c r="J93" s="102"/>
      <c r="K93" s="91">
        <v>4.3900000010453581</v>
      </c>
      <c r="L93" s="89" t="s">
        <v>121</v>
      </c>
      <c r="M93" s="90">
        <v>1.09E-2</v>
      </c>
      <c r="N93" s="90">
        <v>3.7000000017950591E-2</v>
      </c>
      <c r="O93" s="91">
        <v>1.9617000000000002E-2</v>
      </c>
      <c r="P93" s="103">
        <v>4827766</v>
      </c>
      <c r="Q93" s="91"/>
      <c r="R93" s="91">
        <v>0.94704395900000016</v>
      </c>
      <c r="S93" s="92">
        <v>1.0802907649099622E-6</v>
      </c>
      <c r="T93" s="92">
        <f t="shared" si="2"/>
        <v>5.2197995267726626E-3</v>
      </c>
      <c r="U93" s="92">
        <f>R93/'סכום נכסי הקרן'!$C$42</f>
        <v>1.2804136900873061E-3</v>
      </c>
    </row>
    <row r="94" spans="2:21">
      <c r="B94" s="87" t="s">
        <v>403</v>
      </c>
      <c r="C94" s="111">
        <v>1189497</v>
      </c>
      <c r="D94" s="89" t="s">
        <v>108</v>
      </c>
      <c r="E94" s="89" t="s">
        <v>287</v>
      </c>
      <c r="F94" s="88" t="s">
        <v>402</v>
      </c>
      <c r="G94" s="89" t="s">
        <v>289</v>
      </c>
      <c r="H94" s="88" t="s">
        <v>392</v>
      </c>
      <c r="I94" s="88" t="s">
        <v>119</v>
      </c>
      <c r="J94" s="102"/>
      <c r="K94" s="91">
        <v>5.0299999977171286</v>
      </c>
      <c r="L94" s="89" t="s">
        <v>121</v>
      </c>
      <c r="M94" s="90">
        <v>2.9900000000000003E-2</v>
      </c>
      <c r="N94" s="90">
        <v>3.3999999987984898E-2</v>
      </c>
      <c r="O94" s="91">
        <v>1.6098000000000005E-2</v>
      </c>
      <c r="P94" s="103">
        <v>5169986</v>
      </c>
      <c r="Q94" s="91"/>
      <c r="R94" s="91">
        <v>0.83228563000000011</v>
      </c>
      <c r="S94" s="92">
        <v>1.0061250000000003E-6</v>
      </c>
      <c r="T94" s="92">
        <f t="shared" si="2"/>
        <v>4.5872887909036196E-3</v>
      </c>
      <c r="U94" s="92">
        <f>R94/'סכום נכסי הקרן'!$C$42</f>
        <v>1.125259186321401E-3</v>
      </c>
    </row>
    <row r="95" spans="2:21">
      <c r="B95" s="87" t="s">
        <v>404</v>
      </c>
      <c r="C95" s="111">
        <v>1167030</v>
      </c>
      <c r="D95" s="89" t="s">
        <v>108</v>
      </c>
      <c r="E95" s="89" t="s">
        <v>287</v>
      </c>
      <c r="F95" s="88" t="s">
        <v>402</v>
      </c>
      <c r="G95" s="89" t="s">
        <v>289</v>
      </c>
      <c r="H95" s="88" t="s">
        <v>392</v>
      </c>
      <c r="I95" s="88" t="s">
        <v>119</v>
      </c>
      <c r="J95" s="102"/>
      <c r="K95" s="91">
        <v>2.6699999986468255</v>
      </c>
      <c r="L95" s="89" t="s">
        <v>121</v>
      </c>
      <c r="M95" s="90">
        <v>2.3199999999999998E-2</v>
      </c>
      <c r="N95" s="90">
        <v>3.5899999992836142E-2</v>
      </c>
      <c r="O95" s="91">
        <v>2.3160000000000004E-3</v>
      </c>
      <c r="P95" s="103">
        <v>5423550</v>
      </c>
      <c r="Q95" s="91"/>
      <c r="R95" s="91">
        <v>0.125630451</v>
      </c>
      <c r="S95" s="92">
        <v>3.8600000000000004E-7</v>
      </c>
      <c r="T95" s="92">
        <f t="shared" si="2"/>
        <v>6.9243435053476345E-4</v>
      </c>
      <c r="U95" s="92">
        <f>R95/'סכום נכסי הקרן'!$C$42</f>
        <v>1.6985373046684782E-4</v>
      </c>
    </row>
    <row r="96" spans="2:21">
      <c r="B96" s="87" t="s">
        <v>405</v>
      </c>
      <c r="C96" s="111">
        <v>7480197</v>
      </c>
      <c r="D96" s="89" t="s">
        <v>108</v>
      </c>
      <c r="E96" s="89" t="s">
        <v>287</v>
      </c>
      <c r="F96" s="88" t="s">
        <v>406</v>
      </c>
      <c r="G96" s="89" t="s">
        <v>289</v>
      </c>
      <c r="H96" s="88" t="s">
        <v>392</v>
      </c>
      <c r="I96" s="88" t="s">
        <v>119</v>
      </c>
      <c r="J96" s="102"/>
      <c r="K96" s="91">
        <v>2.0399999995369771</v>
      </c>
      <c r="L96" s="89" t="s">
        <v>121</v>
      </c>
      <c r="M96" s="90">
        <v>1.46E-2</v>
      </c>
      <c r="N96" s="90">
        <v>3.4599999991273792E-2</v>
      </c>
      <c r="O96" s="91">
        <v>2.0847000000000001E-2</v>
      </c>
      <c r="P96" s="103">
        <v>5387000</v>
      </c>
      <c r="Q96" s="91"/>
      <c r="R96" s="91">
        <v>1.1230544130000002</v>
      </c>
      <c r="S96" s="92">
        <v>7.8275072278751926E-7</v>
      </c>
      <c r="T96" s="92">
        <f t="shared" si="2"/>
        <v>6.1899121342870534E-3</v>
      </c>
      <c r="U96" s="92">
        <f>R96/'סכום נכסי הקרן'!$C$42</f>
        <v>1.5183817302805512E-3</v>
      </c>
    </row>
    <row r="97" spans="2:21">
      <c r="B97" s="87" t="s">
        <v>407</v>
      </c>
      <c r="C97" s="111">
        <v>7480247</v>
      </c>
      <c r="D97" s="89" t="s">
        <v>108</v>
      </c>
      <c r="E97" s="89" t="s">
        <v>287</v>
      </c>
      <c r="F97" s="88" t="s">
        <v>406</v>
      </c>
      <c r="G97" s="89" t="s">
        <v>289</v>
      </c>
      <c r="H97" s="88" t="s">
        <v>392</v>
      </c>
      <c r="I97" s="88" t="s">
        <v>119</v>
      </c>
      <c r="J97" s="102"/>
      <c r="K97" s="91">
        <v>2.6800000009412717</v>
      </c>
      <c r="L97" s="89" t="s">
        <v>121</v>
      </c>
      <c r="M97" s="90">
        <v>2.4199999999999999E-2</v>
      </c>
      <c r="N97" s="90">
        <v>3.8000000012983065E-2</v>
      </c>
      <c r="O97" s="91">
        <v>2.2800000000000001E-2</v>
      </c>
      <c r="P97" s="103">
        <v>5405050</v>
      </c>
      <c r="Q97" s="91"/>
      <c r="R97" s="91">
        <v>1.2323746880000004</v>
      </c>
      <c r="S97" s="92">
        <v>7.5287280412098801E-7</v>
      </c>
      <c r="T97" s="92">
        <f t="shared" si="2"/>
        <v>6.7924500780528274E-3</v>
      </c>
      <c r="U97" s="92">
        <f>R97/'סכום נכסי הקרן'!$C$42</f>
        <v>1.6661839261383987E-3</v>
      </c>
    </row>
    <row r="98" spans="2:21">
      <c r="B98" s="87" t="s">
        <v>408</v>
      </c>
      <c r="C98" s="111">
        <v>7480312</v>
      </c>
      <c r="D98" s="89" t="s">
        <v>108</v>
      </c>
      <c r="E98" s="89" t="s">
        <v>287</v>
      </c>
      <c r="F98" s="88" t="s">
        <v>406</v>
      </c>
      <c r="G98" s="89" t="s">
        <v>289</v>
      </c>
      <c r="H98" s="88" t="s">
        <v>392</v>
      </c>
      <c r="I98" s="88" t="s">
        <v>119</v>
      </c>
      <c r="J98" s="102"/>
      <c r="K98" s="91">
        <v>4.0700000025942513</v>
      </c>
      <c r="L98" s="89" t="s">
        <v>121</v>
      </c>
      <c r="M98" s="90">
        <v>2E-3</v>
      </c>
      <c r="N98" s="90">
        <v>3.7000000026408547E-2</v>
      </c>
      <c r="O98" s="91">
        <v>1.3612000000000003E-2</v>
      </c>
      <c r="P98" s="103">
        <v>4728999</v>
      </c>
      <c r="Q98" s="91"/>
      <c r="R98" s="91">
        <v>0.64373091900000012</v>
      </c>
      <c r="S98" s="92">
        <v>1.1875763392078173E-6</v>
      </c>
      <c r="T98" s="92">
        <f t="shared" si="2"/>
        <v>3.5480363022569383E-3</v>
      </c>
      <c r="U98" s="92">
        <f>R98/'סכום נכסי הקרן'!$C$42</f>
        <v>8.703311747961667E-4</v>
      </c>
    </row>
    <row r="99" spans="2:21">
      <c r="B99" s="87" t="s">
        <v>409</v>
      </c>
      <c r="C99" s="111">
        <v>1191246</v>
      </c>
      <c r="D99" s="89" t="s">
        <v>108</v>
      </c>
      <c r="E99" s="89" t="s">
        <v>287</v>
      </c>
      <c r="F99" s="88" t="s">
        <v>406</v>
      </c>
      <c r="G99" s="89" t="s">
        <v>289</v>
      </c>
      <c r="H99" s="88" t="s">
        <v>392</v>
      </c>
      <c r="I99" s="88" t="s">
        <v>119</v>
      </c>
      <c r="J99" s="102"/>
      <c r="K99" s="91">
        <v>4.7299999984862522</v>
      </c>
      <c r="L99" s="89" t="s">
        <v>121</v>
      </c>
      <c r="M99" s="90">
        <v>3.1699999999999999E-2</v>
      </c>
      <c r="N99" s="90">
        <v>3.5099999989424507E-2</v>
      </c>
      <c r="O99" s="91">
        <v>1.8473000000000003E-2</v>
      </c>
      <c r="P99" s="103">
        <v>5221114</v>
      </c>
      <c r="Q99" s="91"/>
      <c r="R99" s="91">
        <v>0.96449390200000029</v>
      </c>
      <c r="S99" s="92">
        <v>1.0937240970988753E-6</v>
      </c>
      <c r="T99" s="92">
        <f t="shared" si="2"/>
        <v>5.3159779600417886E-3</v>
      </c>
      <c r="U99" s="92">
        <f>R99/'סכום נכסי הקרן'!$C$42</f>
        <v>1.304006202025227E-3</v>
      </c>
    </row>
    <row r="100" spans="2:21">
      <c r="B100" s="87" t="s">
        <v>410</v>
      </c>
      <c r="C100" s="111">
        <v>1126077</v>
      </c>
      <c r="D100" s="89" t="s">
        <v>108</v>
      </c>
      <c r="E100" s="89" t="s">
        <v>287</v>
      </c>
      <c r="F100" s="88" t="s">
        <v>411</v>
      </c>
      <c r="G100" s="89" t="s">
        <v>346</v>
      </c>
      <c r="H100" s="88" t="s">
        <v>389</v>
      </c>
      <c r="I100" s="88" t="s">
        <v>298</v>
      </c>
      <c r="J100" s="102"/>
      <c r="K100" s="91">
        <v>0.66000000186137264</v>
      </c>
      <c r="L100" s="89" t="s">
        <v>121</v>
      </c>
      <c r="M100" s="90">
        <v>3.85E-2</v>
      </c>
      <c r="N100" s="90">
        <v>2.4900000027920591E-2</v>
      </c>
      <c r="O100" s="91">
        <v>265.32529300000004</v>
      </c>
      <c r="P100" s="103">
        <v>117.44</v>
      </c>
      <c r="Q100" s="91"/>
      <c r="R100" s="91">
        <v>0.31159803699999999</v>
      </c>
      <c r="S100" s="92">
        <v>1.0613011720000001E-6</v>
      </c>
      <c r="T100" s="92">
        <f t="shared" si="2"/>
        <v>1.717427444226895E-3</v>
      </c>
      <c r="U100" s="92">
        <f>R100/'סכום נכסי הקרן'!$C$42</f>
        <v>4.2128392097069575E-4</v>
      </c>
    </row>
    <row r="101" spans="2:21">
      <c r="B101" s="87" t="s">
        <v>412</v>
      </c>
      <c r="C101" s="111">
        <v>6130223</v>
      </c>
      <c r="D101" s="89" t="s">
        <v>108</v>
      </c>
      <c r="E101" s="89" t="s">
        <v>287</v>
      </c>
      <c r="F101" s="88" t="s">
        <v>348</v>
      </c>
      <c r="G101" s="89" t="s">
        <v>301</v>
      </c>
      <c r="H101" s="88" t="s">
        <v>392</v>
      </c>
      <c r="I101" s="88" t="s">
        <v>119</v>
      </c>
      <c r="J101" s="102"/>
      <c r="K101" s="91">
        <v>4.1300000007747615</v>
      </c>
      <c r="L101" s="89" t="s">
        <v>121</v>
      </c>
      <c r="M101" s="90">
        <v>2.4E-2</v>
      </c>
      <c r="N101" s="90">
        <v>3.140000000664081E-2</v>
      </c>
      <c r="O101" s="91">
        <v>825.34413400000017</v>
      </c>
      <c r="P101" s="103">
        <v>109.47</v>
      </c>
      <c r="Q101" s="91"/>
      <c r="R101" s="91">
        <v>0.90350421000000003</v>
      </c>
      <c r="S101" s="92">
        <v>7.6580245122882366E-7</v>
      </c>
      <c r="T101" s="92">
        <f t="shared" si="2"/>
        <v>4.9798225340827156E-3</v>
      </c>
      <c r="U101" s="92">
        <f>R101/'סכום נכסי הקרן'!$C$42</f>
        <v>1.2215474778563221E-3</v>
      </c>
    </row>
    <row r="102" spans="2:21">
      <c r="B102" s="87" t="s">
        <v>413</v>
      </c>
      <c r="C102" s="111">
        <v>6130181</v>
      </c>
      <c r="D102" s="89" t="s">
        <v>108</v>
      </c>
      <c r="E102" s="89" t="s">
        <v>287</v>
      </c>
      <c r="F102" s="88" t="s">
        <v>348</v>
      </c>
      <c r="G102" s="89" t="s">
        <v>301</v>
      </c>
      <c r="H102" s="88" t="s">
        <v>392</v>
      </c>
      <c r="I102" s="88" t="s">
        <v>119</v>
      </c>
      <c r="J102" s="102"/>
      <c r="K102" s="91">
        <v>0.25000004633821521</v>
      </c>
      <c r="L102" s="89" t="s">
        <v>121</v>
      </c>
      <c r="M102" s="90">
        <v>3.4799999999999998E-2</v>
      </c>
      <c r="N102" s="90">
        <v>4.1499997683089235E-2</v>
      </c>
      <c r="O102" s="91">
        <v>4.8378000000000005</v>
      </c>
      <c r="P102" s="103">
        <v>111.52</v>
      </c>
      <c r="Q102" s="91"/>
      <c r="R102" s="91">
        <v>5.3951150000000007E-3</v>
      </c>
      <c r="S102" s="92">
        <v>3.7152747888363011E-8</v>
      </c>
      <c r="T102" s="92">
        <f t="shared" si="2"/>
        <v>2.9736126244467277E-5</v>
      </c>
      <c r="U102" s="92">
        <f>R102/'סכום נכסי הקרן'!$C$42</f>
        <v>7.2942539149815495E-6</v>
      </c>
    </row>
    <row r="103" spans="2:21">
      <c r="B103" s="87" t="s">
        <v>414</v>
      </c>
      <c r="C103" s="111">
        <v>6130348</v>
      </c>
      <c r="D103" s="89" t="s">
        <v>108</v>
      </c>
      <c r="E103" s="89" t="s">
        <v>287</v>
      </c>
      <c r="F103" s="88" t="s">
        <v>348</v>
      </c>
      <c r="G103" s="89" t="s">
        <v>301</v>
      </c>
      <c r="H103" s="88" t="s">
        <v>392</v>
      </c>
      <c r="I103" s="88" t="s">
        <v>119</v>
      </c>
      <c r="J103" s="102"/>
      <c r="K103" s="91">
        <v>6.2800000039905601</v>
      </c>
      <c r="L103" s="89" t="s">
        <v>121</v>
      </c>
      <c r="M103" s="90">
        <v>1.4999999999999999E-2</v>
      </c>
      <c r="N103" s="90">
        <v>3.3100000033046827E-2</v>
      </c>
      <c r="O103" s="91">
        <v>497.26807700000006</v>
      </c>
      <c r="P103" s="103">
        <v>95.95</v>
      </c>
      <c r="Q103" s="91">
        <v>4.0067910000000009E-3</v>
      </c>
      <c r="R103" s="91">
        <v>0.48113551100000007</v>
      </c>
      <c r="S103" s="92">
        <v>1.8995945654279101E-6</v>
      </c>
      <c r="T103" s="92">
        <f t="shared" si="2"/>
        <v>2.6518630827688148E-3</v>
      </c>
      <c r="U103" s="92">
        <f>R103/'סכום נכסי הקרן'!$C$42</f>
        <v>6.5050042209450554E-4</v>
      </c>
    </row>
    <row r="104" spans="2:21">
      <c r="B104" s="87" t="s">
        <v>415</v>
      </c>
      <c r="C104" s="111">
        <v>1136050</v>
      </c>
      <c r="D104" s="89" t="s">
        <v>108</v>
      </c>
      <c r="E104" s="89" t="s">
        <v>287</v>
      </c>
      <c r="F104" s="88" t="s">
        <v>416</v>
      </c>
      <c r="G104" s="89" t="s">
        <v>346</v>
      </c>
      <c r="H104" s="88" t="s">
        <v>392</v>
      </c>
      <c r="I104" s="88" t="s">
        <v>119</v>
      </c>
      <c r="J104" s="102"/>
      <c r="K104" s="91">
        <v>1.8000000000000003</v>
      </c>
      <c r="L104" s="89" t="s">
        <v>121</v>
      </c>
      <c r="M104" s="90">
        <v>2.4799999999999999E-2</v>
      </c>
      <c r="N104" s="90">
        <v>2.8599999992070094E-2</v>
      </c>
      <c r="O104" s="91">
        <v>340.08840300000008</v>
      </c>
      <c r="P104" s="103">
        <v>111.24</v>
      </c>
      <c r="Q104" s="91"/>
      <c r="R104" s="91">
        <v>0.37831435499999999</v>
      </c>
      <c r="S104" s="92">
        <v>8.0306842151231241E-7</v>
      </c>
      <c r="T104" s="92">
        <f t="shared" si="2"/>
        <v>2.0851461776763254E-3</v>
      </c>
      <c r="U104" s="92">
        <f>R104/'סכום נכסי הקרן'!$C$42</f>
        <v>5.114851055172076E-4</v>
      </c>
    </row>
    <row r="105" spans="2:21">
      <c r="B105" s="87" t="s">
        <v>417</v>
      </c>
      <c r="C105" s="111">
        <v>1147602</v>
      </c>
      <c r="D105" s="89" t="s">
        <v>108</v>
      </c>
      <c r="E105" s="89" t="s">
        <v>287</v>
      </c>
      <c r="F105" s="88" t="s">
        <v>418</v>
      </c>
      <c r="G105" s="89" t="s">
        <v>301</v>
      </c>
      <c r="H105" s="88" t="s">
        <v>389</v>
      </c>
      <c r="I105" s="88" t="s">
        <v>298</v>
      </c>
      <c r="J105" s="102"/>
      <c r="K105" s="91">
        <v>2.2399999998466238</v>
      </c>
      <c r="L105" s="89" t="s">
        <v>121</v>
      </c>
      <c r="M105" s="90">
        <v>1.3999999999999999E-2</v>
      </c>
      <c r="N105" s="90">
        <v>3.1600000005368167E-2</v>
      </c>
      <c r="O105" s="91">
        <v>481.15735800000004</v>
      </c>
      <c r="P105" s="103">
        <v>107.61</v>
      </c>
      <c r="Q105" s="91">
        <v>3.8193600000000004E-3</v>
      </c>
      <c r="R105" s="91">
        <v>0.52159279200000019</v>
      </c>
      <c r="S105" s="92">
        <v>5.4147800810263337E-7</v>
      </c>
      <c r="T105" s="92">
        <f t="shared" si="2"/>
        <v>2.8748505103442959E-3</v>
      </c>
      <c r="U105" s="92">
        <f>R105/'סכום נכסי הקרן'!$C$42</f>
        <v>7.05199104202998E-4</v>
      </c>
    </row>
    <row r="106" spans="2:21">
      <c r="B106" s="87" t="s">
        <v>419</v>
      </c>
      <c r="C106" s="111">
        <v>2310399</v>
      </c>
      <c r="D106" s="89" t="s">
        <v>108</v>
      </c>
      <c r="E106" s="89" t="s">
        <v>287</v>
      </c>
      <c r="F106" s="88" t="s">
        <v>292</v>
      </c>
      <c r="G106" s="89" t="s">
        <v>289</v>
      </c>
      <c r="H106" s="88" t="s">
        <v>392</v>
      </c>
      <c r="I106" s="88" t="s">
        <v>119</v>
      </c>
      <c r="J106" s="102"/>
      <c r="K106" s="91">
        <v>2.6799999988808936</v>
      </c>
      <c r="L106" s="89" t="s">
        <v>121</v>
      </c>
      <c r="M106" s="90">
        <v>1.89E-2</v>
      </c>
      <c r="N106" s="90">
        <v>3.2700000003197442E-2</v>
      </c>
      <c r="O106" s="91">
        <v>9.2750000000000003E-3</v>
      </c>
      <c r="P106" s="103">
        <v>5395000</v>
      </c>
      <c r="Q106" s="91"/>
      <c r="R106" s="91">
        <v>0.50039939200000005</v>
      </c>
      <c r="S106" s="92">
        <v>1.159375E-6</v>
      </c>
      <c r="T106" s="92">
        <f t="shared" si="2"/>
        <v>2.7580393547063722E-3</v>
      </c>
      <c r="U106" s="92">
        <f>R106/'סכום נכסי הקרן'!$C$42</f>
        <v>6.7654539785535377E-4</v>
      </c>
    </row>
    <row r="107" spans="2:21">
      <c r="B107" s="87" t="s">
        <v>420</v>
      </c>
      <c r="C107" s="111">
        <v>1191675</v>
      </c>
      <c r="D107" s="89" t="s">
        <v>108</v>
      </c>
      <c r="E107" s="89" t="s">
        <v>287</v>
      </c>
      <c r="F107" s="88" t="s">
        <v>292</v>
      </c>
      <c r="G107" s="89" t="s">
        <v>289</v>
      </c>
      <c r="H107" s="88" t="s">
        <v>392</v>
      </c>
      <c r="I107" s="88" t="s">
        <v>119</v>
      </c>
      <c r="J107" s="102"/>
      <c r="K107" s="91">
        <v>4.3800000020373542</v>
      </c>
      <c r="L107" s="89" t="s">
        <v>121</v>
      </c>
      <c r="M107" s="90">
        <v>3.3099999999999997E-2</v>
      </c>
      <c r="N107" s="90">
        <v>3.5300000012113995E-2</v>
      </c>
      <c r="O107" s="91">
        <v>1.4049000000000002E-2</v>
      </c>
      <c r="P107" s="103">
        <v>5170870</v>
      </c>
      <c r="Q107" s="91"/>
      <c r="R107" s="91">
        <v>0.72643240400000009</v>
      </c>
      <c r="S107" s="92">
        <v>1.0014256183619647E-6</v>
      </c>
      <c r="T107" s="92">
        <f t="shared" ref="T107:T138" si="3">IFERROR(R107/$R$11,0)</f>
        <v>4.0038600981472791E-3</v>
      </c>
      <c r="U107" s="92">
        <f>R107/'סכום נכסי הקרן'!$C$42</f>
        <v>9.821444782634769E-4</v>
      </c>
    </row>
    <row r="108" spans="2:21">
      <c r="B108" s="87" t="s">
        <v>421</v>
      </c>
      <c r="C108" s="111">
        <v>2310266</v>
      </c>
      <c r="D108" s="89" t="s">
        <v>108</v>
      </c>
      <c r="E108" s="89" t="s">
        <v>287</v>
      </c>
      <c r="F108" s="88" t="s">
        <v>292</v>
      </c>
      <c r="G108" s="89" t="s">
        <v>289</v>
      </c>
      <c r="H108" s="88" t="s">
        <v>392</v>
      </c>
      <c r="I108" s="88" t="s">
        <v>119</v>
      </c>
      <c r="J108" s="102"/>
      <c r="K108" s="91">
        <v>6.0000000686319693E-2</v>
      </c>
      <c r="L108" s="89" t="s">
        <v>121</v>
      </c>
      <c r="M108" s="90">
        <v>1.8200000000000001E-2</v>
      </c>
      <c r="N108" s="90">
        <v>8.8000000072444851E-2</v>
      </c>
      <c r="O108" s="91">
        <v>9.333000000000001E-3</v>
      </c>
      <c r="P108" s="103">
        <v>5620000</v>
      </c>
      <c r="Q108" s="91"/>
      <c r="R108" s="91">
        <v>0.52453689400000003</v>
      </c>
      <c r="S108" s="92">
        <v>6.5674477517416099E-7</v>
      </c>
      <c r="T108" s="92">
        <f t="shared" si="3"/>
        <v>2.8910774468875549E-3</v>
      </c>
      <c r="U108" s="92">
        <f>R108/'סכום נכסי הקרן'!$C$42</f>
        <v>7.0917956199483456E-4</v>
      </c>
    </row>
    <row r="109" spans="2:21">
      <c r="B109" s="87" t="s">
        <v>422</v>
      </c>
      <c r="C109" s="111">
        <v>2310290</v>
      </c>
      <c r="D109" s="89" t="s">
        <v>108</v>
      </c>
      <c r="E109" s="89" t="s">
        <v>287</v>
      </c>
      <c r="F109" s="88" t="s">
        <v>292</v>
      </c>
      <c r="G109" s="89" t="s">
        <v>289</v>
      </c>
      <c r="H109" s="88" t="s">
        <v>392</v>
      </c>
      <c r="I109" s="88" t="s">
        <v>119</v>
      </c>
      <c r="J109" s="102"/>
      <c r="K109" s="91">
        <v>1.2199999998776001</v>
      </c>
      <c r="L109" s="89" t="s">
        <v>121</v>
      </c>
      <c r="M109" s="90">
        <v>1.89E-2</v>
      </c>
      <c r="N109" s="90">
        <v>3.5700000007955993E-2</v>
      </c>
      <c r="O109" s="91">
        <v>1.4984000000000004E-2</v>
      </c>
      <c r="P109" s="103">
        <v>5452500</v>
      </c>
      <c r="Q109" s="91"/>
      <c r="R109" s="91">
        <v>0.8169934550000002</v>
      </c>
      <c r="S109" s="92">
        <v>6.8740251399210956E-7</v>
      </c>
      <c r="T109" s="92">
        <f t="shared" si="3"/>
        <v>4.503003275886334E-3</v>
      </c>
      <c r="U109" s="92">
        <f>R109/'סכום נכסי הקרן'!$C$42</f>
        <v>1.104584000090462E-3</v>
      </c>
    </row>
    <row r="110" spans="2:21">
      <c r="B110" s="87" t="s">
        <v>423</v>
      </c>
      <c r="C110" s="111">
        <v>1132927</v>
      </c>
      <c r="D110" s="89" t="s">
        <v>108</v>
      </c>
      <c r="E110" s="89" t="s">
        <v>287</v>
      </c>
      <c r="F110" s="88" t="s">
        <v>424</v>
      </c>
      <c r="G110" s="89" t="s">
        <v>301</v>
      </c>
      <c r="H110" s="88" t="s">
        <v>392</v>
      </c>
      <c r="I110" s="88" t="s">
        <v>119</v>
      </c>
      <c r="J110" s="102"/>
      <c r="K110" s="91">
        <v>0.77999999228550165</v>
      </c>
      <c r="L110" s="89" t="s">
        <v>121</v>
      </c>
      <c r="M110" s="90">
        <v>2.75E-2</v>
      </c>
      <c r="N110" s="90">
        <v>3.1699999942725696E-2</v>
      </c>
      <c r="O110" s="91">
        <v>75.797992000000008</v>
      </c>
      <c r="P110" s="103">
        <v>112.87</v>
      </c>
      <c r="Q110" s="91"/>
      <c r="R110" s="91">
        <v>8.5553197000000011E-2</v>
      </c>
      <c r="S110" s="92">
        <v>2.7415116175391891E-7</v>
      </c>
      <c r="T110" s="92">
        <f t="shared" si="3"/>
        <v>4.7154150868142372E-4</v>
      </c>
      <c r="U110" s="92">
        <f>R110/'סכום נכסי הקרן'!$C$42</f>
        <v>1.156688489784625E-4</v>
      </c>
    </row>
    <row r="111" spans="2:21">
      <c r="B111" s="87" t="s">
        <v>425</v>
      </c>
      <c r="C111" s="111">
        <v>1138973</v>
      </c>
      <c r="D111" s="89" t="s">
        <v>108</v>
      </c>
      <c r="E111" s="89" t="s">
        <v>287</v>
      </c>
      <c r="F111" s="88" t="s">
        <v>424</v>
      </c>
      <c r="G111" s="89" t="s">
        <v>301</v>
      </c>
      <c r="H111" s="88" t="s">
        <v>392</v>
      </c>
      <c r="I111" s="88" t="s">
        <v>119</v>
      </c>
      <c r="J111" s="102"/>
      <c r="K111" s="91">
        <v>3.8400000018953468</v>
      </c>
      <c r="L111" s="89" t="s">
        <v>121</v>
      </c>
      <c r="M111" s="90">
        <v>1.9599999999999999E-2</v>
      </c>
      <c r="N111" s="90">
        <v>3.120000001437849E-2</v>
      </c>
      <c r="O111" s="91">
        <v>565.59013300000015</v>
      </c>
      <c r="P111" s="103">
        <v>108.21</v>
      </c>
      <c r="Q111" s="91"/>
      <c r="R111" s="91">
        <v>0.61202512600000014</v>
      </c>
      <c r="S111" s="92">
        <v>5.3812347512391849E-7</v>
      </c>
      <c r="T111" s="92">
        <f t="shared" si="3"/>
        <v>3.3732842416745509E-3</v>
      </c>
      <c r="U111" s="92">
        <f>R111/'סכום נכסי הקרן'!$C$42</f>
        <v>8.2746459925183737E-4</v>
      </c>
    </row>
    <row r="112" spans="2:21">
      <c r="B112" s="87" t="s">
        <v>426</v>
      </c>
      <c r="C112" s="111">
        <v>1167147</v>
      </c>
      <c r="D112" s="89" t="s">
        <v>108</v>
      </c>
      <c r="E112" s="89" t="s">
        <v>287</v>
      </c>
      <c r="F112" s="88" t="s">
        <v>424</v>
      </c>
      <c r="G112" s="89" t="s">
        <v>301</v>
      </c>
      <c r="H112" s="88" t="s">
        <v>392</v>
      </c>
      <c r="I112" s="88" t="s">
        <v>119</v>
      </c>
      <c r="J112" s="102"/>
      <c r="K112" s="91">
        <v>6.0699999975896892</v>
      </c>
      <c r="L112" s="89" t="s">
        <v>121</v>
      </c>
      <c r="M112" s="90">
        <v>1.5800000000000002E-2</v>
      </c>
      <c r="N112" s="90">
        <v>3.2799999987757157E-2</v>
      </c>
      <c r="O112" s="91">
        <v>1298.3169600000003</v>
      </c>
      <c r="P112" s="103">
        <v>100.66</v>
      </c>
      <c r="Q112" s="91"/>
      <c r="R112" s="91">
        <v>1.3068858450000003</v>
      </c>
      <c r="S112" s="92">
        <v>1.0934578430487271E-6</v>
      </c>
      <c r="T112" s="92">
        <f t="shared" si="3"/>
        <v>7.2031314390939389E-3</v>
      </c>
      <c r="U112" s="92">
        <f>R112/'סכום נכסי הקרן'!$C$42</f>
        <v>1.7669238174395209E-3</v>
      </c>
    </row>
    <row r="113" spans="2:21">
      <c r="B113" s="87" t="s">
        <v>427</v>
      </c>
      <c r="C113" s="111">
        <v>1135417</v>
      </c>
      <c r="D113" s="89" t="s">
        <v>108</v>
      </c>
      <c r="E113" s="89" t="s">
        <v>287</v>
      </c>
      <c r="F113" s="88" t="s">
        <v>428</v>
      </c>
      <c r="G113" s="89" t="s">
        <v>346</v>
      </c>
      <c r="H113" s="88" t="s">
        <v>392</v>
      </c>
      <c r="I113" s="88" t="s">
        <v>119</v>
      </c>
      <c r="J113" s="102"/>
      <c r="K113" s="91">
        <v>2.9800000027669058</v>
      </c>
      <c r="L113" s="89" t="s">
        <v>121</v>
      </c>
      <c r="M113" s="90">
        <v>2.2499999999999999E-2</v>
      </c>
      <c r="N113" s="90">
        <v>2.4799999978260021E-2</v>
      </c>
      <c r="O113" s="91">
        <v>178.99720100000002</v>
      </c>
      <c r="P113" s="103">
        <v>113.07</v>
      </c>
      <c r="Q113" s="91"/>
      <c r="R113" s="91">
        <v>0.20239212800000003</v>
      </c>
      <c r="S113" s="92">
        <v>4.375217345070001E-7</v>
      </c>
      <c r="T113" s="92">
        <f t="shared" si="3"/>
        <v>1.1155198488066299E-3</v>
      </c>
      <c r="U113" s="92">
        <f>R113/'סכום נכסי הקרן'!$C$42</f>
        <v>2.7363634918355713E-4</v>
      </c>
    </row>
    <row r="114" spans="2:21">
      <c r="B114" s="87" t="s">
        <v>429</v>
      </c>
      <c r="C114" s="111">
        <v>1140607</v>
      </c>
      <c r="D114" s="89" t="s">
        <v>108</v>
      </c>
      <c r="E114" s="89" t="s">
        <v>287</v>
      </c>
      <c r="F114" s="88" t="s">
        <v>377</v>
      </c>
      <c r="G114" s="89" t="s">
        <v>301</v>
      </c>
      <c r="H114" s="88" t="s">
        <v>389</v>
      </c>
      <c r="I114" s="88" t="s">
        <v>298</v>
      </c>
      <c r="J114" s="102"/>
      <c r="K114" s="91">
        <v>2.1699999993339185</v>
      </c>
      <c r="L114" s="89" t="s">
        <v>121</v>
      </c>
      <c r="M114" s="90">
        <v>2.1499999999999998E-2</v>
      </c>
      <c r="N114" s="90">
        <v>3.4799999992387642E-2</v>
      </c>
      <c r="O114" s="91">
        <v>1426.0757820000001</v>
      </c>
      <c r="P114" s="103">
        <v>110.54</v>
      </c>
      <c r="Q114" s="91"/>
      <c r="R114" s="91">
        <v>1.5763841650000001</v>
      </c>
      <c r="S114" s="92">
        <v>7.2710771615060069E-7</v>
      </c>
      <c r="T114" s="92">
        <f t="shared" si="3"/>
        <v>8.6885188805464076E-3</v>
      </c>
      <c r="U114" s="92">
        <f>R114/'סכום נכסי הקרן'!$C$42</f>
        <v>2.1312884650403503E-3</v>
      </c>
    </row>
    <row r="115" spans="2:21">
      <c r="B115" s="87" t="s">
        <v>430</v>
      </c>
      <c r="C115" s="111">
        <v>1174556</v>
      </c>
      <c r="D115" s="89" t="s">
        <v>108</v>
      </c>
      <c r="E115" s="89" t="s">
        <v>287</v>
      </c>
      <c r="F115" s="88" t="s">
        <v>377</v>
      </c>
      <c r="G115" s="89" t="s">
        <v>301</v>
      </c>
      <c r="H115" s="88" t="s">
        <v>389</v>
      </c>
      <c r="I115" s="88" t="s">
        <v>298</v>
      </c>
      <c r="J115" s="102"/>
      <c r="K115" s="91">
        <v>7.1899999993266963</v>
      </c>
      <c r="L115" s="89" t="s">
        <v>121</v>
      </c>
      <c r="M115" s="90">
        <v>1.15E-2</v>
      </c>
      <c r="N115" s="90">
        <v>3.769999999633817E-2</v>
      </c>
      <c r="O115" s="91">
        <v>914.32060000000013</v>
      </c>
      <c r="P115" s="103">
        <v>92.59</v>
      </c>
      <c r="Q115" s="91"/>
      <c r="R115" s="91">
        <v>0.84656940299999994</v>
      </c>
      <c r="S115" s="92">
        <v>1.9886820808349626E-6</v>
      </c>
      <c r="T115" s="92">
        <f t="shared" si="3"/>
        <v>4.6660163207478044E-3</v>
      </c>
      <c r="U115" s="92">
        <f>R115/'סכום נכסי הקרן'!$C$42</f>
        <v>1.1445710021262461E-3</v>
      </c>
    </row>
    <row r="116" spans="2:21">
      <c r="B116" s="87" t="s">
        <v>431</v>
      </c>
      <c r="C116" s="111">
        <v>1158732</v>
      </c>
      <c r="D116" s="89" t="s">
        <v>108</v>
      </c>
      <c r="E116" s="89" t="s">
        <v>287</v>
      </c>
      <c r="F116" s="88" t="s">
        <v>432</v>
      </c>
      <c r="G116" s="89" t="s">
        <v>117</v>
      </c>
      <c r="H116" s="88" t="s">
        <v>433</v>
      </c>
      <c r="I116" s="88" t="s">
        <v>298</v>
      </c>
      <c r="J116" s="102"/>
      <c r="K116" s="91">
        <v>1.6299999994524741</v>
      </c>
      <c r="L116" s="89" t="s">
        <v>121</v>
      </c>
      <c r="M116" s="90">
        <v>1.8500000000000003E-2</v>
      </c>
      <c r="N116" s="90">
        <v>3.9899999819316363E-2</v>
      </c>
      <c r="O116" s="91">
        <v>85.843047000000013</v>
      </c>
      <c r="P116" s="103">
        <v>106.38</v>
      </c>
      <c r="Q116" s="91"/>
      <c r="R116" s="91">
        <v>9.1319835000000002E-2</v>
      </c>
      <c r="S116" s="92">
        <v>1.1080235259017613E-7</v>
      </c>
      <c r="T116" s="92">
        <f t="shared" si="3"/>
        <v>5.033253493547257E-4</v>
      </c>
      <c r="U116" s="92">
        <f>R116/'סכום נכסי הקרן'!$C$42</f>
        <v>1.2346540601344347E-4</v>
      </c>
    </row>
    <row r="117" spans="2:21">
      <c r="B117" s="87" t="s">
        <v>434</v>
      </c>
      <c r="C117" s="111">
        <v>1191824</v>
      </c>
      <c r="D117" s="89" t="s">
        <v>108</v>
      </c>
      <c r="E117" s="89" t="s">
        <v>287</v>
      </c>
      <c r="F117" s="88" t="s">
        <v>432</v>
      </c>
      <c r="G117" s="89" t="s">
        <v>117</v>
      </c>
      <c r="H117" s="88" t="s">
        <v>433</v>
      </c>
      <c r="I117" s="88" t="s">
        <v>298</v>
      </c>
      <c r="J117" s="102"/>
      <c r="K117" s="91">
        <v>2.249999999337708</v>
      </c>
      <c r="L117" s="89" t="s">
        <v>121</v>
      </c>
      <c r="M117" s="90">
        <v>3.2000000000000001E-2</v>
      </c>
      <c r="N117" s="90">
        <v>4.2999999988520263E-2</v>
      </c>
      <c r="O117" s="91">
        <v>1117.2364330000003</v>
      </c>
      <c r="P117" s="103">
        <v>101.36</v>
      </c>
      <c r="Q117" s="91"/>
      <c r="R117" s="91">
        <v>1.1324308510000003</v>
      </c>
      <c r="S117" s="92">
        <v>1.9339873218213027E-6</v>
      </c>
      <c r="T117" s="92">
        <f t="shared" si="3"/>
        <v>6.2415920232405647E-3</v>
      </c>
      <c r="U117" s="92">
        <f>R117/'סכום נכסי הקרן'!$C$42</f>
        <v>1.5310587760136046E-3</v>
      </c>
    </row>
    <row r="118" spans="2:21">
      <c r="B118" s="87" t="s">
        <v>435</v>
      </c>
      <c r="C118" s="111">
        <v>1155357</v>
      </c>
      <c r="D118" s="89" t="s">
        <v>108</v>
      </c>
      <c r="E118" s="89" t="s">
        <v>287</v>
      </c>
      <c r="F118" s="88" t="s">
        <v>436</v>
      </c>
      <c r="G118" s="89" t="s">
        <v>117</v>
      </c>
      <c r="H118" s="88" t="s">
        <v>433</v>
      </c>
      <c r="I118" s="88" t="s">
        <v>298</v>
      </c>
      <c r="J118" s="102"/>
      <c r="K118" s="91">
        <v>0.5</v>
      </c>
      <c r="L118" s="89" t="s">
        <v>121</v>
      </c>
      <c r="M118" s="90">
        <v>3.15E-2</v>
      </c>
      <c r="N118" s="90">
        <v>4.1300000044359991E-2</v>
      </c>
      <c r="O118" s="91">
        <v>284.99828500000001</v>
      </c>
      <c r="P118" s="103">
        <v>110.56</v>
      </c>
      <c r="Q118" s="91">
        <v>4.9864610000000011E-3</v>
      </c>
      <c r="R118" s="91">
        <v>0.32010826600000009</v>
      </c>
      <c r="S118" s="92">
        <v>2.1018662324455318E-6</v>
      </c>
      <c r="T118" s="92">
        <f t="shared" si="3"/>
        <v>1.7643330697628343E-3</v>
      </c>
      <c r="U118" s="92">
        <f>R118/'סכום נכסי הקרן'!$C$42</f>
        <v>4.3278984275376065E-4</v>
      </c>
    </row>
    <row r="119" spans="2:21">
      <c r="B119" s="87" t="s">
        <v>437</v>
      </c>
      <c r="C119" s="111">
        <v>1184779</v>
      </c>
      <c r="D119" s="89" t="s">
        <v>108</v>
      </c>
      <c r="E119" s="89" t="s">
        <v>287</v>
      </c>
      <c r="F119" s="88" t="s">
        <v>436</v>
      </c>
      <c r="G119" s="89" t="s">
        <v>117</v>
      </c>
      <c r="H119" s="88" t="s">
        <v>433</v>
      </c>
      <c r="I119" s="88" t="s">
        <v>298</v>
      </c>
      <c r="J119" s="102"/>
      <c r="K119" s="91">
        <v>2.820000000338466</v>
      </c>
      <c r="L119" s="89" t="s">
        <v>121</v>
      </c>
      <c r="M119" s="90">
        <v>0.01</v>
      </c>
      <c r="N119" s="90">
        <v>3.6899999999846153E-2</v>
      </c>
      <c r="O119" s="91">
        <v>646.1787680000001</v>
      </c>
      <c r="P119" s="103">
        <v>100.59</v>
      </c>
      <c r="Q119" s="91"/>
      <c r="R119" s="91">
        <v>0.64999122900000006</v>
      </c>
      <c r="S119" s="92">
        <v>1.7498720942828054E-6</v>
      </c>
      <c r="T119" s="92">
        <f t="shared" si="3"/>
        <v>3.5825411030794411E-3</v>
      </c>
      <c r="U119" s="92">
        <f>R119/'סכום נכסי הקרן'!$C$42</f>
        <v>8.7879518172215396E-4</v>
      </c>
    </row>
    <row r="120" spans="2:21">
      <c r="B120" s="87" t="s">
        <v>438</v>
      </c>
      <c r="C120" s="111">
        <v>1192442</v>
      </c>
      <c r="D120" s="89" t="s">
        <v>108</v>
      </c>
      <c r="E120" s="89" t="s">
        <v>287</v>
      </c>
      <c r="F120" s="88" t="s">
        <v>436</v>
      </c>
      <c r="G120" s="89" t="s">
        <v>117</v>
      </c>
      <c r="H120" s="88" t="s">
        <v>433</v>
      </c>
      <c r="I120" s="88" t="s">
        <v>298</v>
      </c>
      <c r="J120" s="102"/>
      <c r="K120" s="91">
        <v>3.4099999981325233</v>
      </c>
      <c r="L120" s="89" t="s">
        <v>121</v>
      </c>
      <c r="M120" s="90">
        <v>3.2300000000000002E-2</v>
      </c>
      <c r="N120" s="90">
        <v>4.1599999974749613E-2</v>
      </c>
      <c r="O120" s="91">
        <v>711.06582500000013</v>
      </c>
      <c r="P120" s="103">
        <v>100.15</v>
      </c>
      <c r="Q120" s="91">
        <v>4.8251938000000008E-2</v>
      </c>
      <c r="R120" s="91">
        <v>0.76038436200000015</v>
      </c>
      <c r="S120" s="92">
        <v>1.6418875553285668E-6</v>
      </c>
      <c r="T120" s="92">
        <f t="shared" si="3"/>
        <v>4.1909922926111325E-3</v>
      </c>
      <c r="U120" s="92">
        <f>R120/'סכום נכסי הקרן'!$C$42</f>
        <v>1.0280478932162239E-3</v>
      </c>
    </row>
    <row r="121" spans="2:21">
      <c r="B121" s="87" t="s">
        <v>439</v>
      </c>
      <c r="C121" s="111">
        <v>1197284</v>
      </c>
      <c r="D121" s="89" t="s">
        <v>108</v>
      </c>
      <c r="E121" s="89" t="s">
        <v>287</v>
      </c>
      <c r="F121" s="88" t="s">
        <v>440</v>
      </c>
      <c r="G121" s="89" t="s">
        <v>441</v>
      </c>
      <c r="H121" s="88" t="s">
        <v>433</v>
      </c>
      <c r="I121" s="88" t="s">
        <v>298</v>
      </c>
      <c r="J121" s="102"/>
      <c r="K121" s="91">
        <v>4.850000004145536</v>
      </c>
      <c r="L121" s="89" t="s">
        <v>121</v>
      </c>
      <c r="M121" s="90">
        <v>0.03</v>
      </c>
      <c r="N121" s="90">
        <v>4.2500000036578257E-2</v>
      </c>
      <c r="O121" s="91">
        <v>428.01336000000003</v>
      </c>
      <c r="P121" s="103">
        <v>95.81</v>
      </c>
      <c r="Q121" s="91"/>
      <c r="R121" s="91">
        <v>0.41007961800000003</v>
      </c>
      <c r="S121" s="92">
        <v>1.5289249278427116E-6</v>
      </c>
      <c r="T121" s="92">
        <f t="shared" si="3"/>
        <v>2.2602260176346409E-3</v>
      </c>
      <c r="U121" s="92">
        <f>R121/'סכום נכסי הקרן'!$C$42</f>
        <v>5.54432085145662E-4</v>
      </c>
    </row>
    <row r="122" spans="2:21">
      <c r="B122" s="87" t="s">
        <v>442</v>
      </c>
      <c r="C122" s="111">
        <v>1139849</v>
      </c>
      <c r="D122" s="89" t="s">
        <v>108</v>
      </c>
      <c r="E122" s="89" t="s">
        <v>287</v>
      </c>
      <c r="F122" s="88" t="s">
        <v>443</v>
      </c>
      <c r="G122" s="89" t="s">
        <v>301</v>
      </c>
      <c r="H122" s="88" t="s">
        <v>444</v>
      </c>
      <c r="I122" s="88" t="s">
        <v>119</v>
      </c>
      <c r="J122" s="102"/>
      <c r="K122" s="91">
        <v>1.9900000024072415</v>
      </c>
      <c r="L122" s="89" t="s">
        <v>121</v>
      </c>
      <c r="M122" s="90">
        <v>2.5000000000000001E-2</v>
      </c>
      <c r="N122" s="90">
        <v>3.5000000026747129E-2</v>
      </c>
      <c r="O122" s="91">
        <v>336.21580700000004</v>
      </c>
      <c r="P122" s="103">
        <v>111.2</v>
      </c>
      <c r="Q122" s="91"/>
      <c r="R122" s="91">
        <v>0.37387198999999999</v>
      </c>
      <c r="S122" s="92">
        <v>9.4529203816684876E-7</v>
      </c>
      <c r="T122" s="92">
        <f t="shared" si="3"/>
        <v>2.0606613008082694E-3</v>
      </c>
      <c r="U122" s="92">
        <f>R122/'סכום נכסי הקרן'!$C$42</f>
        <v>5.0547897992154795E-4</v>
      </c>
    </row>
    <row r="123" spans="2:21">
      <c r="B123" s="87" t="s">
        <v>445</v>
      </c>
      <c r="C123" s="111">
        <v>1142629</v>
      </c>
      <c r="D123" s="89" t="s">
        <v>108</v>
      </c>
      <c r="E123" s="89" t="s">
        <v>287</v>
      </c>
      <c r="F123" s="88" t="s">
        <v>443</v>
      </c>
      <c r="G123" s="89" t="s">
        <v>301</v>
      </c>
      <c r="H123" s="88" t="s">
        <v>444</v>
      </c>
      <c r="I123" s="88" t="s">
        <v>119</v>
      </c>
      <c r="J123" s="102"/>
      <c r="K123" s="91">
        <v>4.9700000012118979</v>
      </c>
      <c r="L123" s="89" t="s">
        <v>121</v>
      </c>
      <c r="M123" s="90">
        <v>1.9E-2</v>
      </c>
      <c r="N123" s="90">
        <v>3.8699999994806153E-2</v>
      </c>
      <c r="O123" s="91">
        <v>395.96953700000006</v>
      </c>
      <c r="P123" s="103">
        <v>102.11</v>
      </c>
      <c r="Q123" s="91"/>
      <c r="R123" s="91">
        <v>0.40432448300000007</v>
      </c>
      <c r="S123" s="92">
        <v>1.3175304416368403E-6</v>
      </c>
      <c r="T123" s="92">
        <f t="shared" si="3"/>
        <v>2.2285055777711807E-3</v>
      </c>
      <c r="U123" s="92">
        <f>R123/'סכום נכסי הקרן'!$C$42</f>
        <v>5.4665108029127113E-4</v>
      </c>
    </row>
    <row r="124" spans="2:21">
      <c r="B124" s="87" t="s">
        <v>446</v>
      </c>
      <c r="C124" s="111">
        <v>1183151</v>
      </c>
      <c r="D124" s="89" t="s">
        <v>108</v>
      </c>
      <c r="E124" s="89" t="s">
        <v>287</v>
      </c>
      <c r="F124" s="88" t="s">
        <v>443</v>
      </c>
      <c r="G124" s="89" t="s">
        <v>301</v>
      </c>
      <c r="H124" s="88" t="s">
        <v>444</v>
      </c>
      <c r="I124" s="88" t="s">
        <v>119</v>
      </c>
      <c r="J124" s="102"/>
      <c r="K124" s="91">
        <v>6.7100000066137868</v>
      </c>
      <c r="L124" s="89" t="s">
        <v>121</v>
      </c>
      <c r="M124" s="90">
        <v>3.9000000000000003E-3</v>
      </c>
      <c r="N124" s="90">
        <v>4.1500000043133395E-2</v>
      </c>
      <c r="O124" s="91">
        <v>414.88711600000005</v>
      </c>
      <c r="P124" s="103">
        <v>83.82</v>
      </c>
      <c r="Q124" s="91"/>
      <c r="R124" s="91">
        <v>0.34775837000000009</v>
      </c>
      <c r="S124" s="92">
        <v>1.7654770893617024E-6</v>
      </c>
      <c r="T124" s="92">
        <f t="shared" si="3"/>
        <v>1.9167314863335005E-3</v>
      </c>
      <c r="U124" s="92">
        <f>R124/'סכום נכסי הקרן'!$C$42</f>
        <v>4.701730828425534E-4</v>
      </c>
    </row>
    <row r="125" spans="2:21">
      <c r="B125" s="87" t="s">
        <v>447</v>
      </c>
      <c r="C125" s="111">
        <v>1177526</v>
      </c>
      <c r="D125" s="89" t="s">
        <v>108</v>
      </c>
      <c r="E125" s="89" t="s">
        <v>287</v>
      </c>
      <c r="F125" s="88" t="s">
        <v>448</v>
      </c>
      <c r="G125" s="89" t="s">
        <v>441</v>
      </c>
      <c r="H125" s="88" t="s">
        <v>433</v>
      </c>
      <c r="I125" s="88" t="s">
        <v>298</v>
      </c>
      <c r="J125" s="102"/>
      <c r="K125" s="91">
        <v>4.4200000005299351</v>
      </c>
      <c r="L125" s="89" t="s">
        <v>121</v>
      </c>
      <c r="M125" s="90">
        <v>7.4999999999999997E-3</v>
      </c>
      <c r="N125" s="90">
        <v>4.130000000794902E-2</v>
      </c>
      <c r="O125" s="91">
        <v>238.88913400000004</v>
      </c>
      <c r="P125" s="103">
        <v>94.79</v>
      </c>
      <c r="Q125" s="91"/>
      <c r="R125" s="91">
        <v>0.22644301400000003</v>
      </c>
      <c r="S125" s="92">
        <v>4.8876050141210954E-7</v>
      </c>
      <c r="T125" s="92">
        <f t="shared" si="3"/>
        <v>1.248080541653268E-3</v>
      </c>
      <c r="U125" s="92">
        <f>R125/'סכום נכסי הקרן'!$C$42</f>
        <v>3.0615340755289213E-4</v>
      </c>
    </row>
    <row r="126" spans="2:21">
      <c r="B126" s="87" t="s">
        <v>449</v>
      </c>
      <c r="C126" s="111">
        <v>1184555</v>
      </c>
      <c r="D126" s="89" t="s">
        <v>108</v>
      </c>
      <c r="E126" s="89" t="s">
        <v>287</v>
      </c>
      <c r="F126" s="88" t="s">
        <v>448</v>
      </c>
      <c r="G126" s="89" t="s">
        <v>441</v>
      </c>
      <c r="H126" s="88" t="s">
        <v>433</v>
      </c>
      <c r="I126" s="88" t="s">
        <v>298</v>
      </c>
      <c r="J126" s="102"/>
      <c r="K126" s="91">
        <v>5.0900000001002059</v>
      </c>
      <c r="L126" s="89" t="s">
        <v>121</v>
      </c>
      <c r="M126" s="90">
        <v>7.4999999999999997E-3</v>
      </c>
      <c r="N126" s="90">
        <v>4.2900000006012393E-2</v>
      </c>
      <c r="O126" s="91">
        <v>1320.5254390000002</v>
      </c>
      <c r="P126" s="103">
        <v>90.28</v>
      </c>
      <c r="Q126" s="91">
        <v>5.3563670000000008E-3</v>
      </c>
      <c r="R126" s="91">
        <v>1.1975267320000003</v>
      </c>
      <c r="S126" s="92">
        <v>1.2603331863529687E-6</v>
      </c>
      <c r="T126" s="92">
        <f t="shared" si="3"/>
        <v>6.6003794328529297E-3</v>
      </c>
      <c r="U126" s="92">
        <f>R126/'סכום נכסי הקרן'!$C$42</f>
        <v>1.6190691121850157E-3</v>
      </c>
    </row>
    <row r="127" spans="2:21">
      <c r="B127" s="87" t="s">
        <v>450</v>
      </c>
      <c r="C127" s="111">
        <v>1138668</v>
      </c>
      <c r="D127" s="89" t="s">
        <v>108</v>
      </c>
      <c r="E127" s="89" t="s">
        <v>287</v>
      </c>
      <c r="F127" s="88" t="s">
        <v>418</v>
      </c>
      <c r="G127" s="89" t="s">
        <v>301</v>
      </c>
      <c r="H127" s="88" t="s">
        <v>433</v>
      </c>
      <c r="I127" s="88" t="s">
        <v>298</v>
      </c>
      <c r="J127" s="102"/>
      <c r="K127" s="91">
        <v>1.7100000030481461</v>
      </c>
      <c r="L127" s="89" t="s">
        <v>121</v>
      </c>
      <c r="M127" s="90">
        <v>2.0499999999999997E-2</v>
      </c>
      <c r="N127" s="90">
        <v>3.7900000108070639E-2</v>
      </c>
      <c r="O127" s="91">
        <v>65.542150000000021</v>
      </c>
      <c r="P127" s="103">
        <v>110.12</v>
      </c>
      <c r="Q127" s="91"/>
      <c r="R127" s="91">
        <v>7.2175018000000007E-2</v>
      </c>
      <c r="S127" s="92">
        <v>1.7714257374256959E-7</v>
      </c>
      <c r="T127" s="92">
        <f t="shared" si="3"/>
        <v>3.9780531961685673E-4</v>
      </c>
      <c r="U127" s="92">
        <f>R127/'סכום נכסי הקרן'!$C$42</f>
        <v>9.7581406070188271E-5</v>
      </c>
    </row>
    <row r="128" spans="2:21">
      <c r="B128" s="87" t="s">
        <v>451</v>
      </c>
      <c r="C128" s="111">
        <v>1141696</v>
      </c>
      <c r="D128" s="89" t="s">
        <v>108</v>
      </c>
      <c r="E128" s="89" t="s">
        <v>287</v>
      </c>
      <c r="F128" s="88" t="s">
        <v>418</v>
      </c>
      <c r="G128" s="89" t="s">
        <v>301</v>
      </c>
      <c r="H128" s="88" t="s">
        <v>433</v>
      </c>
      <c r="I128" s="88" t="s">
        <v>298</v>
      </c>
      <c r="J128" s="102"/>
      <c r="K128" s="91">
        <v>2.5500000013736472</v>
      </c>
      <c r="L128" s="89" t="s">
        <v>121</v>
      </c>
      <c r="M128" s="90">
        <v>2.0499999999999997E-2</v>
      </c>
      <c r="N128" s="90">
        <v>3.6900000027223184E-2</v>
      </c>
      <c r="O128" s="91">
        <v>369.16284200000007</v>
      </c>
      <c r="P128" s="103">
        <v>108.46</v>
      </c>
      <c r="Q128" s="91"/>
      <c r="R128" s="91">
        <v>0.40039403900000003</v>
      </c>
      <c r="S128" s="92">
        <v>4.1894190594813686E-7</v>
      </c>
      <c r="T128" s="92">
        <f t="shared" si="3"/>
        <v>2.2068422436289409E-3</v>
      </c>
      <c r="U128" s="92">
        <f>R128/'סכום נכסי הקרן'!$C$42</f>
        <v>5.4133707743227438E-4</v>
      </c>
    </row>
    <row r="129" spans="2:21">
      <c r="B129" s="87" t="s">
        <v>452</v>
      </c>
      <c r="C129" s="111">
        <v>1165141</v>
      </c>
      <c r="D129" s="89" t="s">
        <v>108</v>
      </c>
      <c r="E129" s="89" t="s">
        <v>287</v>
      </c>
      <c r="F129" s="88" t="s">
        <v>418</v>
      </c>
      <c r="G129" s="89" t="s">
        <v>301</v>
      </c>
      <c r="H129" s="88" t="s">
        <v>433</v>
      </c>
      <c r="I129" s="88" t="s">
        <v>298</v>
      </c>
      <c r="J129" s="102"/>
      <c r="K129" s="91">
        <v>5.269999998952926</v>
      </c>
      <c r="L129" s="89" t="s">
        <v>121</v>
      </c>
      <c r="M129" s="90">
        <v>8.3999999999999995E-3</v>
      </c>
      <c r="N129" s="90">
        <v>4.2299999993211282E-2</v>
      </c>
      <c r="O129" s="91">
        <v>931.30019000000016</v>
      </c>
      <c r="P129" s="103">
        <v>93.32</v>
      </c>
      <c r="Q129" s="91"/>
      <c r="R129" s="91">
        <v>0.86908933300000024</v>
      </c>
      <c r="S129" s="92">
        <v>1.3751221596379922E-6</v>
      </c>
      <c r="T129" s="92">
        <f t="shared" si="3"/>
        <v>4.790138880043867E-3</v>
      </c>
      <c r="U129" s="92">
        <f>R129/'סכום נכסי הקרן'!$C$42</f>
        <v>1.1750181914016577E-3</v>
      </c>
    </row>
    <row r="130" spans="2:21">
      <c r="B130" s="87" t="s">
        <v>453</v>
      </c>
      <c r="C130" s="111">
        <v>1178367</v>
      </c>
      <c r="D130" s="89" t="s">
        <v>108</v>
      </c>
      <c r="E130" s="89" t="s">
        <v>287</v>
      </c>
      <c r="F130" s="88" t="s">
        <v>418</v>
      </c>
      <c r="G130" s="89" t="s">
        <v>301</v>
      </c>
      <c r="H130" s="88" t="s">
        <v>433</v>
      </c>
      <c r="I130" s="88" t="s">
        <v>298</v>
      </c>
      <c r="J130" s="102"/>
      <c r="K130" s="91">
        <v>6.2500000196821093</v>
      </c>
      <c r="L130" s="89" t="s">
        <v>121</v>
      </c>
      <c r="M130" s="90">
        <v>5.0000000000000001E-3</v>
      </c>
      <c r="N130" s="90">
        <v>4.0300000146085008E-2</v>
      </c>
      <c r="O130" s="91">
        <v>125.08542400000002</v>
      </c>
      <c r="P130" s="103">
        <v>88.06</v>
      </c>
      <c r="Q130" s="91">
        <v>4.1667870000000008E-3</v>
      </c>
      <c r="R130" s="91">
        <v>0.11431701100000001</v>
      </c>
      <c r="S130" s="92">
        <v>7.3352878883320109E-7</v>
      </c>
      <c r="T130" s="92">
        <f t="shared" si="3"/>
        <v>6.3007833400884961E-4</v>
      </c>
      <c r="U130" s="92">
        <f>R130/'סכום נכסי הקרן'!$C$42</f>
        <v>1.5455783704994958E-4</v>
      </c>
    </row>
    <row r="131" spans="2:21">
      <c r="B131" s="87" t="s">
        <v>454</v>
      </c>
      <c r="C131" s="111">
        <v>1178375</v>
      </c>
      <c r="D131" s="89" t="s">
        <v>108</v>
      </c>
      <c r="E131" s="89" t="s">
        <v>287</v>
      </c>
      <c r="F131" s="88" t="s">
        <v>418</v>
      </c>
      <c r="G131" s="89" t="s">
        <v>301</v>
      </c>
      <c r="H131" s="88" t="s">
        <v>433</v>
      </c>
      <c r="I131" s="88" t="s">
        <v>298</v>
      </c>
      <c r="J131" s="102"/>
      <c r="K131" s="91">
        <v>6.1400000037021094</v>
      </c>
      <c r="L131" s="89" t="s">
        <v>121</v>
      </c>
      <c r="M131" s="90">
        <v>9.7000000000000003E-3</v>
      </c>
      <c r="N131" s="90">
        <v>4.4700000037659386E-2</v>
      </c>
      <c r="O131" s="91">
        <v>339.63533800000005</v>
      </c>
      <c r="P131" s="103">
        <v>88.66</v>
      </c>
      <c r="Q131" s="91">
        <v>1.2214215000000002E-2</v>
      </c>
      <c r="R131" s="91">
        <v>0.31333490600000002</v>
      </c>
      <c r="S131" s="92">
        <v>8.6023722777937977E-7</v>
      </c>
      <c r="T131" s="92">
        <f t="shared" si="3"/>
        <v>1.72700050353223E-3</v>
      </c>
      <c r="U131" s="92">
        <f>R131/'סכום נכסי הקרן'!$C$42</f>
        <v>4.23632186670882E-4</v>
      </c>
    </row>
    <row r="132" spans="2:21">
      <c r="B132" s="87" t="s">
        <v>455</v>
      </c>
      <c r="C132" s="111">
        <v>1171214</v>
      </c>
      <c r="D132" s="89" t="s">
        <v>108</v>
      </c>
      <c r="E132" s="89" t="s">
        <v>287</v>
      </c>
      <c r="F132" s="88" t="s">
        <v>456</v>
      </c>
      <c r="G132" s="89" t="s">
        <v>457</v>
      </c>
      <c r="H132" s="88" t="s">
        <v>444</v>
      </c>
      <c r="I132" s="88" t="s">
        <v>119</v>
      </c>
      <c r="J132" s="102"/>
      <c r="K132" s="91">
        <v>1.2900000005886745</v>
      </c>
      <c r="L132" s="89" t="s">
        <v>121</v>
      </c>
      <c r="M132" s="90">
        <v>1.8500000000000003E-2</v>
      </c>
      <c r="N132" s="90">
        <v>3.570000000380906E-2</v>
      </c>
      <c r="O132" s="91">
        <v>527.79736300000013</v>
      </c>
      <c r="P132" s="103">
        <v>109.43</v>
      </c>
      <c r="Q132" s="91"/>
      <c r="R132" s="91">
        <v>0.57756865400000013</v>
      </c>
      <c r="S132" s="92">
        <v>8.9445052026843845E-7</v>
      </c>
      <c r="T132" s="92">
        <f t="shared" si="3"/>
        <v>3.1833713294695371E-3</v>
      </c>
      <c r="U132" s="92">
        <f>R132/'סכום נכסי הקרן'!$C$42</f>
        <v>7.8087907590665342E-4</v>
      </c>
    </row>
    <row r="133" spans="2:21">
      <c r="B133" s="87" t="s">
        <v>458</v>
      </c>
      <c r="C133" s="111">
        <v>1175660</v>
      </c>
      <c r="D133" s="89" t="s">
        <v>108</v>
      </c>
      <c r="E133" s="89" t="s">
        <v>287</v>
      </c>
      <c r="F133" s="88" t="s">
        <v>456</v>
      </c>
      <c r="G133" s="89" t="s">
        <v>457</v>
      </c>
      <c r="H133" s="88" t="s">
        <v>444</v>
      </c>
      <c r="I133" s="88" t="s">
        <v>119</v>
      </c>
      <c r="J133" s="102"/>
      <c r="K133" s="91">
        <v>1.1399999993804626</v>
      </c>
      <c r="L133" s="89" t="s">
        <v>121</v>
      </c>
      <c r="M133" s="90">
        <v>0.01</v>
      </c>
      <c r="N133" s="90">
        <v>4.0899999979422515E-2</v>
      </c>
      <c r="O133" s="91">
        <v>847.77745600000014</v>
      </c>
      <c r="P133" s="103">
        <v>106.62</v>
      </c>
      <c r="Q133" s="91"/>
      <c r="R133" s="91">
        <v>0.90390025400000018</v>
      </c>
      <c r="S133" s="92">
        <v>1.100884988590695E-6</v>
      </c>
      <c r="T133" s="92">
        <f t="shared" si="3"/>
        <v>4.9820054003204828E-3</v>
      </c>
      <c r="U133" s="92">
        <f>R133/'סכום נכסי הקרן'!$C$42</f>
        <v>1.2220829336339108E-3</v>
      </c>
    </row>
    <row r="134" spans="2:21">
      <c r="B134" s="87" t="s">
        <v>459</v>
      </c>
      <c r="C134" s="111">
        <v>1182831</v>
      </c>
      <c r="D134" s="89" t="s">
        <v>108</v>
      </c>
      <c r="E134" s="89" t="s">
        <v>287</v>
      </c>
      <c r="F134" s="88" t="s">
        <v>456</v>
      </c>
      <c r="G134" s="89" t="s">
        <v>457</v>
      </c>
      <c r="H134" s="88" t="s">
        <v>444</v>
      </c>
      <c r="I134" s="88" t="s">
        <v>119</v>
      </c>
      <c r="J134" s="102"/>
      <c r="K134" s="91">
        <v>3.9099999994182388</v>
      </c>
      <c r="L134" s="89" t="s">
        <v>121</v>
      </c>
      <c r="M134" s="90">
        <v>0.01</v>
      </c>
      <c r="N134" s="90">
        <v>4.7099999989649172E-2</v>
      </c>
      <c r="O134" s="91">
        <v>1404.9107980000003</v>
      </c>
      <c r="P134" s="103">
        <v>94.21</v>
      </c>
      <c r="Q134" s="91"/>
      <c r="R134" s="91">
        <v>1.3235663470000001</v>
      </c>
      <c r="S134" s="92">
        <v>1.1865219423372845E-6</v>
      </c>
      <c r="T134" s="92">
        <f t="shared" si="3"/>
        <v>7.2950689628155062E-3</v>
      </c>
      <c r="U134" s="92">
        <f>R134/'סכום נכסי הקרן'!$C$42</f>
        <v>1.7894760368115559E-3</v>
      </c>
    </row>
    <row r="135" spans="2:21">
      <c r="B135" s="87" t="s">
        <v>460</v>
      </c>
      <c r="C135" s="111">
        <v>1191659</v>
      </c>
      <c r="D135" s="89" t="s">
        <v>108</v>
      </c>
      <c r="E135" s="89" t="s">
        <v>287</v>
      </c>
      <c r="F135" s="88" t="s">
        <v>456</v>
      </c>
      <c r="G135" s="89" t="s">
        <v>457</v>
      </c>
      <c r="H135" s="88" t="s">
        <v>444</v>
      </c>
      <c r="I135" s="88" t="s">
        <v>119</v>
      </c>
      <c r="J135" s="102"/>
      <c r="K135" s="91">
        <v>2.5900000011085123</v>
      </c>
      <c r="L135" s="89" t="s">
        <v>121</v>
      </c>
      <c r="M135" s="90">
        <v>3.5400000000000001E-2</v>
      </c>
      <c r="N135" s="90">
        <v>4.5900000011085129E-2</v>
      </c>
      <c r="O135" s="91">
        <v>1363.3800000000003</v>
      </c>
      <c r="P135" s="103">
        <v>100.73</v>
      </c>
      <c r="Q135" s="91">
        <v>2.4938085000000006E-2</v>
      </c>
      <c r="R135" s="91">
        <v>1.398270755</v>
      </c>
      <c r="S135" s="92">
        <v>1.2205620361500796E-6</v>
      </c>
      <c r="T135" s="92">
        <f t="shared" si="3"/>
        <v>7.7068154607689678E-3</v>
      </c>
      <c r="U135" s="92">
        <f>R135/'סכום נכסי הקרן'!$C$42</f>
        <v>1.8904772055577973E-3</v>
      </c>
    </row>
    <row r="136" spans="2:21">
      <c r="B136" s="87" t="s">
        <v>461</v>
      </c>
      <c r="C136" s="111">
        <v>1155928</v>
      </c>
      <c r="D136" s="89" t="s">
        <v>108</v>
      </c>
      <c r="E136" s="89" t="s">
        <v>287</v>
      </c>
      <c r="F136" s="88" t="s">
        <v>462</v>
      </c>
      <c r="G136" s="89" t="s">
        <v>301</v>
      </c>
      <c r="H136" s="88" t="s">
        <v>444</v>
      </c>
      <c r="I136" s="88" t="s">
        <v>119</v>
      </c>
      <c r="J136" s="102"/>
      <c r="K136" s="91">
        <v>3.4999999993859374</v>
      </c>
      <c r="L136" s="89" t="s">
        <v>121</v>
      </c>
      <c r="M136" s="90">
        <v>2.75E-2</v>
      </c>
      <c r="N136" s="90">
        <v>3.009999998906969E-2</v>
      </c>
      <c r="O136" s="91">
        <v>737.01078600000028</v>
      </c>
      <c r="P136" s="103">
        <v>110.48</v>
      </c>
      <c r="Q136" s="91"/>
      <c r="R136" s="91">
        <v>0.81424948900000016</v>
      </c>
      <c r="S136" s="92">
        <v>1.4429332462213808E-6</v>
      </c>
      <c r="T136" s="92">
        <f t="shared" si="3"/>
        <v>4.4878794241451705E-3</v>
      </c>
      <c r="U136" s="92">
        <f>R136/'סכום נכסי הקרן'!$C$42</f>
        <v>1.1008741283383165E-3</v>
      </c>
    </row>
    <row r="137" spans="2:21">
      <c r="B137" s="87" t="s">
        <v>463</v>
      </c>
      <c r="C137" s="111">
        <v>1177658</v>
      </c>
      <c r="D137" s="89" t="s">
        <v>108</v>
      </c>
      <c r="E137" s="89" t="s">
        <v>287</v>
      </c>
      <c r="F137" s="88" t="s">
        <v>462</v>
      </c>
      <c r="G137" s="89" t="s">
        <v>301</v>
      </c>
      <c r="H137" s="88" t="s">
        <v>444</v>
      </c>
      <c r="I137" s="88" t="s">
        <v>119</v>
      </c>
      <c r="J137" s="102"/>
      <c r="K137" s="91">
        <v>5.15</v>
      </c>
      <c r="L137" s="89" t="s">
        <v>121</v>
      </c>
      <c r="M137" s="90">
        <v>8.5000000000000006E-3</v>
      </c>
      <c r="N137" s="90">
        <v>3.4200000003638625E-2</v>
      </c>
      <c r="O137" s="91">
        <v>567.00862300000006</v>
      </c>
      <c r="P137" s="103">
        <v>96.94</v>
      </c>
      <c r="Q137" s="91"/>
      <c r="R137" s="91">
        <v>0.54965814000000002</v>
      </c>
      <c r="S137" s="92">
        <v>9.024345036685713E-7</v>
      </c>
      <c r="T137" s="92">
        <f t="shared" si="3"/>
        <v>3.0295376173332853E-3</v>
      </c>
      <c r="U137" s="92">
        <f>R137/'סכום נכסי הקרן'!$C$42</f>
        <v>7.4314375867733605E-4</v>
      </c>
    </row>
    <row r="138" spans="2:21">
      <c r="B138" s="87" t="s">
        <v>464</v>
      </c>
      <c r="C138" s="111">
        <v>1193929</v>
      </c>
      <c r="D138" s="89" t="s">
        <v>108</v>
      </c>
      <c r="E138" s="89" t="s">
        <v>287</v>
      </c>
      <c r="F138" s="88" t="s">
        <v>462</v>
      </c>
      <c r="G138" s="89" t="s">
        <v>301</v>
      </c>
      <c r="H138" s="88" t="s">
        <v>444</v>
      </c>
      <c r="I138" s="88" t="s">
        <v>119</v>
      </c>
      <c r="J138" s="102"/>
      <c r="K138" s="91">
        <v>6.4799999989575232</v>
      </c>
      <c r="L138" s="89" t="s">
        <v>121</v>
      </c>
      <c r="M138" s="90">
        <v>3.1800000000000002E-2</v>
      </c>
      <c r="N138" s="90">
        <v>3.640000000347493E-2</v>
      </c>
      <c r="O138" s="91">
        <v>566.48878800000011</v>
      </c>
      <c r="P138" s="103">
        <v>101.6</v>
      </c>
      <c r="Q138" s="91"/>
      <c r="R138" s="91">
        <v>0.57555264500000014</v>
      </c>
      <c r="S138" s="92">
        <v>1.6436210515320943E-6</v>
      </c>
      <c r="T138" s="92">
        <f t="shared" si="3"/>
        <v>3.1722597409058122E-3</v>
      </c>
      <c r="U138" s="92">
        <f>R138/'סכום נכסי הקרן'!$C$42</f>
        <v>7.781534099030765E-4</v>
      </c>
    </row>
    <row r="139" spans="2:21">
      <c r="B139" s="87" t="s">
        <v>465</v>
      </c>
      <c r="C139" s="111">
        <v>1132828</v>
      </c>
      <c r="D139" s="89" t="s">
        <v>108</v>
      </c>
      <c r="E139" s="89" t="s">
        <v>287</v>
      </c>
      <c r="F139" s="88" t="s">
        <v>466</v>
      </c>
      <c r="G139" s="89" t="s">
        <v>144</v>
      </c>
      <c r="H139" s="88" t="s">
        <v>433</v>
      </c>
      <c r="I139" s="88" t="s">
        <v>298</v>
      </c>
      <c r="J139" s="102"/>
      <c r="K139" s="91">
        <v>0.75999999728915957</v>
      </c>
      <c r="L139" s="89" t="s">
        <v>121</v>
      </c>
      <c r="M139" s="90">
        <v>1.9799999999999998E-2</v>
      </c>
      <c r="N139" s="90">
        <v>3.5200000007393199E-2</v>
      </c>
      <c r="O139" s="91">
        <v>146.68892700000004</v>
      </c>
      <c r="P139" s="103">
        <v>110.65</v>
      </c>
      <c r="Q139" s="91"/>
      <c r="R139" s="91">
        <v>0.16231129400000002</v>
      </c>
      <c r="S139" s="92">
        <v>9.6544115929079553E-7</v>
      </c>
      <c r="T139" s="92">
        <f t="shared" ref="T139:T166" si="4">IFERROR(R139/$R$11,0)</f>
        <v>8.946072751529568E-4</v>
      </c>
      <c r="U139" s="92">
        <f>R139/'סכום נכסי הקרן'!$C$42</f>
        <v>2.1944662749639652E-4</v>
      </c>
    </row>
    <row r="140" spans="2:21">
      <c r="B140" s="87" t="s">
        <v>467</v>
      </c>
      <c r="C140" s="111">
        <v>1139542</v>
      </c>
      <c r="D140" s="89" t="s">
        <v>108</v>
      </c>
      <c r="E140" s="89" t="s">
        <v>287</v>
      </c>
      <c r="F140" s="88" t="s">
        <v>468</v>
      </c>
      <c r="G140" s="89" t="s">
        <v>308</v>
      </c>
      <c r="H140" s="88" t="s">
        <v>433</v>
      </c>
      <c r="I140" s="88" t="s">
        <v>298</v>
      </c>
      <c r="J140" s="102"/>
      <c r="K140" s="91">
        <v>2.5499999066216783</v>
      </c>
      <c r="L140" s="89" t="s">
        <v>121</v>
      </c>
      <c r="M140" s="90">
        <v>1.9400000000000001E-2</v>
      </c>
      <c r="N140" s="90">
        <v>2.9899999425896238E-2</v>
      </c>
      <c r="O140" s="91">
        <v>13.144211000000002</v>
      </c>
      <c r="P140" s="103">
        <v>109.99</v>
      </c>
      <c r="Q140" s="91"/>
      <c r="R140" s="91">
        <v>1.4457317000000003E-2</v>
      </c>
      <c r="S140" s="92">
        <v>3.6365576195433907E-8</v>
      </c>
      <c r="T140" s="92">
        <f t="shared" si="4"/>
        <v>7.9684048156208531E-5</v>
      </c>
      <c r="U140" s="92">
        <f>R140/'סכום נכסי הקרן'!$C$42</f>
        <v>1.9546449172516122E-5</v>
      </c>
    </row>
    <row r="141" spans="2:21">
      <c r="B141" s="87" t="s">
        <v>469</v>
      </c>
      <c r="C141" s="111">
        <v>1142595</v>
      </c>
      <c r="D141" s="89" t="s">
        <v>108</v>
      </c>
      <c r="E141" s="89" t="s">
        <v>287</v>
      </c>
      <c r="F141" s="88" t="s">
        <v>468</v>
      </c>
      <c r="G141" s="89" t="s">
        <v>308</v>
      </c>
      <c r="H141" s="88" t="s">
        <v>433</v>
      </c>
      <c r="I141" s="88" t="s">
        <v>298</v>
      </c>
      <c r="J141" s="102"/>
      <c r="K141" s="91">
        <v>3.5199999998331895</v>
      </c>
      <c r="L141" s="89" t="s">
        <v>121</v>
      </c>
      <c r="M141" s="90">
        <v>1.23E-2</v>
      </c>
      <c r="N141" s="90">
        <v>2.9300000000625541E-2</v>
      </c>
      <c r="O141" s="91">
        <v>905.13371300000017</v>
      </c>
      <c r="P141" s="103">
        <v>105.97</v>
      </c>
      <c r="Q141" s="91"/>
      <c r="R141" s="91">
        <v>0.95917015800000016</v>
      </c>
      <c r="S141" s="92">
        <v>7.1176641497493348E-7</v>
      </c>
      <c r="T141" s="92">
        <f t="shared" si="4"/>
        <v>5.286635207630167E-3</v>
      </c>
      <c r="U141" s="92">
        <f>R141/'סכום נכסי הקרן'!$C$42</f>
        <v>1.296808442475271E-3</v>
      </c>
    </row>
    <row r="142" spans="2:21">
      <c r="B142" s="87" t="s">
        <v>470</v>
      </c>
      <c r="C142" s="111">
        <v>1142231</v>
      </c>
      <c r="D142" s="89" t="s">
        <v>108</v>
      </c>
      <c r="E142" s="89" t="s">
        <v>287</v>
      </c>
      <c r="F142" s="88" t="s">
        <v>471</v>
      </c>
      <c r="G142" s="89" t="s">
        <v>472</v>
      </c>
      <c r="H142" s="88" t="s">
        <v>473</v>
      </c>
      <c r="I142" s="88" t="s">
        <v>119</v>
      </c>
      <c r="J142" s="102"/>
      <c r="K142" s="91">
        <v>2.4099999995234636</v>
      </c>
      <c r="L142" s="89" t="s">
        <v>121</v>
      </c>
      <c r="M142" s="90">
        <v>2.5699999999999997E-2</v>
      </c>
      <c r="N142" s="90">
        <v>4.0799999986210853E-2</v>
      </c>
      <c r="O142" s="91">
        <v>898.99130100000013</v>
      </c>
      <c r="P142" s="103">
        <v>109.71</v>
      </c>
      <c r="Q142" s="91"/>
      <c r="R142" s="91">
        <v>0.98628326700000024</v>
      </c>
      <c r="S142" s="92">
        <v>7.0101493831281786E-7</v>
      </c>
      <c r="T142" s="92">
        <f t="shared" si="4"/>
        <v>5.4360738817092183E-3</v>
      </c>
      <c r="U142" s="92">
        <f>R142/'סכום נכסי הקרן'!$C$42</f>
        <v>1.3334656595078221E-3</v>
      </c>
    </row>
    <row r="143" spans="2:21">
      <c r="B143" s="87" t="s">
        <v>474</v>
      </c>
      <c r="C143" s="111">
        <v>1199603</v>
      </c>
      <c r="D143" s="89" t="s">
        <v>108</v>
      </c>
      <c r="E143" s="89" t="s">
        <v>287</v>
      </c>
      <c r="F143" s="88" t="s">
        <v>471</v>
      </c>
      <c r="G143" s="89" t="s">
        <v>472</v>
      </c>
      <c r="H143" s="88" t="s">
        <v>473</v>
      </c>
      <c r="I143" s="88" t="s">
        <v>119</v>
      </c>
      <c r="J143" s="102"/>
      <c r="K143" s="91">
        <v>4.2700000021384854</v>
      </c>
      <c r="L143" s="89" t="s">
        <v>121</v>
      </c>
      <c r="M143" s="90">
        <v>0.04</v>
      </c>
      <c r="N143" s="90">
        <v>4.2700000021384854E-2</v>
      </c>
      <c r="O143" s="91">
        <v>483.09852100000012</v>
      </c>
      <c r="P143" s="103">
        <v>99.7</v>
      </c>
      <c r="Q143" s="91"/>
      <c r="R143" s="91">
        <v>0.48164921100000008</v>
      </c>
      <c r="S143" s="92">
        <v>1.5263342306221944E-6</v>
      </c>
      <c r="T143" s="92">
        <f t="shared" si="4"/>
        <v>2.6546944307663614E-3</v>
      </c>
      <c r="U143" s="92">
        <f>R143/'סכום נכסי הקרן'!$C$42</f>
        <v>6.5119495005843699E-4</v>
      </c>
    </row>
    <row r="144" spans="2:21">
      <c r="B144" s="87" t="s">
        <v>475</v>
      </c>
      <c r="C144" s="111">
        <v>1171628</v>
      </c>
      <c r="D144" s="89" t="s">
        <v>108</v>
      </c>
      <c r="E144" s="89" t="s">
        <v>287</v>
      </c>
      <c r="F144" s="88" t="s">
        <v>471</v>
      </c>
      <c r="G144" s="89" t="s">
        <v>472</v>
      </c>
      <c r="H144" s="88" t="s">
        <v>473</v>
      </c>
      <c r="I144" s="88" t="s">
        <v>119</v>
      </c>
      <c r="J144" s="102"/>
      <c r="K144" s="91">
        <v>1.240000001416258</v>
      </c>
      <c r="L144" s="89" t="s">
        <v>121</v>
      </c>
      <c r="M144" s="90">
        <v>1.2199999999999999E-2</v>
      </c>
      <c r="N144" s="90">
        <v>3.8199999936268388E-2</v>
      </c>
      <c r="O144" s="91">
        <v>130.52703700000001</v>
      </c>
      <c r="P144" s="103">
        <v>108.19</v>
      </c>
      <c r="Q144" s="91"/>
      <c r="R144" s="91">
        <v>0.14121719500000005</v>
      </c>
      <c r="S144" s="92">
        <v>2.8375442826086958E-7</v>
      </c>
      <c r="T144" s="92">
        <f t="shared" si="4"/>
        <v>7.7834343446053593E-4</v>
      </c>
      <c r="U144" s="92">
        <f>R144/'סכום נכסי הקרן'!$C$42</f>
        <v>1.9092717717629059E-4</v>
      </c>
    </row>
    <row r="145" spans="2:21">
      <c r="B145" s="87" t="s">
        <v>476</v>
      </c>
      <c r="C145" s="111">
        <v>1178292</v>
      </c>
      <c r="D145" s="89" t="s">
        <v>108</v>
      </c>
      <c r="E145" s="89" t="s">
        <v>287</v>
      </c>
      <c r="F145" s="88" t="s">
        <v>471</v>
      </c>
      <c r="G145" s="89" t="s">
        <v>472</v>
      </c>
      <c r="H145" s="88" t="s">
        <v>473</v>
      </c>
      <c r="I145" s="88" t="s">
        <v>119</v>
      </c>
      <c r="J145" s="102"/>
      <c r="K145" s="91">
        <v>5.0900000063953819</v>
      </c>
      <c r="L145" s="89" t="s">
        <v>121</v>
      </c>
      <c r="M145" s="90">
        <v>1.09E-2</v>
      </c>
      <c r="N145" s="90">
        <v>4.3800000078712376E-2</v>
      </c>
      <c r="O145" s="91">
        <v>347.88180000000006</v>
      </c>
      <c r="P145" s="103">
        <v>93.49</v>
      </c>
      <c r="Q145" s="91"/>
      <c r="R145" s="91">
        <v>0.32523468800000005</v>
      </c>
      <c r="S145" s="92">
        <v>6.2266742557670014E-7</v>
      </c>
      <c r="T145" s="92">
        <f t="shared" si="4"/>
        <v>1.7925882472288222E-3</v>
      </c>
      <c r="U145" s="92">
        <f>R145/'סכום נכסי הקרן'!$C$42</f>
        <v>4.3972082082250382E-4</v>
      </c>
    </row>
    <row r="146" spans="2:21">
      <c r="B146" s="87" t="s">
        <v>477</v>
      </c>
      <c r="C146" s="111">
        <v>1184530</v>
      </c>
      <c r="D146" s="89" t="s">
        <v>108</v>
      </c>
      <c r="E146" s="89" t="s">
        <v>287</v>
      </c>
      <c r="F146" s="88" t="s">
        <v>471</v>
      </c>
      <c r="G146" s="89" t="s">
        <v>472</v>
      </c>
      <c r="H146" s="88" t="s">
        <v>473</v>
      </c>
      <c r="I146" s="88" t="s">
        <v>119</v>
      </c>
      <c r="J146" s="102"/>
      <c r="K146" s="91">
        <v>6.0499999938148781</v>
      </c>
      <c r="L146" s="89" t="s">
        <v>121</v>
      </c>
      <c r="M146" s="90">
        <v>1.54E-2</v>
      </c>
      <c r="N146" s="90">
        <v>4.5699999941522476E-2</v>
      </c>
      <c r="O146" s="91">
        <v>389.61663900000008</v>
      </c>
      <c r="P146" s="103">
        <v>90.46</v>
      </c>
      <c r="Q146" s="91">
        <v>3.2450440000000003E-3</v>
      </c>
      <c r="R146" s="91">
        <v>0.35569224400000005</v>
      </c>
      <c r="S146" s="92">
        <v>1.1131903971428574E-6</v>
      </c>
      <c r="T146" s="92">
        <f t="shared" si="4"/>
        <v>1.9604604298076797E-3</v>
      </c>
      <c r="U146" s="92">
        <f>R146/'סכום נכסי הקרן'!$C$42</f>
        <v>4.8089976642306468E-4</v>
      </c>
    </row>
    <row r="147" spans="2:21">
      <c r="B147" s="87" t="s">
        <v>478</v>
      </c>
      <c r="C147" s="111">
        <v>1182989</v>
      </c>
      <c r="D147" s="89" t="s">
        <v>108</v>
      </c>
      <c r="E147" s="89" t="s">
        <v>287</v>
      </c>
      <c r="F147" s="88" t="s">
        <v>479</v>
      </c>
      <c r="G147" s="89" t="s">
        <v>480</v>
      </c>
      <c r="H147" s="88" t="s">
        <v>481</v>
      </c>
      <c r="I147" s="88" t="s">
        <v>298</v>
      </c>
      <c r="J147" s="102"/>
      <c r="K147" s="91">
        <v>4.220000000680046</v>
      </c>
      <c r="L147" s="89" t="s">
        <v>121</v>
      </c>
      <c r="M147" s="90">
        <v>7.4999999999999997E-3</v>
      </c>
      <c r="N147" s="90">
        <v>4.1100000009163334E-2</v>
      </c>
      <c r="O147" s="91">
        <v>1832.6756270000003</v>
      </c>
      <c r="P147" s="103">
        <v>94.68</v>
      </c>
      <c r="Q147" s="91"/>
      <c r="R147" s="91">
        <v>1.7351773310000003</v>
      </c>
      <c r="S147" s="92">
        <v>1.1908540948784213E-6</v>
      </c>
      <c r="T147" s="92">
        <f t="shared" si="4"/>
        <v>9.5637353737879141E-3</v>
      </c>
      <c r="U147" s="92">
        <f>R147/'סכום נכסי הקרן'!$C$42</f>
        <v>2.3459785453755827E-3</v>
      </c>
    </row>
    <row r="148" spans="2:21">
      <c r="B148" s="87" t="s">
        <v>482</v>
      </c>
      <c r="C148" s="111">
        <v>1199579</v>
      </c>
      <c r="D148" s="89" t="s">
        <v>108</v>
      </c>
      <c r="E148" s="89" t="s">
        <v>287</v>
      </c>
      <c r="F148" s="88" t="s">
        <v>479</v>
      </c>
      <c r="G148" s="89" t="s">
        <v>480</v>
      </c>
      <c r="H148" s="88" t="s">
        <v>481</v>
      </c>
      <c r="I148" s="88" t="s">
        <v>298</v>
      </c>
      <c r="J148" s="102"/>
      <c r="K148" s="91">
        <v>6.2600000064263588</v>
      </c>
      <c r="L148" s="89" t="s">
        <v>121</v>
      </c>
      <c r="M148" s="90">
        <v>4.0800000000000003E-2</v>
      </c>
      <c r="N148" s="90">
        <v>4.37000000304626E-2</v>
      </c>
      <c r="O148" s="91">
        <v>483.28742400000004</v>
      </c>
      <c r="P148" s="103">
        <v>99.17</v>
      </c>
      <c r="Q148" s="91"/>
      <c r="R148" s="91">
        <v>0.47927614200000007</v>
      </c>
      <c r="S148" s="92">
        <v>1.3808212114285715E-6</v>
      </c>
      <c r="T148" s="92">
        <f t="shared" si="4"/>
        <v>2.6416148431448127E-3</v>
      </c>
      <c r="U148" s="92">
        <f>R148/'סכום נכסי הקרן'!$C$42</f>
        <v>6.4798653506751072E-4</v>
      </c>
    </row>
    <row r="149" spans="2:21">
      <c r="B149" s="87" t="s">
        <v>483</v>
      </c>
      <c r="C149" s="111">
        <v>1260769</v>
      </c>
      <c r="D149" s="89" t="s">
        <v>108</v>
      </c>
      <c r="E149" s="89" t="s">
        <v>287</v>
      </c>
      <c r="F149" s="88" t="s">
        <v>484</v>
      </c>
      <c r="G149" s="89" t="s">
        <v>472</v>
      </c>
      <c r="H149" s="88" t="s">
        <v>473</v>
      </c>
      <c r="I149" s="88" t="s">
        <v>119</v>
      </c>
      <c r="J149" s="102"/>
      <c r="K149" s="91">
        <v>3.3200000026837944</v>
      </c>
      <c r="L149" s="89" t="s">
        <v>121</v>
      </c>
      <c r="M149" s="90">
        <v>1.3300000000000001E-2</v>
      </c>
      <c r="N149" s="90">
        <v>3.640000003270874E-2</v>
      </c>
      <c r="O149" s="91">
        <v>458.23641600000008</v>
      </c>
      <c r="P149" s="103">
        <v>103.34</v>
      </c>
      <c r="Q149" s="91">
        <v>3.3951840000000003E-3</v>
      </c>
      <c r="R149" s="91">
        <v>0.4769366960000001</v>
      </c>
      <c r="S149" s="92">
        <v>1.3970622439024394E-6</v>
      </c>
      <c r="T149" s="92">
        <f t="shared" si="4"/>
        <v>2.6287205746077912E-3</v>
      </c>
      <c r="U149" s="92">
        <f>R149/'סכום נכסי הקרן'!$C$42</f>
        <v>6.4482357873675827E-4</v>
      </c>
    </row>
    <row r="150" spans="2:21">
      <c r="B150" s="87" t="s">
        <v>485</v>
      </c>
      <c r="C150" s="111">
        <v>6120224</v>
      </c>
      <c r="D150" s="89" t="s">
        <v>108</v>
      </c>
      <c r="E150" s="89" t="s">
        <v>287</v>
      </c>
      <c r="F150" s="88" t="s">
        <v>486</v>
      </c>
      <c r="G150" s="89" t="s">
        <v>301</v>
      </c>
      <c r="H150" s="88" t="s">
        <v>481</v>
      </c>
      <c r="I150" s="88" t="s">
        <v>298</v>
      </c>
      <c r="J150" s="102"/>
      <c r="K150" s="91">
        <v>3.5200000057499525</v>
      </c>
      <c r="L150" s="89" t="s">
        <v>121</v>
      </c>
      <c r="M150" s="90">
        <v>1.8000000000000002E-2</v>
      </c>
      <c r="N150" s="90">
        <v>3.3200000021562322E-2</v>
      </c>
      <c r="O150" s="91">
        <v>51.955782000000006</v>
      </c>
      <c r="P150" s="103">
        <v>106.61</v>
      </c>
      <c r="Q150" s="91">
        <v>2.6257500000000008E-4</v>
      </c>
      <c r="R150" s="91">
        <v>5.5652634000000006E-2</v>
      </c>
      <c r="S150" s="92">
        <v>6.1998405707338762E-8</v>
      </c>
      <c r="T150" s="92">
        <f t="shared" si="4"/>
        <v>3.06739291092244E-4</v>
      </c>
      <c r="U150" s="92">
        <f>R150/'סכום נכסי הקרן'!$C$42</f>
        <v>7.5242963946743535E-5</v>
      </c>
    </row>
    <row r="151" spans="2:21">
      <c r="B151" s="87" t="s">
        <v>487</v>
      </c>
      <c r="C151" s="111">
        <v>1193630</v>
      </c>
      <c r="D151" s="89" t="s">
        <v>108</v>
      </c>
      <c r="E151" s="89" t="s">
        <v>287</v>
      </c>
      <c r="F151" s="88" t="s">
        <v>488</v>
      </c>
      <c r="G151" s="89" t="s">
        <v>301</v>
      </c>
      <c r="H151" s="88" t="s">
        <v>481</v>
      </c>
      <c r="I151" s="88" t="s">
        <v>298</v>
      </c>
      <c r="J151" s="102"/>
      <c r="K151" s="91">
        <v>4.7400000006481076</v>
      </c>
      <c r="L151" s="89" t="s">
        <v>121</v>
      </c>
      <c r="M151" s="90">
        <v>3.6200000000000003E-2</v>
      </c>
      <c r="N151" s="90">
        <v>4.5100000011130542E-2</v>
      </c>
      <c r="O151" s="91">
        <v>1425.7921920000001</v>
      </c>
      <c r="P151" s="103">
        <v>99.56</v>
      </c>
      <c r="Q151" s="91"/>
      <c r="R151" s="91">
        <v>1.4195186420000001</v>
      </c>
      <c r="S151" s="92">
        <v>8.0226897628742024E-7</v>
      </c>
      <c r="T151" s="92">
        <f t="shared" si="4"/>
        <v>7.8239269311009586E-3</v>
      </c>
      <c r="U151" s="92">
        <f>R151/'סכום נכסי הקרן'!$C$42</f>
        <v>1.9192045789195953E-3</v>
      </c>
    </row>
    <row r="152" spans="2:21">
      <c r="B152" s="87" t="s">
        <v>489</v>
      </c>
      <c r="C152" s="111">
        <v>1166057</v>
      </c>
      <c r="D152" s="89" t="s">
        <v>108</v>
      </c>
      <c r="E152" s="89" t="s">
        <v>287</v>
      </c>
      <c r="F152" s="88" t="s">
        <v>490</v>
      </c>
      <c r="G152" s="89" t="s">
        <v>308</v>
      </c>
      <c r="H152" s="88" t="s">
        <v>491</v>
      </c>
      <c r="I152" s="88" t="s">
        <v>298</v>
      </c>
      <c r="J152" s="102"/>
      <c r="K152" s="91">
        <v>3.5699999997484038</v>
      </c>
      <c r="L152" s="89" t="s">
        <v>121</v>
      </c>
      <c r="M152" s="90">
        <v>2.75E-2</v>
      </c>
      <c r="N152" s="90">
        <v>3.9599999997290497E-2</v>
      </c>
      <c r="O152" s="91">
        <v>943.11035700000025</v>
      </c>
      <c r="P152" s="103">
        <v>106.24</v>
      </c>
      <c r="Q152" s="91">
        <v>3.1441073999999999E-2</v>
      </c>
      <c r="R152" s="91">
        <v>1.033401518</v>
      </c>
      <c r="S152" s="92">
        <v>1.0783822642507541E-6</v>
      </c>
      <c r="T152" s="92">
        <f t="shared" si="4"/>
        <v>5.6957744182417093E-3</v>
      </c>
      <c r="U152" s="92">
        <f>R152/'סכום נכסי הקרן'!$C$42</f>
        <v>1.3971700452018864E-3</v>
      </c>
    </row>
    <row r="153" spans="2:21">
      <c r="B153" s="87" t="s">
        <v>492</v>
      </c>
      <c r="C153" s="111">
        <v>1260603</v>
      </c>
      <c r="D153" s="89" t="s">
        <v>108</v>
      </c>
      <c r="E153" s="89" t="s">
        <v>287</v>
      </c>
      <c r="F153" s="88" t="s">
        <v>484</v>
      </c>
      <c r="G153" s="89" t="s">
        <v>472</v>
      </c>
      <c r="H153" s="88" t="s">
        <v>493</v>
      </c>
      <c r="I153" s="88" t="s">
        <v>119</v>
      </c>
      <c r="J153" s="102"/>
      <c r="K153" s="91">
        <v>2.3999999997202761</v>
      </c>
      <c r="L153" s="89" t="s">
        <v>121</v>
      </c>
      <c r="M153" s="90">
        <v>0.04</v>
      </c>
      <c r="N153" s="90">
        <v>7.369999998167806E-2</v>
      </c>
      <c r="O153" s="91">
        <v>687.95366100000012</v>
      </c>
      <c r="P153" s="103">
        <v>103.93</v>
      </c>
      <c r="Q153" s="91"/>
      <c r="R153" s="91">
        <v>0.71499026300000013</v>
      </c>
      <c r="S153" s="92">
        <v>2.6505609060979487E-7</v>
      </c>
      <c r="T153" s="92">
        <f t="shared" si="4"/>
        <v>3.940794723399383E-3</v>
      </c>
      <c r="U153" s="92">
        <f>R153/'סכום נכסי הקרן'!$C$42</f>
        <v>9.6667457970060658E-4</v>
      </c>
    </row>
    <row r="154" spans="2:21">
      <c r="B154" s="87" t="s">
        <v>494</v>
      </c>
      <c r="C154" s="111">
        <v>1260652</v>
      </c>
      <c r="D154" s="89" t="s">
        <v>108</v>
      </c>
      <c r="E154" s="89" t="s">
        <v>287</v>
      </c>
      <c r="F154" s="88" t="s">
        <v>484</v>
      </c>
      <c r="G154" s="89" t="s">
        <v>472</v>
      </c>
      <c r="H154" s="88" t="s">
        <v>493</v>
      </c>
      <c r="I154" s="88" t="s">
        <v>119</v>
      </c>
      <c r="J154" s="102"/>
      <c r="K154" s="91">
        <v>3.0799999995234764</v>
      </c>
      <c r="L154" s="89" t="s">
        <v>121</v>
      </c>
      <c r="M154" s="90">
        <v>3.2799999999999996E-2</v>
      </c>
      <c r="N154" s="90">
        <v>7.6599999983023831E-2</v>
      </c>
      <c r="O154" s="91">
        <v>672.26884400000006</v>
      </c>
      <c r="P154" s="103">
        <v>99.89</v>
      </c>
      <c r="Q154" s="91"/>
      <c r="R154" s="91">
        <v>0.67152937900000009</v>
      </c>
      <c r="S154" s="92">
        <v>4.7876572506812267E-7</v>
      </c>
      <c r="T154" s="92">
        <f t="shared" si="4"/>
        <v>3.7012524090427571E-3</v>
      </c>
      <c r="U154" s="92">
        <f>R154/'סכום נכסי הקרן'!$C$42</f>
        <v>9.079149938038167E-4</v>
      </c>
    </row>
    <row r="155" spans="2:21">
      <c r="B155" s="87" t="s">
        <v>495</v>
      </c>
      <c r="C155" s="111">
        <v>1260736</v>
      </c>
      <c r="D155" s="89" t="s">
        <v>108</v>
      </c>
      <c r="E155" s="89" t="s">
        <v>287</v>
      </c>
      <c r="F155" s="88" t="s">
        <v>484</v>
      </c>
      <c r="G155" s="89" t="s">
        <v>472</v>
      </c>
      <c r="H155" s="88" t="s">
        <v>493</v>
      </c>
      <c r="I155" s="88" t="s">
        <v>119</v>
      </c>
      <c r="J155" s="102"/>
      <c r="K155" s="91">
        <v>4.9399999960524292</v>
      </c>
      <c r="L155" s="89" t="s">
        <v>121</v>
      </c>
      <c r="M155" s="90">
        <v>1.7899999999999999E-2</v>
      </c>
      <c r="N155" s="90">
        <v>7.1499999940081521E-2</v>
      </c>
      <c r="O155" s="91">
        <v>256.02289600000006</v>
      </c>
      <c r="P155" s="103">
        <v>85.02</v>
      </c>
      <c r="Q155" s="91">
        <v>6.6048130999999996E-2</v>
      </c>
      <c r="R155" s="91">
        <v>0.28371879800000005</v>
      </c>
      <c r="S155" s="92">
        <v>3.8047667075627254E-7</v>
      </c>
      <c r="T155" s="92">
        <f t="shared" si="4"/>
        <v>1.5637661097597569E-3</v>
      </c>
      <c r="U155" s="92">
        <f>R155/'סכום נכסי הקרן'!$C$42</f>
        <v>3.835908878801211E-4</v>
      </c>
    </row>
    <row r="156" spans="2:21">
      <c r="B156" s="87" t="s">
        <v>496</v>
      </c>
      <c r="C156" s="111">
        <v>1191519</v>
      </c>
      <c r="D156" s="89" t="s">
        <v>108</v>
      </c>
      <c r="E156" s="89" t="s">
        <v>287</v>
      </c>
      <c r="F156" s="88" t="s">
        <v>486</v>
      </c>
      <c r="G156" s="89" t="s">
        <v>301</v>
      </c>
      <c r="H156" s="88" t="s">
        <v>491</v>
      </c>
      <c r="I156" s="88" t="s">
        <v>298</v>
      </c>
      <c r="J156" s="102"/>
      <c r="K156" s="91">
        <v>3.0200000052853193</v>
      </c>
      <c r="L156" s="89" t="s">
        <v>121</v>
      </c>
      <c r="M156" s="90">
        <v>3.6499999999999998E-2</v>
      </c>
      <c r="N156" s="90">
        <v>4.7700000070239106E-2</v>
      </c>
      <c r="O156" s="91">
        <v>284.74166700000006</v>
      </c>
      <c r="P156" s="103">
        <v>101</v>
      </c>
      <c r="Q156" s="91"/>
      <c r="R156" s="91">
        <v>0.28758907400000006</v>
      </c>
      <c r="S156" s="92">
        <v>1.5966404636140367E-6</v>
      </c>
      <c r="T156" s="92">
        <f t="shared" si="4"/>
        <v>1.5850978173761715E-3</v>
      </c>
      <c r="U156" s="92">
        <f>R156/'סכום נכסי הקרן'!$C$42</f>
        <v>3.8882354295143268E-4</v>
      </c>
    </row>
    <row r="157" spans="2:21">
      <c r="B157" s="87" t="s">
        <v>497</v>
      </c>
      <c r="C157" s="111">
        <v>6120323</v>
      </c>
      <c r="D157" s="89" t="s">
        <v>108</v>
      </c>
      <c r="E157" s="89" t="s">
        <v>287</v>
      </c>
      <c r="F157" s="88" t="s">
        <v>486</v>
      </c>
      <c r="G157" s="89" t="s">
        <v>301</v>
      </c>
      <c r="H157" s="88" t="s">
        <v>491</v>
      </c>
      <c r="I157" s="88" t="s">
        <v>298</v>
      </c>
      <c r="J157" s="102"/>
      <c r="K157" s="91">
        <v>2.7699999997008358</v>
      </c>
      <c r="L157" s="89" t="s">
        <v>121</v>
      </c>
      <c r="M157" s="90">
        <v>3.3000000000000002E-2</v>
      </c>
      <c r="N157" s="90">
        <v>4.7799999990170317E-2</v>
      </c>
      <c r="O157" s="91">
        <v>869.10827200000017</v>
      </c>
      <c r="P157" s="103">
        <v>107.69</v>
      </c>
      <c r="Q157" s="91"/>
      <c r="R157" s="91">
        <v>0.93594266400000026</v>
      </c>
      <c r="S157" s="92">
        <v>1.3764911798338283E-6</v>
      </c>
      <c r="T157" s="92">
        <f t="shared" si="4"/>
        <v>5.1586127847667793E-3</v>
      </c>
      <c r="U157" s="92">
        <f>R157/'סכום נכסי הקרן'!$C$42</f>
        <v>1.2654046190081697E-3</v>
      </c>
    </row>
    <row r="158" spans="2:21">
      <c r="B158" s="87" t="s">
        <v>498</v>
      </c>
      <c r="C158" s="111">
        <v>1168350</v>
      </c>
      <c r="D158" s="89" t="s">
        <v>108</v>
      </c>
      <c r="E158" s="89" t="s">
        <v>287</v>
      </c>
      <c r="F158" s="88" t="s">
        <v>499</v>
      </c>
      <c r="G158" s="89" t="s">
        <v>301</v>
      </c>
      <c r="H158" s="88" t="s">
        <v>491</v>
      </c>
      <c r="I158" s="88" t="s">
        <v>298</v>
      </c>
      <c r="J158" s="102"/>
      <c r="K158" s="91">
        <v>2.2500000002816893</v>
      </c>
      <c r="L158" s="89" t="s">
        <v>121</v>
      </c>
      <c r="M158" s="90">
        <v>1E-3</v>
      </c>
      <c r="N158" s="90">
        <v>3.3299999993802828E-2</v>
      </c>
      <c r="O158" s="91">
        <v>856.41374399999995</v>
      </c>
      <c r="P158" s="103">
        <v>103.63</v>
      </c>
      <c r="Q158" s="91"/>
      <c r="R158" s="91">
        <v>0.88750153500000006</v>
      </c>
      <c r="S158" s="92">
        <v>1.5122702124278222E-6</v>
      </c>
      <c r="T158" s="92">
        <f t="shared" si="4"/>
        <v>4.8916209732171589E-3</v>
      </c>
      <c r="U158" s="92">
        <f>R158/'סכום נכסי הקרן'!$C$42</f>
        <v>1.1999116879298929E-3</v>
      </c>
    </row>
    <row r="159" spans="2:21">
      <c r="B159" s="87" t="s">
        <v>500</v>
      </c>
      <c r="C159" s="111">
        <v>1175975</v>
      </c>
      <c r="D159" s="89" t="s">
        <v>108</v>
      </c>
      <c r="E159" s="89" t="s">
        <v>287</v>
      </c>
      <c r="F159" s="88" t="s">
        <v>499</v>
      </c>
      <c r="G159" s="89" t="s">
        <v>301</v>
      </c>
      <c r="H159" s="88" t="s">
        <v>491</v>
      </c>
      <c r="I159" s="88" t="s">
        <v>298</v>
      </c>
      <c r="J159" s="102"/>
      <c r="K159" s="91">
        <v>4.9699999980666929</v>
      </c>
      <c r="L159" s="89" t="s">
        <v>121</v>
      </c>
      <c r="M159" s="90">
        <v>3.0000000000000001E-3</v>
      </c>
      <c r="N159" s="90">
        <v>4.0199999982914958E-2</v>
      </c>
      <c r="O159" s="91">
        <v>482.96201600000006</v>
      </c>
      <c r="P159" s="103">
        <v>91.94</v>
      </c>
      <c r="Q159" s="91">
        <v>7.98359E-4</v>
      </c>
      <c r="R159" s="91">
        <v>0.44483363800000009</v>
      </c>
      <c r="S159" s="92">
        <v>1.1857822997638071E-6</v>
      </c>
      <c r="T159" s="92">
        <f t="shared" si="4"/>
        <v>2.4517789180311554E-3</v>
      </c>
      <c r="U159" s="92">
        <f>R159/'סכום נכסי הקרן'!$C$42</f>
        <v>6.014198966096155E-4</v>
      </c>
    </row>
    <row r="160" spans="2:21">
      <c r="B160" s="87" t="s">
        <v>501</v>
      </c>
      <c r="C160" s="111">
        <v>1185834</v>
      </c>
      <c r="D160" s="89" t="s">
        <v>108</v>
      </c>
      <c r="E160" s="89" t="s">
        <v>287</v>
      </c>
      <c r="F160" s="88" t="s">
        <v>499</v>
      </c>
      <c r="G160" s="89" t="s">
        <v>301</v>
      </c>
      <c r="H160" s="88" t="s">
        <v>491</v>
      </c>
      <c r="I160" s="88" t="s">
        <v>298</v>
      </c>
      <c r="J160" s="102"/>
      <c r="K160" s="91">
        <v>3.4900000004653338</v>
      </c>
      <c r="L160" s="89" t="s">
        <v>121</v>
      </c>
      <c r="M160" s="90">
        <v>3.0000000000000001E-3</v>
      </c>
      <c r="N160" s="90">
        <v>3.9600000003602594E-2</v>
      </c>
      <c r="O160" s="91">
        <v>701.46340800000007</v>
      </c>
      <c r="P160" s="103">
        <v>94.81</v>
      </c>
      <c r="Q160" s="91">
        <v>1.1304230000000002E-3</v>
      </c>
      <c r="R160" s="91">
        <v>0.66618788100000004</v>
      </c>
      <c r="S160" s="92">
        <v>1.379204498623673E-6</v>
      </c>
      <c r="T160" s="92">
        <f t="shared" si="4"/>
        <v>3.6718118023341749E-3</v>
      </c>
      <c r="U160" s="92">
        <f>R160/'סכום נכסי הקרן'!$C$42</f>
        <v>9.0069323065356574E-4</v>
      </c>
    </row>
    <row r="161" spans="2:21">
      <c r="B161" s="87" t="s">
        <v>502</v>
      </c>
      <c r="C161" s="111">
        <v>1192129</v>
      </c>
      <c r="D161" s="89" t="s">
        <v>108</v>
      </c>
      <c r="E161" s="89" t="s">
        <v>287</v>
      </c>
      <c r="F161" s="88" t="s">
        <v>499</v>
      </c>
      <c r="G161" s="89" t="s">
        <v>301</v>
      </c>
      <c r="H161" s="88" t="s">
        <v>491</v>
      </c>
      <c r="I161" s="88" t="s">
        <v>298</v>
      </c>
      <c r="J161" s="102"/>
      <c r="K161" s="91">
        <v>2.9899999966908282</v>
      </c>
      <c r="L161" s="89" t="s">
        <v>121</v>
      </c>
      <c r="M161" s="90">
        <v>3.0000000000000001E-3</v>
      </c>
      <c r="N161" s="90">
        <v>3.9599999947372198E-2</v>
      </c>
      <c r="O161" s="91">
        <v>270.00201600000008</v>
      </c>
      <c r="P161" s="103">
        <v>92.74</v>
      </c>
      <c r="Q161" s="91">
        <v>4.181460000000001E-4</v>
      </c>
      <c r="R161" s="91">
        <v>0.250818017</v>
      </c>
      <c r="S161" s="92">
        <v>1.0010084751418087E-6</v>
      </c>
      <c r="T161" s="92">
        <f t="shared" si="4"/>
        <v>1.3824276624129308E-3</v>
      </c>
      <c r="U161" s="92">
        <f>R161/'סכום נכסי הקרן'!$C$42</f>
        <v>3.3910867561676785E-4</v>
      </c>
    </row>
    <row r="162" spans="2:21">
      <c r="B162" s="87" t="s">
        <v>503</v>
      </c>
      <c r="C162" s="111">
        <v>1188192</v>
      </c>
      <c r="D162" s="89" t="s">
        <v>108</v>
      </c>
      <c r="E162" s="89" t="s">
        <v>287</v>
      </c>
      <c r="F162" s="88" t="s">
        <v>504</v>
      </c>
      <c r="G162" s="89" t="s">
        <v>505</v>
      </c>
      <c r="H162" s="88" t="s">
        <v>493</v>
      </c>
      <c r="I162" s="88" t="s">
        <v>119</v>
      </c>
      <c r="J162" s="102"/>
      <c r="K162" s="91">
        <v>4.0399999997686002</v>
      </c>
      <c r="L162" s="89" t="s">
        <v>121</v>
      </c>
      <c r="M162" s="90">
        <v>3.2500000000000001E-2</v>
      </c>
      <c r="N162" s="90">
        <v>4.74000000005785E-2</v>
      </c>
      <c r="O162" s="91">
        <v>346.068513</v>
      </c>
      <c r="P162" s="103">
        <v>99.9</v>
      </c>
      <c r="Q162" s="91"/>
      <c r="R162" s="91">
        <v>0.34572242700000005</v>
      </c>
      <c r="S162" s="92">
        <v>1.3310327423076924E-6</v>
      </c>
      <c r="T162" s="92">
        <f t="shared" si="4"/>
        <v>1.9055100280189806E-3</v>
      </c>
      <c r="U162" s="92">
        <f>R162/'סכום נכסי הקרן'!$C$42</f>
        <v>4.6742046585506944E-4</v>
      </c>
    </row>
    <row r="163" spans="2:21">
      <c r="B163" s="87" t="s">
        <v>510</v>
      </c>
      <c r="C163" s="111">
        <v>3660156</v>
      </c>
      <c r="D163" s="89" t="s">
        <v>108</v>
      </c>
      <c r="E163" s="89" t="s">
        <v>287</v>
      </c>
      <c r="F163" s="88" t="s">
        <v>511</v>
      </c>
      <c r="G163" s="89" t="s">
        <v>301</v>
      </c>
      <c r="H163" s="88" t="s">
        <v>509</v>
      </c>
      <c r="I163" s="88"/>
      <c r="J163" s="102"/>
      <c r="K163" s="91">
        <v>3.2499999982668824</v>
      </c>
      <c r="L163" s="89" t="s">
        <v>121</v>
      </c>
      <c r="M163" s="90">
        <v>1.9E-2</v>
      </c>
      <c r="N163" s="90">
        <v>3.5499999978509333E-2</v>
      </c>
      <c r="O163" s="91">
        <v>693.12479999999994</v>
      </c>
      <c r="P163" s="103">
        <v>101.4</v>
      </c>
      <c r="Q163" s="91">
        <v>1.8415173000000003E-2</v>
      </c>
      <c r="R163" s="91">
        <v>0.72124372100000023</v>
      </c>
      <c r="S163" s="92">
        <v>1.3136842378809813E-6</v>
      </c>
      <c r="T163" s="92">
        <f t="shared" si="4"/>
        <v>3.9752617582174505E-3</v>
      </c>
      <c r="U163" s="92">
        <f>R163/'סכום נכסי הקרן'!$C$42</f>
        <v>9.751293226483794E-4</v>
      </c>
    </row>
    <row r="164" spans="2:21">
      <c r="B164" s="87" t="s">
        <v>512</v>
      </c>
      <c r="C164" s="111">
        <v>1169531</v>
      </c>
      <c r="D164" s="89" t="s">
        <v>108</v>
      </c>
      <c r="E164" s="89" t="s">
        <v>287</v>
      </c>
      <c r="F164" s="88" t="s">
        <v>513</v>
      </c>
      <c r="G164" s="89" t="s">
        <v>308</v>
      </c>
      <c r="H164" s="88" t="s">
        <v>509</v>
      </c>
      <c r="I164" s="88"/>
      <c r="J164" s="102"/>
      <c r="K164" s="91">
        <v>2.3600000029600139</v>
      </c>
      <c r="L164" s="89" t="s">
        <v>121</v>
      </c>
      <c r="M164" s="90">
        <v>1.6399999999999998E-2</v>
      </c>
      <c r="N164" s="90">
        <v>3.6500000014800069E-2</v>
      </c>
      <c r="O164" s="91">
        <v>304.57189700000004</v>
      </c>
      <c r="P164" s="103">
        <v>106.4</v>
      </c>
      <c r="Q164" s="91">
        <v>1.3771752000000003E-2</v>
      </c>
      <c r="R164" s="91">
        <v>0.33783625000000006</v>
      </c>
      <c r="S164" s="92">
        <v>1.2442215858758642E-6</v>
      </c>
      <c r="T164" s="92">
        <f t="shared" si="4"/>
        <v>1.8620439749583483E-3</v>
      </c>
      <c r="U164" s="92">
        <f>R164/'סכום נכסי הקרן'!$C$42</f>
        <v>4.5675826913516867E-4</v>
      </c>
    </row>
    <row r="165" spans="2:21">
      <c r="B165" s="87" t="s">
        <v>514</v>
      </c>
      <c r="C165" s="111">
        <v>1179340</v>
      </c>
      <c r="D165" s="89" t="s">
        <v>108</v>
      </c>
      <c r="E165" s="89" t="s">
        <v>287</v>
      </c>
      <c r="F165" s="88" t="s">
        <v>515</v>
      </c>
      <c r="G165" s="89" t="s">
        <v>516</v>
      </c>
      <c r="H165" s="88" t="s">
        <v>509</v>
      </c>
      <c r="I165" s="88"/>
      <c r="J165" s="102"/>
      <c r="K165" s="91">
        <v>3.0099999990782647</v>
      </c>
      <c r="L165" s="89" t="s">
        <v>121</v>
      </c>
      <c r="M165" s="90">
        <v>1.4800000000000001E-2</v>
      </c>
      <c r="N165" s="90">
        <v>4.7299999988531079E-2</v>
      </c>
      <c r="O165" s="91">
        <v>1426.939016</v>
      </c>
      <c r="P165" s="103">
        <v>99.6</v>
      </c>
      <c r="Q165" s="91"/>
      <c r="R165" s="91">
        <v>1.4212312310000002</v>
      </c>
      <c r="S165" s="92">
        <v>1.639585933429047E-6</v>
      </c>
      <c r="T165" s="92">
        <f t="shared" si="4"/>
        <v>7.8333661669112951E-3</v>
      </c>
      <c r="U165" s="92">
        <f>R165/'סכום נכסי הקרן'!$C$42</f>
        <v>1.9215200177968026E-3</v>
      </c>
    </row>
    <row r="166" spans="2:21">
      <c r="B166" s="87" t="s">
        <v>517</v>
      </c>
      <c r="C166" s="111">
        <v>1113034</v>
      </c>
      <c r="D166" s="89" t="s">
        <v>108</v>
      </c>
      <c r="E166" s="89" t="s">
        <v>287</v>
      </c>
      <c r="F166" s="88" t="s">
        <v>518</v>
      </c>
      <c r="G166" s="89" t="s">
        <v>441</v>
      </c>
      <c r="H166" s="88" t="s">
        <v>509</v>
      </c>
      <c r="I166" s="88"/>
      <c r="J166" s="102"/>
      <c r="K166" s="112">
        <v>1.26</v>
      </c>
      <c r="L166" s="89" t="s">
        <v>121</v>
      </c>
      <c r="M166" s="90">
        <v>4.9000000000000002E-2</v>
      </c>
      <c r="N166" s="90">
        <v>0</v>
      </c>
      <c r="O166" s="91">
        <v>236.29839800000002</v>
      </c>
      <c r="P166" s="103">
        <v>22.6</v>
      </c>
      <c r="Q166" s="91"/>
      <c r="R166" s="91">
        <v>5.3403447000000007E-2</v>
      </c>
      <c r="S166" s="92">
        <v>5.2031455220673001E-7</v>
      </c>
      <c r="T166" s="92">
        <f t="shared" si="4"/>
        <v>2.9434250092569248E-4</v>
      </c>
      <c r="U166" s="92">
        <f>R166/'סכום נכסי הקרן'!$C$42</f>
        <v>7.220203876159445E-5</v>
      </c>
    </row>
    <row r="167" spans="2:21">
      <c r="B167" s="93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91"/>
      <c r="P167" s="103"/>
      <c r="Q167" s="88"/>
      <c r="R167" s="88"/>
      <c r="S167" s="88"/>
      <c r="T167" s="92"/>
      <c r="U167" s="88"/>
    </row>
    <row r="168" spans="2:21">
      <c r="B168" s="86" t="s">
        <v>41</v>
      </c>
      <c r="C168" s="81"/>
      <c r="D168" s="82"/>
      <c r="E168" s="82"/>
      <c r="F168" s="81"/>
      <c r="G168" s="82"/>
      <c r="H168" s="81"/>
      <c r="I168" s="81"/>
      <c r="J168" s="100"/>
      <c r="K168" s="84">
        <v>3.9942402262122165</v>
      </c>
      <c r="L168" s="82"/>
      <c r="M168" s="83"/>
      <c r="N168" s="83">
        <v>5.9627585016490098E-2</v>
      </c>
      <c r="O168" s="84"/>
      <c r="P168" s="101"/>
      <c r="Q168" s="84">
        <v>0.10651149600000002</v>
      </c>
      <c r="R168" s="84">
        <v>24.279542070999995</v>
      </c>
      <c r="S168" s="85"/>
      <c r="T168" s="85">
        <f t="shared" ref="T168:T202" si="5">IFERROR(R168/$R$11,0)</f>
        <v>0.13382097104160157</v>
      </c>
      <c r="U168" s="85">
        <f>R168/'סכום נכסי הקרן'!$C$42</f>
        <v>3.282620385392173E-2</v>
      </c>
    </row>
    <row r="169" spans="2:21">
      <c r="B169" s="87" t="s">
        <v>519</v>
      </c>
      <c r="C169" s="111">
        <v>7480163</v>
      </c>
      <c r="D169" s="89" t="s">
        <v>108</v>
      </c>
      <c r="E169" s="89" t="s">
        <v>287</v>
      </c>
      <c r="F169" s="111">
        <v>520029935</v>
      </c>
      <c r="G169" s="89" t="s">
        <v>289</v>
      </c>
      <c r="H169" s="88" t="s">
        <v>290</v>
      </c>
      <c r="I169" s="88" t="s">
        <v>119</v>
      </c>
      <c r="J169" s="102"/>
      <c r="K169" s="91">
        <v>3.3099999397283359</v>
      </c>
      <c r="L169" s="89" t="s">
        <v>121</v>
      </c>
      <c r="M169" s="90">
        <v>2.6800000000000001E-2</v>
      </c>
      <c r="N169" s="90">
        <v>4.9130434782608694E-2</v>
      </c>
      <c r="O169" s="91">
        <v>2.4000000000000001E-5</v>
      </c>
      <c r="P169" s="103">
        <v>94.81</v>
      </c>
      <c r="Q169" s="91"/>
      <c r="R169" s="91">
        <v>2.3000000000000004E-8</v>
      </c>
      <c r="S169" s="92">
        <v>9.1969816919356583E-15</v>
      </c>
      <c r="T169" s="92">
        <f t="shared" si="5"/>
        <v>1.2676854962734761E-10</v>
      </c>
      <c r="U169" s="92">
        <f>R169/'סכום נכסי הקרן'!$C$42</f>
        <v>3.1096249115093123E-11</v>
      </c>
    </row>
    <row r="170" spans="2:21">
      <c r="B170" s="87" t="s">
        <v>520</v>
      </c>
      <c r="C170" s="111">
        <v>6620488</v>
      </c>
      <c r="D170" s="89" t="s">
        <v>108</v>
      </c>
      <c r="E170" s="89" t="s">
        <v>287</v>
      </c>
      <c r="F170" s="111">
        <v>520000118</v>
      </c>
      <c r="G170" s="89" t="s">
        <v>289</v>
      </c>
      <c r="H170" s="88" t="s">
        <v>290</v>
      </c>
      <c r="I170" s="88" t="s">
        <v>119</v>
      </c>
      <c r="J170" s="102"/>
      <c r="K170" s="91">
        <v>3.73</v>
      </c>
      <c r="L170" s="89" t="s">
        <v>121</v>
      </c>
      <c r="M170" s="90">
        <v>2.5000000000000001E-2</v>
      </c>
      <c r="N170" s="90">
        <v>0.05</v>
      </c>
      <c r="O170" s="91">
        <v>5.0000000000000013E-6</v>
      </c>
      <c r="P170" s="103">
        <v>93.11</v>
      </c>
      <c r="Q170" s="91"/>
      <c r="R170" s="91">
        <v>5.0000000000000009E-9</v>
      </c>
      <c r="S170" s="92">
        <v>1.6851991386340534E-15</v>
      </c>
      <c r="T170" s="92">
        <f t="shared" si="5"/>
        <v>2.7558380353771217E-11</v>
      </c>
      <c r="U170" s="92">
        <f>R170/'סכום נכסי הקרן'!$C$42</f>
        <v>6.7600541554550268E-12</v>
      </c>
    </row>
    <row r="171" spans="2:21">
      <c r="B171" s="87" t="s">
        <v>521</v>
      </c>
      <c r="C171" s="111">
        <v>1133131</v>
      </c>
      <c r="D171" s="89" t="s">
        <v>108</v>
      </c>
      <c r="E171" s="89" t="s">
        <v>287</v>
      </c>
      <c r="F171" s="111">
        <v>520027194</v>
      </c>
      <c r="G171" s="89" t="s">
        <v>522</v>
      </c>
      <c r="H171" s="88" t="s">
        <v>297</v>
      </c>
      <c r="I171" s="88" t="s">
        <v>298</v>
      </c>
      <c r="J171" s="102"/>
      <c r="K171" s="91">
        <v>0.16999986097041689</v>
      </c>
      <c r="L171" s="89" t="s">
        <v>121</v>
      </c>
      <c r="M171" s="90">
        <v>5.7000000000000002E-2</v>
      </c>
      <c r="N171" s="90">
        <v>1.0793650793650791E-2</v>
      </c>
      <c r="O171" s="91">
        <v>6.2000000000000016E-5</v>
      </c>
      <c r="P171" s="103">
        <v>102.66</v>
      </c>
      <c r="Q171" s="91"/>
      <c r="R171" s="91">
        <v>6.3000000000000008E-8</v>
      </c>
      <c r="S171" s="92">
        <v>4.0142331239470498E-13</v>
      </c>
      <c r="T171" s="92">
        <f t="shared" si="5"/>
        <v>3.4723559245751734E-10</v>
      </c>
      <c r="U171" s="92">
        <f>R171/'סכום נכסי הקרן'!$C$42</f>
        <v>8.5176682358733337E-11</v>
      </c>
    </row>
    <row r="172" spans="2:21">
      <c r="B172" s="87" t="s">
        <v>523</v>
      </c>
      <c r="C172" s="111">
        <v>2810372</v>
      </c>
      <c r="D172" s="89" t="s">
        <v>108</v>
      </c>
      <c r="E172" s="89" t="s">
        <v>287</v>
      </c>
      <c r="F172" s="111">
        <v>520027830</v>
      </c>
      <c r="G172" s="89" t="s">
        <v>388</v>
      </c>
      <c r="H172" s="88" t="s">
        <v>333</v>
      </c>
      <c r="I172" s="88" t="s">
        <v>298</v>
      </c>
      <c r="J172" s="102"/>
      <c r="K172" s="91">
        <v>8.1699932942462041</v>
      </c>
      <c r="L172" s="89" t="s">
        <v>121</v>
      </c>
      <c r="M172" s="90">
        <v>2.4E-2</v>
      </c>
      <c r="N172" s="90">
        <v>5.3571428571428568E-2</v>
      </c>
      <c r="O172" s="91">
        <v>3.5000000000000004E-5</v>
      </c>
      <c r="P172" s="103">
        <v>79.239999999999995</v>
      </c>
      <c r="Q172" s="91"/>
      <c r="R172" s="91">
        <v>2.8000000000000003E-8</v>
      </c>
      <c r="S172" s="92">
        <v>4.6601883834552133E-14</v>
      </c>
      <c r="T172" s="92">
        <f t="shared" si="5"/>
        <v>1.543269299811188E-10</v>
      </c>
      <c r="U172" s="92">
        <f>R172/'סכום נכסי הקרן'!$C$42</f>
        <v>3.7856303270548151E-11</v>
      </c>
    </row>
    <row r="173" spans="2:21">
      <c r="B173" s="87" t="s">
        <v>525</v>
      </c>
      <c r="C173" s="111">
        <v>1138114</v>
      </c>
      <c r="D173" s="89" t="s">
        <v>108</v>
      </c>
      <c r="E173" s="89" t="s">
        <v>287</v>
      </c>
      <c r="F173" s="111">
        <v>520026683</v>
      </c>
      <c r="G173" s="89" t="s">
        <v>301</v>
      </c>
      <c r="H173" s="88" t="s">
        <v>328</v>
      </c>
      <c r="I173" s="88" t="s">
        <v>119</v>
      </c>
      <c r="J173" s="102"/>
      <c r="K173" s="91">
        <v>1.21</v>
      </c>
      <c r="L173" s="89" t="s">
        <v>121</v>
      </c>
      <c r="M173" s="90">
        <v>3.39E-2</v>
      </c>
      <c r="N173" s="90">
        <v>5.5833333333333346E-2</v>
      </c>
      <c r="O173" s="91">
        <v>1.2E-5</v>
      </c>
      <c r="P173" s="103">
        <v>99.8</v>
      </c>
      <c r="Q173" s="91"/>
      <c r="R173" s="91">
        <v>1.2E-8</v>
      </c>
      <c r="S173" s="92">
        <v>1.8429563452480155E-14</v>
      </c>
      <c r="T173" s="92">
        <f t="shared" si="5"/>
        <v>6.614011284905091E-11</v>
      </c>
      <c r="U173" s="92">
        <f>R173/'סכום נכסי הקרן'!$C$42</f>
        <v>1.6224129973092063E-11</v>
      </c>
    </row>
    <row r="174" spans="2:21">
      <c r="B174" s="87" t="s">
        <v>526</v>
      </c>
      <c r="C174" s="111">
        <v>1162866</v>
      </c>
      <c r="D174" s="89" t="s">
        <v>108</v>
      </c>
      <c r="E174" s="89" t="s">
        <v>287</v>
      </c>
      <c r="F174" s="111">
        <v>520026683</v>
      </c>
      <c r="G174" s="89" t="s">
        <v>301</v>
      </c>
      <c r="H174" s="88" t="s">
        <v>328</v>
      </c>
      <c r="I174" s="88" t="s">
        <v>119</v>
      </c>
      <c r="J174" s="102"/>
      <c r="K174" s="91">
        <v>6.1000030551920448</v>
      </c>
      <c r="L174" s="89" t="s">
        <v>121</v>
      </c>
      <c r="M174" s="90">
        <v>2.4399999999999998E-2</v>
      </c>
      <c r="N174" s="90">
        <v>5.4999999999999993E-2</v>
      </c>
      <c r="O174" s="91">
        <v>3.5000000000000004E-5</v>
      </c>
      <c r="P174" s="103">
        <v>84.62</v>
      </c>
      <c r="Q174" s="91"/>
      <c r="R174" s="91">
        <v>3.0000000000000004E-8</v>
      </c>
      <c r="S174" s="92">
        <v>3.1860527355448792E-14</v>
      </c>
      <c r="T174" s="92">
        <f t="shared" si="5"/>
        <v>1.653502821226273E-10</v>
      </c>
      <c r="U174" s="92">
        <f>R174/'סכום נכסי הקרן'!$C$42</f>
        <v>4.0560324932730164E-11</v>
      </c>
    </row>
    <row r="175" spans="2:21">
      <c r="B175" s="87" t="s">
        <v>527</v>
      </c>
      <c r="C175" s="111">
        <v>7590151</v>
      </c>
      <c r="D175" s="89" t="s">
        <v>108</v>
      </c>
      <c r="E175" s="89" t="s">
        <v>287</v>
      </c>
      <c r="F175" s="111">
        <v>520001736</v>
      </c>
      <c r="G175" s="89" t="s">
        <v>301</v>
      </c>
      <c r="H175" s="88" t="s">
        <v>333</v>
      </c>
      <c r="I175" s="88" t="s">
        <v>298</v>
      </c>
      <c r="J175" s="102"/>
      <c r="K175" s="91">
        <v>5.790000000000064</v>
      </c>
      <c r="L175" s="89" t="s">
        <v>121</v>
      </c>
      <c r="M175" s="90">
        <v>2.5499999999999998E-2</v>
      </c>
      <c r="N175" s="90">
        <v>5.5499999992681195E-2</v>
      </c>
      <c r="O175" s="91">
        <v>1287.3313310000003</v>
      </c>
      <c r="P175" s="103">
        <v>84.91</v>
      </c>
      <c r="Q175" s="91"/>
      <c r="R175" s="91">
        <v>1.0930730759999998</v>
      </c>
      <c r="S175" s="92">
        <v>9.4457089415758445E-7</v>
      </c>
      <c r="T175" s="92">
        <f t="shared" si="5"/>
        <v>6.0246647165749321E-3</v>
      </c>
      <c r="U175" s="92">
        <f>R175/'סכום נכסי הקרן'!$C$42</f>
        <v>1.4778466379259613E-3</v>
      </c>
    </row>
    <row r="176" spans="2:21">
      <c r="B176" s="87" t="s">
        <v>528</v>
      </c>
      <c r="C176" s="111">
        <v>5850110</v>
      </c>
      <c r="D176" s="89" t="s">
        <v>108</v>
      </c>
      <c r="E176" s="89" t="s">
        <v>287</v>
      </c>
      <c r="F176" s="111">
        <v>520033986</v>
      </c>
      <c r="G176" s="89" t="s">
        <v>346</v>
      </c>
      <c r="H176" s="88" t="s">
        <v>328</v>
      </c>
      <c r="I176" s="88" t="s">
        <v>119</v>
      </c>
      <c r="J176" s="102"/>
      <c r="K176" s="91">
        <v>5.3699999999956036</v>
      </c>
      <c r="L176" s="89" t="s">
        <v>121</v>
      </c>
      <c r="M176" s="90">
        <v>1.95E-2</v>
      </c>
      <c r="N176" s="90">
        <v>5.2999997182903866E-2</v>
      </c>
      <c r="O176" s="91">
        <v>10.995189</v>
      </c>
      <c r="P176" s="103">
        <v>83.94</v>
      </c>
      <c r="Q176" s="91"/>
      <c r="R176" s="91">
        <v>9.2293620000000014E-3</v>
      </c>
      <c r="S176" s="92">
        <v>9.6441995694303354E-9</v>
      </c>
      <c r="T176" s="92">
        <f t="shared" si="5"/>
        <v>5.0869253683728521E-5</v>
      </c>
      <c r="U176" s="92">
        <f>R176/'סכום נכסי הקרן'!$C$42</f>
        <v>1.2478197388059744E-5</v>
      </c>
    </row>
    <row r="177" spans="2:21">
      <c r="B177" s="87" t="s">
        <v>530</v>
      </c>
      <c r="C177" s="111">
        <v>4160156</v>
      </c>
      <c r="D177" s="89" t="s">
        <v>108</v>
      </c>
      <c r="E177" s="89" t="s">
        <v>287</v>
      </c>
      <c r="F177" s="111">
        <v>520038910</v>
      </c>
      <c r="G177" s="89" t="s">
        <v>301</v>
      </c>
      <c r="H177" s="88" t="s">
        <v>333</v>
      </c>
      <c r="I177" s="88" t="s">
        <v>298</v>
      </c>
      <c r="J177" s="102"/>
      <c r="K177" s="91">
        <v>1.0600000000002177</v>
      </c>
      <c r="L177" s="89" t="s">
        <v>121</v>
      </c>
      <c r="M177" s="90">
        <v>2.5499999999999998E-2</v>
      </c>
      <c r="N177" s="90">
        <v>5.2600000119780325E-2</v>
      </c>
      <c r="O177" s="91">
        <v>206.32815900000003</v>
      </c>
      <c r="P177" s="103">
        <v>97.92</v>
      </c>
      <c r="Q177" s="91"/>
      <c r="R177" s="91">
        <v>0.20203653300000002</v>
      </c>
      <c r="S177" s="92">
        <v>1.0248562466471957E-6</v>
      </c>
      <c r="T177" s="92">
        <f t="shared" si="5"/>
        <v>1.1135599243542499E-3</v>
      </c>
      <c r="U177" s="92">
        <f>R177/'סכום נכסי הקרן'!$C$42</f>
        <v>2.731555808920753E-4</v>
      </c>
    </row>
    <row r="178" spans="2:21">
      <c r="B178" s="87" t="s">
        <v>531</v>
      </c>
      <c r="C178" s="111">
        <v>2320232</v>
      </c>
      <c r="D178" s="89" t="s">
        <v>108</v>
      </c>
      <c r="E178" s="89" t="s">
        <v>287</v>
      </c>
      <c r="F178" s="111">
        <v>550010003</v>
      </c>
      <c r="G178" s="89" t="s">
        <v>115</v>
      </c>
      <c r="H178" s="88" t="s">
        <v>333</v>
      </c>
      <c r="I178" s="88" t="s">
        <v>298</v>
      </c>
      <c r="J178" s="102"/>
      <c r="K178" s="91">
        <v>3.7900000525078639</v>
      </c>
      <c r="L178" s="89" t="s">
        <v>121</v>
      </c>
      <c r="M178" s="90">
        <v>2.2400000000000003E-2</v>
      </c>
      <c r="N178" s="90">
        <v>5.4615384615384628E-2</v>
      </c>
      <c r="O178" s="91">
        <v>2.9000000000000004E-5</v>
      </c>
      <c r="P178" s="103">
        <v>89.71</v>
      </c>
      <c r="Q178" s="91"/>
      <c r="R178" s="91">
        <v>2.6000000000000001E-8</v>
      </c>
      <c r="S178" s="92">
        <v>4.5169095180473128E-14</v>
      </c>
      <c r="T178" s="92">
        <f t="shared" si="5"/>
        <v>1.433035778396103E-10</v>
      </c>
      <c r="U178" s="92">
        <f>R178/'סכום נכסי הקרן'!$C$42</f>
        <v>3.5152281608366138E-11</v>
      </c>
    </row>
    <row r="179" spans="2:21">
      <c r="B179" s="87" t="s">
        <v>533</v>
      </c>
      <c r="C179" s="111">
        <v>7770258</v>
      </c>
      <c r="D179" s="89" t="s">
        <v>108</v>
      </c>
      <c r="E179" s="89" t="s">
        <v>287</v>
      </c>
      <c r="F179" s="111">
        <v>520022732</v>
      </c>
      <c r="G179" s="89" t="s">
        <v>535</v>
      </c>
      <c r="H179" s="88" t="s">
        <v>333</v>
      </c>
      <c r="I179" s="88" t="s">
        <v>298</v>
      </c>
      <c r="J179" s="102"/>
      <c r="K179" s="91">
        <v>4.0799992739655391</v>
      </c>
      <c r="L179" s="89" t="s">
        <v>121</v>
      </c>
      <c r="M179" s="90">
        <v>3.5200000000000002E-2</v>
      </c>
      <c r="N179" s="90">
        <v>5.1489361702127666E-2</v>
      </c>
      <c r="O179" s="91">
        <v>5.0000000000000009E-5</v>
      </c>
      <c r="P179" s="103">
        <v>94.11</v>
      </c>
      <c r="Q179" s="91"/>
      <c r="R179" s="91">
        <v>4.7000000000000004E-8</v>
      </c>
      <c r="S179" s="92">
        <v>6.3569169868010077E-14</v>
      </c>
      <c r="T179" s="92">
        <f t="shared" si="5"/>
        <v>2.5904877532544943E-10</v>
      </c>
      <c r="U179" s="92">
        <f>R179/'סכום נכסי הקרן'!$C$42</f>
        <v>6.3544509061277249E-11</v>
      </c>
    </row>
    <row r="180" spans="2:21">
      <c r="B180" s="87" t="s">
        <v>536</v>
      </c>
      <c r="C180" s="111">
        <v>1410299</v>
      </c>
      <c r="D180" s="89" t="s">
        <v>108</v>
      </c>
      <c r="E180" s="89" t="s">
        <v>287</v>
      </c>
      <c r="F180" s="111">
        <v>520034372</v>
      </c>
      <c r="G180" s="89" t="s">
        <v>117</v>
      </c>
      <c r="H180" s="88" t="s">
        <v>333</v>
      </c>
      <c r="I180" s="88" t="s">
        <v>298</v>
      </c>
      <c r="J180" s="102"/>
      <c r="K180" s="91">
        <v>1.4300000000026079</v>
      </c>
      <c r="L180" s="89" t="s">
        <v>121</v>
      </c>
      <c r="M180" s="90">
        <v>2.7000000000000003E-2</v>
      </c>
      <c r="N180" s="90">
        <v>5.7200002033216839E-2</v>
      </c>
      <c r="O180" s="91">
        <v>7.375935000000001</v>
      </c>
      <c r="P180" s="103">
        <v>96.02</v>
      </c>
      <c r="Q180" s="91"/>
      <c r="R180" s="91">
        <v>7.0823730000000003E-3</v>
      </c>
      <c r="S180" s="92">
        <v>4.2876857649252314E-8</v>
      </c>
      <c r="T180" s="92">
        <f t="shared" si="5"/>
        <v>3.9035745788255935E-5</v>
      </c>
      <c r="U180" s="92">
        <f>R180/'סכום נכסי הקרן'!$C$42</f>
        <v>9.5754450058264953E-6</v>
      </c>
    </row>
    <row r="181" spans="2:21">
      <c r="B181" s="87" t="s">
        <v>537</v>
      </c>
      <c r="C181" s="111">
        <v>1192731</v>
      </c>
      <c r="D181" s="89" t="s">
        <v>108</v>
      </c>
      <c r="E181" s="89" t="s">
        <v>287</v>
      </c>
      <c r="F181" s="111">
        <v>520034372</v>
      </c>
      <c r="G181" s="89" t="s">
        <v>117</v>
      </c>
      <c r="H181" s="88" t="s">
        <v>333</v>
      </c>
      <c r="I181" s="88" t="s">
        <v>298</v>
      </c>
      <c r="J181" s="102"/>
      <c r="K181" s="91">
        <v>3.7000000000001343</v>
      </c>
      <c r="L181" s="89" t="s">
        <v>121</v>
      </c>
      <c r="M181" s="90">
        <v>4.5599999999999995E-2</v>
      </c>
      <c r="N181" s="90">
        <v>5.669999999343206E-2</v>
      </c>
      <c r="O181" s="91">
        <v>315.55364800000007</v>
      </c>
      <c r="P181" s="103">
        <v>96.5</v>
      </c>
      <c r="Q181" s="91"/>
      <c r="R181" s="91">
        <v>0.30450926000000006</v>
      </c>
      <c r="S181" s="92">
        <v>1.1576237408066279E-6</v>
      </c>
      <c r="T181" s="92">
        <f t="shared" si="5"/>
        <v>1.6783564016650823E-3</v>
      </c>
      <c r="U181" s="92">
        <f>R181/'סכום נכסי הקרן'!$C$42</f>
        <v>4.1169981768750708E-4</v>
      </c>
    </row>
    <row r="182" spans="2:21">
      <c r="B182" s="87" t="s">
        <v>538</v>
      </c>
      <c r="C182" s="111">
        <v>2300309</v>
      </c>
      <c r="D182" s="89" t="s">
        <v>108</v>
      </c>
      <c r="E182" s="89" t="s">
        <v>287</v>
      </c>
      <c r="F182" s="111">
        <v>520031931</v>
      </c>
      <c r="G182" s="89" t="s">
        <v>144</v>
      </c>
      <c r="H182" s="88" t="s">
        <v>392</v>
      </c>
      <c r="I182" s="88" t="s">
        <v>119</v>
      </c>
      <c r="J182" s="102"/>
      <c r="K182" s="91">
        <v>8.5900000000000496</v>
      </c>
      <c r="L182" s="89" t="s">
        <v>121</v>
      </c>
      <c r="M182" s="90">
        <v>2.7900000000000001E-2</v>
      </c>
      <c r="N182" s="90">
        <v>5.489999998387976E-2</v>
      </c>
      <c r="O182" s="91">
        <v>307.86000000000007</v>
      </c>
      <c r="P182" s="103">
        <v>80.599999999999994</v>
      </c>
      <c r="Q182" s="91"/>
      <c r="R182" s="91">
        <v>0.24813516000000005</v>
      </c>
      <c r="S182" s="92">
        <v>7.1588689424239626E-7</v>
      </c>
      <c r="T182" s="92">
        <f t="shared" si="5"/>
        <v>1.3676406236847755E-3</v>
      </c>
      <c r="U182" s="92">
        <f>R182/'סכום נכסי הקרן'!$C$42</f>
        <v>3.3548142389449963E-4</v>
      </c>
    </row>
    <row r="183" spans="2:21">
      <c r="B183" s="87" t="s">
        <v>539</v>
      </c>
      <c r="C183" s="111">
        <v>2300176</v>
      </c>
      <c r="D183" s="89" t="s">
        <v>108</v>
      </c>
      <c r="E183" s="89" t="s">
        <v>287</v>
      </c>
      <c r="F183" s="111">
        <v>520031931</v>
      </c>
      <c r="G183" s="89" t="s">
        <v>144</v>
      </c>
      <c r="H183" s="88" t="s">
        <v>392</v>
      </c>
      <c r="I183" s="88" t="s">
        <v>119</v>
      </c>
      <c r="J183" s="102"/>
      <c r="K183" s="91">
        <v>1.1299995112101542</v>
      </c>
      <c r="L183" s="89" t="s">
        <v>121</v>
      </c>
      <c r="M183" s="90">
        <v>3.6499999999999998E-2</v>
      </c>
      <c r="N183" s="90">
        <v>5.3181818181818184E-2</v>
      </c>
      <c r="O183" s="91">
        <v>2.2000000000000003E-5</v>
      </c>
      <c r="P183" s="103">
        <v>99.41</v>
      </c>
      <c r="Q183" s="91"/>
      <c r="R183" s="91">
        <v>2.2000000000000002E-8</v>
      </c>
      <c r="S183" s="92">
        <v>1.377176495759045E-14</v>
      </c>
      <c r="T183" s="92">
        <f t="shared" si="5"/>
        <v>1.2125687355659334E-10</v>
      </c>
      <c r="U183" s="92">
        <f>R183/'סכום נכסי הקרן'!$C$42</f>
        <v>2.9744238284002113E-11</v>
      </c>
    </row>
    <row r="184" spans="2:21">
      <c r="B184" s="87" t="s">
        <v>540</v>
      </c>
      <c r="C184" s="111">
        <v>1185941</v>
      </c>
      <c r="D184" s="89" t="s">
        <v>108</v>
      </c>
      <c r="E184" s="89" t="s">
        <v>287</v>
      </c>
      <c r="F184" s="111">
        <v>512711789</v>
      </c>
      <c r="G184" s="89" t="s">
        <v>118</v>
      </c>
      <c r="H184" s="88" t="s">
        <v>392</v>
      </c>
      <c r="I184" s="88" t="s">
        <v>119</v>
      </c>
      <c r="J184" s="102"/>
      <c r="K184" s="91">
        <v>1.5100000000000313</v>
      </c>
      <c r="L184" s="89" t="s">
        <v>121</v>
      </c>
      <c r="M184" s="90">
        <v>6.0999999999999999E-2</v>
      </c>
      <c r="N184" s="90">
        <v>6.0099999980717127E-2</v>
      </c>
      <c r="O184" s="91">
        <v>659.70000000000016</v>
      </c>
      <c r="P184" s="103">
        <v>102.98</v>
      </c>
      <c r="Q184" s="91"/>
      <c r="R184" s="91">
        <v>0.67935903100000006</v>
      </c>
      <c r="S184" s="92">
        <v>1.7125723631266066E-6</v>
      </c>
      <c r="T184" s="92">
        <f t="shared" si="5"/>
        <v>3.74440691461349E-3</v>
      </c>
      <c r="U184" s="92">
        <f>R184/'סכום נכסי הקרן'!$C$42</f>
        <v>9.1850076811149004E-4</v>
      </c>
    </row>
    <row r="185" spans="2:21">
      <c r="B185" s="87" t="s">
        <v>541</v>
      </c>
      <c r="C185" s="111">
        <v>1143130</v>
      </c>
      <c r="D185" s="89" t="s">
        <v>108</v>
      </c>
      <c r="E185" s="89" t="s">
        <v>287</v>
      </c>
      <c r="F185" s="111">
        <v>513834200</v>
      </c>
      <c r="G185" s="89" t="s">
        <v>346</v>
      </c>
      <c r="H185" s="88" t="s">
        <v>392</v>
      </c>
      <c r="I185" s="88" t="s">
        <v>119</v>
      </c>
      <c r="J185" s="102"/>
      <c r="K185" s="91">
        <v>7.2000000000001769</v>
      </c>
      <c r="L185" s="89" t="s">
        <v>121</v>
      </c>
      <c r="M185" s="90">
        <v>3.0499999999999999E-2</v>
      </c>
      <c r="N185" s="90">
        <v>5.5599999958650323E-2</v>
      </c>
      <c r="O185" s="91">
        <v>548.01425900000004</v>
      </c>
      <c r="P185" s="103">
        <v>84.73</v>
      </c>
      <c r="Q185" s="91"/>
      <c r="R185" s="91">
        <v>0.4643324820000001</v>
      </c>
      <c r="S185" s="92">
        <v>8.0275898594256179E-7</v>
      </c>
      <c r="T185" s="92">
        <f t="shared" si="5"/>
        <v>2.5592502299133257E-3</v>
      </c>
      <c r="U185" s="92">
        <f>R185/'סכום נכסי הקרן'!$C$42</f>
        <v>6.2778254489136934E-4</v>
      </c>
    </row>
    <row r="186" spans="2:21">
      <c r="B186" s="87" t="s">
        <v>542</v>
      </c>
      <c r="C186" s="111">
        <v>1157601</v>
      </c>
      <c r="D186" s="89" t="s">
        <v>108</v>
      </c>
      <c r="E186" s="89" t="s">
        <v>287</v>
      </c>
      <c r="F186" s="111">
        <v>513834200</v>
      </c>
      <c r="G186" s="89" t="s">
        <v>346</v>
      </c>
      <c r="H186" s="88" t="s">
        <v>392</v>
      </c>
      <c r="I186" s="88" t="s">
        <v>119</v>
      </c>
      <c r="J186" s="102"/>
      <c r="K186" s="91">
        <v>2.6400000000001835</v>
      </c>
      <c r="L186" s="89" t="s">
        <v>121</v>
      </c>
      <c r="M186" s="90">
        <v>2.9100000000000001E-2</v>
      </c>
      <c r="N186" s="90">
        <v>5.2799999895102714E-2</v>
      </c>
      <c r="O186" s="91">
        <v>261.23684600000001</v>
      </c>
      <c r="P186" s="103">
        <v>94.88</v>
      </c>
      <c r="Q186" s="91"/>
      <c r="R186" s="91">
        <v>0.24786152000000003</v>
      </c>
      <c r="S186" s="92">
        <v>4.3539474333333334E-7</v>
      </c>
      <c r="T186" s="92">
        <f t="shared" si="5"/>
        <v>1.3661324086447742E-3</v>
      </c>
      <c r="U186" s="92">
        <f>R186/'סכום נכסי הקרן'!$C$42</f>
        <v>3.3511145965067985E-4</v>
      </c>
    </row>
    <row r="187" spans="2:21">
      <c r="B187" s="87" t="s">
        <v>543</v>
      </c>
      <c r="C187" s="111">
        <v>1138163</v>
      </c>
      <c r="D187" s="89" t="s">
        <v>108</v>
      </c>
      <c r="E187" s="89" t="s">
        <v>287</v>
      </c>
      <c r="F187" s="111">
        <v>513834200</v>
      </c>
      <c r="G187" s="89" t="s">
        <v>346</v>
      </c>
      <c r="H187" s="88" t="s">
        <v>392</v>
      </c>
      <c r="I187" s="88" t="s">
        <v>119</v>
      </c>
      <c r="J187" s="102"/>
      <c r="K187" s="91">
        <v>4.7399937072697176</v>
      </c>
      <c r="L187" s="89" t="s">
        <v>121</v>
      </c>
      <c r="M187" s="90">
        <v>3.95E-2</v>
      </c>
      <c r="N187" s="90">
        <v>5.1176470588235295E-2</v>
      </c>
      <c r="O187" s="91">
        <v>1.8000000000000004E-5</v>
      </c>
      <c r="P187" s="103">
        <v>95.79</v>
      </c>
      <c r="Q187" s="91"/>
      <c r="R187" s="91">
        <v>1.7E-8</v>
      </c>
      <c r="S187" s="92">
        <v>7.4996883567000789E-14</v>
      </c>
      <c r="T187" s="92">
        <f t="shared" si="5"/>
        <v>9.3698493202822127E-11</v>
      </c>
      <c r="U187" s="92">
        <f>R187/'סכום נכסי הקרן'!$C$42</f>
        <v>2.2984184128547088E-11</v>
      </c>
    </row>
    <row r="188" spans="2:21">
      <c r="B188" s="87" t="s">
        <v>544</v>
      </c>
      <c r="C188" s="111">
        <v>1143122</v>
      </c>
      <c r="D188" s="89" t="s">
        <v>108</v>
      </c>
      <c r="E188" s="89" t="s">
        <v>287</v>
      </c>
      <c r="F188" s="111">
        <v>513834200</v>
      </c>
      <c r="G188" s="89" t="s">
        <v>346</v>
      </c>
      <c r="H188" s="88" t="s">
        <v>392</v>
      </c>
      <c r="I188" s="88" t="s">
        <v>119</v>
      </c>
      <c r="J188" s="102"/>
      <c r="K188" s="91">
        <v>6.4400000001254831</v>
      </c>
      <c r="L188" s="89" t="s">
        <v>121</v>
      </c>
      <c r="M188" s="90">
        <v>3.0499999999999999E-2</v>
      </c>
      <c r="N188" s="90">
        <v>5.5199999994353231E-2</v>
      </c>
      <c r="O188" s="91">
        <v>736.77662999999995</v>
      </c>
      <c r="P188" s="103">
        <v>86.53</v>
      </c>
      <c r="Q188" s="91"/>
      <c r="R188" s="91">
        <v>0.63753281800000017</v>
      </c>
      <c r="S188" s="92">
        <v>1.0108457114868669E-6</v>
      </c>
      <c r="T188" s="92">
        <f t="shared" si="5"/>
        <v>3.5138743772911204E-3</v>
      </c>
      <c r="U188" s="92">
        <f>R188/'סכום נכסי הקרן'!$C$42</f>
        <v>8.6195127511197076E-4</v>
      </c>
    </row>
    <row r="189" spans="2:21">
      <c r="B189" s="87" t="s">
        <v>545</v>
      </c>
      <c r="C189" s="111">
        <v>1182666</v>
      </c>
      <c r="D189" s="89" t="s">
        <v>108</v>
      </c>
      <c r="E189" s="89" t="s">
        <v>287</v>
      </c>
      <c r="F189" s="111">
        <v>513834200</v>
      </c>
      <c r="G189" s="89" t="s">
        <v>346</v>
      </c>
      <c r="H189" s="88" t="s">
        <v>392</v>
      </c>
      <c r="I189" s="88" t="s">
        <v>119</v>
      </c>
      <c r="J189" s="102"/>
      <c r="K189" s="91">
        <v>8.0600000005067383</v>
      </c>
      <c r="L189" s="89" t="s">
        <v>121</v>
      </c>
      <c r="M189" s="90">
        <v>2.63E-2</v>
      </c>
      <c r="N189" s="90">
        <v>5.6199999994299213E-2</v>
      </c>
      <c r="O189" s="91">
        <v>791.6400000000001</v>
      </c>
      <c r="P189" s="103">
        <v>79.77</v>
      </c>
      <c r="Q189" s="91"/>
      <c r="R189" s="91">
        <v>0.63149122800000013</v>
      </c>
      <c r="S189" s="92">
        <v>1.1411981109772061E-6</v>
      </c>
      <c r="T189" s="92">
        <f t="shared" si="5"/>
        <v>3.4805750902588122E-3</v>
      </c>
      <c r="U189" s="92">
        <f>R189/'סכום נכסי הקרן'!$C$42</f>
        <v>8.5378297999495962E-4</v>
      </c>
    </row>
    <row r="190" spans="2:21">
      <c r="B190" s="87" t="s">
        <v>546</v>
      </c>
      <c r="C190" s="111">
        <v>1193481</v>
      </c>
      <c r="D190" s="89" t="s">
        <v>108</v>
      </c>
      <c r="E190" s="89" t="s">
        <v>287</v>
      </c>
      <c r="F190" s="111">
        <v>520036120</v>
      </c>
      <c r="G190" s="89" t="s">
        <v>346</v>
      </c>
      <c r="H190" s="88" t="s">
        <v>389</v>
      </c>
      <c r="I190" s="88" t="s">
        <v>298</v>
      </c>
      <c r="J190" s="102"/>
      <c r="K190" s="91">
        <v>3.9799999984756096</v>
      </c>
      <c r="L190" s="89" t="s">
        <v>121</v>
      </c>
      <c r="M190" s="90">
        <v>4.7E-2</v>
      </c>
      <c r="N190" s="90">
        <v>5.3199999973446113E-2</v>
      </c>
      <c r="O190" s="91">
        <v>404.61600000000004</v>
      </c>
      <c r="P190" s="103">
        <v>100.52</v>
      </c>
      <c r="Q190" s="91"/>
      <c r="R190" s="91">
        <v>0.40672001900000004</v>
      </c>
      <c r="S190" s="92">
        <v>4.5002335669002343E-7</v>
      </c>
      <c r="T190" s="92">
        <f t="shared" si="5"/>
        <v>2.2417089962190112E-3</v>
      </c>
      <c r="U190" s="92">
        <f>R190/'סכום נכסי הקרן'!$C$42</f>
        <v>5.4988987090953949E-4</v>
      </c>
    </row>
    <row r="191" spans="2:21">
      <c r="B191" s="87" t="s">
        <v>548</v>
      </c>
      <c r="C191" s="111">
        <v>1160647</v>
      </c>
      <c r="D191" s="89" t="s">
        <v>108</v>
      </c>
      <c r="E191" s="89" t="s">
        <v>287</v>
      </c>
      <c r="F191" s="111">
        <v>513754069</v>
      </c>
      <c r="G191" s="89" t="s">
        <v>346</v>
      </c>
      <c r="H191" s="88" t="s">
        <v>392</v>
      </c>
      <c r="I191" s="88" t="s">
        <v>119</v>
      </c>
      <c r="J191" s="102"/>
      <c r="K191" s="91">
        <v>5.9699999982796301</v>
      </c>
      <c r="L191" s="89" t="s">
        <v>121</v>
      </c>
      <c r="M191" s="90">
        <v>2.64E-2</v>
      </c>
      <c r="N191" s="90">
        <v>5.4299999989814725E-2</v>
      </c>
      <c r="O191" s="91">
        <v>1350.3850359999999</v>
      </c>
      <c r="P191" s="103">
        <v>85.2</v>
      </c>
      <c r="Q191" s="91">
        <v>1.7825081999999999E-2</v>
      </c>
      <c r="R191" s="91">
        <v>1.1683531330000003</v>
      </c>
      <c r="S191" s="92">
        <v>8.253318261863987E-7</v>
      </c>
      <c r="T191" s="92">
        <f t="shared" si="5"/>
        <v>6.4395840053468505E-3</v>
      </c>
      <c r="U191" s="92">
        <f>R191/'סכום נכסי הקרן'!$C$42</f>
        <v>1.5796260903551101E-3</v>
      </c>
    </row>
    <row r="192" spans="2:21">
      <c r="B192" s="87" t="s">
        <v>549</v>
      </c>
      <c r="C192" s="111">
        <v>1136068</v>
      </c>
      <c r="D192" s="89" t="s">
        <v>108</v>
      </c>
      <c r="E192" s="89" t="s">
        <v>287</v>
      </c>
      <c r="F192" s="111">
        <v>513754069</v>
      </c>
      <c r="G192" s="89" t="s">
        <v>346</v>
      </c>
      <c r="H192" s="88" t="s">
        <v>392</v>
      </c>
      <c r="I192" s="88" t="s">
        <v>119</v>
      </c>
      <c r="J192" s="102"/>
      <c r="K192" s="91">
        <v>0.83000017163224182</v>
      </c>
      <c r="L192" s="89" t="s">
        <v>121</v>
      </c>
      <c r="M192" s="90">
        <v>3.9199999999999999E-2</v>
      </c>
      <c r="N192" s="90">
        <v>5.7187500000000009E-2</v>
      </c>
      <c r="O192" s="91">
        <v>3.1999999999999999E-5</v>
      </c>
      <c r="P192" s="103">
        <v>99.2</v>
      </c>
      <c r="Q192" s="91"/>
      <c r="R192" s="91">
        <v>3.1999999999999995E-8</v>
      </c>
      <c r="S192" s="92">
        <v>3.3338403548873057E-14</v>
      </c>
      <c r="T192" s="92">
        <f t="shared" si="5"/>
        <v>1.7637363426413573E-10</v>
      </c>
      <c r="U192" s="92">
        <f>R192/'סכום נכסי הקרן'!$C$42</f>
        <v>4.3264346594912157E-11</v>
      </c>
    </row>
    <row r="193" spans="2:21">
      <c r="B193" s="87" t="s">
        <v>550</v>
      </c>
      <c r="C193" s="111">
        <v>1179928</v>
      </c>
      <c r="D193" s="89" t="s">
        <v>108</v>
      </c>
      <c r="E193" s="89" t="s">
        <v>287</v>
      </c>
      <c r="F193" s="111">
        <v>513754069</v>
      </c>
      <c r="G193" s="89" t="s">
        <v>346</v>
      </c>
      <c r="H193" s="88" t="s">
        <v>392</v>
      </c>
      <c r="I193" s="88" t="s">
        <v>119</v>
      </c>
      <c r="J193" s="102"/>
      <c r="K193" s="91">
        <v>7.5900000001655936</v>
      </c>
      <c r="L193" s="89" t="s">
        <v>121</v>
      </c>
      <c r="M193" s="90">
        <v>2.5000000000000001E-2</v>
      </c>
      <c r="N193" s="90">
        <v>5.7000000000000002E-2</v>
      </c>
      <c r="O193" s="91">
        <v>751.38336400000014</v>
      </c>
      <c r="P193" s="103">
        <v>79.12</v>
      </c>
      <c r="Q193" s="91">
        <v>9.3922920000000017E-3</v>
      </c>
      <c r="R193" s="91">
        <v>0.60388681000000011</v>
      </c>
      <c r="S193" s="92">
        <v>5.6340486031116203E-7</v>
      </c>
      <c r="T193" s="92">
        <f t="shared" si="5"/>
        <v>3.3284284801211143E-3</v>
      </c>
      <c r="U193" s="92">
        <f>R193/'סכום נכסי הקרן'!$C$42</f>
        <v>8.1646150787299603E-4</v>
      </c>
    </row>
    <row r="194" spans="2:21">
      <c r="B194" s="87" t="s">
        <v>551</v>
      </c>
      <c r="C194" s="111">
        <v>1143411</v>
      </c>
      <c r="D194" s="89" t="s">
        <v>108</v>
      </c>
      <c r="E194" s="89" t="s">
        <v>287</v>
      </c>
      <c r="F194" s="111">
        <v>513937714</v>
      </c>
      <c r="G194" s="89" t="s">
        <v>346</v>
      </c>
      <c r="H194" s="88" t="s">
        <v>392</v>
      </c>
      <c r="I194" s="88" t="s">
        <v>119</v>
      </c>
      <c r="J194" s="102"/>
      <c r="K194" s="91">
        <v>5.2000000036154903</v>
      </c>
      <c r="L194" s="89" t="s">
        <v>121</v>
      </c>
      <c r="M194" s="90">
        <v>3.4300000000000004E-2</v>
      </c>
      <c r="N194" s="90">
        <v>5.3100000047001369E-2</v>
      </c>
      <c r="O194" s="91">
        <v>541.62085100000013</v>
      </c>
      <c r="P194" s="103">
        <v>91.92</v>
      </c>
      <c r="Q194" s="91"/>
      <c r="R194" s="91">
        <v>0.49785788600000008</v>
      </c>
      <c r="S194" s="92">
        <v>1.7823510958273007E-6</v>
      </c>
      <c r="T194" s="92">
        <f t="shared" si="5"/>
        <v>2.744031396902494E-3</v>
      </c>
      <c r="U194" s="92">
        <f>R194/'סכום נכסי הקרן'!$C$42</f>
        <v>6.7310925421607101E-4</v>
      </c>
    </row>
    <row r="195" spans="2:21">
      <c r="B195" s="87" t="s">
        <v>552</v>
      </c>
      <c r="C195" s="111">
        <v>1184191</v>
      </c>
      <c r="D195" s="89" t="s">
        <v>108</v>
      </c>
      <c r="E195" s="89" t="s">
        <v>287</v>
      </c>
      <c r="F195" s="111">
        <v>513937714</v>
      </c>
      <c r="G195" s="89" t="s">
        <v>346</v>
      </c>
      <c r="H195" s="88" t="s">
        <v>392</v>
      </c>
      <c r="I195" s="88" t="s">
        <v>119</v>
      </c>
      <c r="J195" s="102"/>
      <c r="K195" s="91">
        <v>6.459999993363752</v>
      </c>
      <c r="L195" s="89" t="s">
        <v>121</v>
      </c>
      <c r="M195" s="90">
        <v>2.98E-2</v>
      </c>
      <c r="N195" s="90">
        <v>5.479999993309799E-2</v>
      </c>
      <c r="O195" s="91">
        <v>429.58784400000013</v>
      </c>
      <c r="P195" s="103">
        <v>86.29</v>
      </c>
      <c r="Q195" s="91"/>
      <c r="R195" s="91">
        <v>0.37069135100000006</v>
      </c>
      <c r="S195" s="92">
        <v>1.094373737759825E-6</v>
      </c>
      <c r="T195" s="92">
        <f t="shared" si="5"/>
        <v>2.0431306489422621E-3</v>
      </c>
      <c r="U195" s="92">
        <f>R195/'סכום נכסי הקרן'!$C$42</f>
        <v>5.011787215437576E-4</v>
      </c>
    </row>
    <row r="196" spans="2:21">
      <c r="B196" s="87" t="s">
        <v>553</v>
      </c>
      <c r="C196" s="111">
        <v>1139815</v>
      </c>
      <c r="D196" s="89" t="s">
        <v>108</v>
      </c>
      <c r="E196" s="89" t="s">
        <v>287</v>
      </c>
      <c r="F196" s="111">
        <v>514290345</v>
      </c>
      <c r="G196" s="89" t="s">
        <v>346</v>
      </c>
      <c r="H196" s="88" t="s">
        <v>392</v>
      </c>
      <c r="I196" s="88" t="s">
        <v>119</v>
      </c>
      <c r="J196" s="102"/>
      <c r="K196" s="91">
        <v>1.7899999996325437</v>
      </c>
      <c r="L196" s="89" t="s">
        <v>121</v>
      </c>
      <c r="M196" s="90">
        <v>3.61E-2</v>
      </c>
      <c r="N196" s="90">
        <v>5.2099999994488153E-2</v>
      </c>
      <c r="O196" s="91">
        <v>1111.6892330000003</v>
      </c>
      <c r="P196" s="103">
        <v>97.92</v>
      </c>
      <c r="Q196" s="91"/>
      <c r="R196" s="91">
        <v>1.0885660600000002</v>
      </c>
      <c r="S196" s="92">
        <v>1.4484550267100981E-6</v>
      </c>
      <c r="T196" s="92">
        <f t="shared" si="5"/>
        <v>5.9998235043372278E-3</v>
      </c>
      <c r="U196" s="92">
        <f>R196/'סכום נכסי הקרן'!$C$42</f>
        <v>1.4717531034780613E-3</v>
      </c>
    </row>
    <row r="197" spans="2:21">
      <c r="B197" s="87" t="s">
        <v>554</v>
      </c>
      <c r="C197" s="111">
        <v>1155522</v>
      </c>
      <c r="D197" s="89" t="s">
        <v>108</v>
      </c>
      <c r="E197" s="89" t="s">
        <v>287</v>
      </c>
      <c r="F197" s="111">
        <v>514290345</v>
      </c>
      <c r="G197" s="89" t="s">
        <v>346</v>
      </c>
      <c r="H197" s="88" t="s">
        <v>392</v>
      </c>
      <c r="I197" s="88" t="s">
        <v>119</v>
      </c>
      <c r="J197" s="102"/>
      <c r="K197" s="91">
        <v>2.8000000039796356</v>
      </c>
      <c r="L197" s="89" t="s">
        <v>121</v>
      </c>
      <c r="M197" s="90">
        <v>3.3000000000000002E-2</v>
      </c>
      <c r="N197" s="90">
        <v>4.8800000075044557E-2</v>
      </c>
      <c r="O197" s="91">
        <v>365.87727300000006</v>
      </c>
      <c r="P197" s="103">
        <v>96.15</v>
      </c>
      <c r="Q197" s="91"/>
      <c r="R197" s="91">
        <v>0.35179099700000005</v>
      </c>
      <c r="S197" s="92">
        <v>1.1865840957369182E-6</v>
      </c>
      <c r="T197" s="92">
        <f t="shared" si="5"/>
        <v>1.9389580200716778E-3</v>
      </c>
      <c r="U197" s="92">
        <f>R197/'סכום נכסי הקרן'!$C$42</f>
        <v>4.7562523822430338E-4</v>
      </c>
    </row>
    <row r="198" spans="2:21">
      <c r="B198" s="87" t="s">
        <v>555</v>
      </c>
      <c r="C198" s="111">
        <v>1159359</v>
      </c>
      <c r="D198" s="89" t="s">
        <v>108</v>
      </c>
      <c r="E198" s="89" t="s">
        <v>287</v>
      </c>
      <c r="F198" s="111">
        <v>514290345</v>
      </c>
      <c r="G198" s="89" t="s">
        <v>346</v>
      </c>
      <c r="H198" s="88" t="s">
        <v>392</v>
      </c>
      <c r="I198" s="88" t="s">
        <v>119</v>
      </c>
      <c r="J198" s="102"/>
      <c r="K198" s="91">
        <v>5.1400000005970616</v>
      </c>
      <c r="L198" s="89" t="s">
        <v>121</v>
      </c>
      <c r="M198" s="90">
        <v>2.6200000000000001E-2</v>
      </c>
      <c r="N198" s="90">
        <v>5.2600000011088291E-2</v>
      </c>
      <c r="O198" s="91">
        <v>792.70297900000014</v>
      </c>
      <c r="P198" s="103">
        <v>88.74</v>
      </c>
      <c r="Q198" s="91"/>
      <c r="R198" s="91">
        <v>0.70344459700000017</v>
      </c>
      <c r="S198" s="92">
        <v>6.1290156344593674E-7</v>
      </c>
      <c r="T198" s="92">
        <f t="shared" si="5"/>
        <v>3.8771587523862626E-3</v>
      </c>
      <c r="U198" s="92">
        <f>R198/'סכום נכסי הקרן'!$C$42</f>
        <v>9.5106471421644743E-4</v>
      </c>
    </row>
    <row r="199" spans="2:21">
      <c r="B199" s="87" t="s">
        <v>556</v>
      </c>
      <c r="C199" s="111">
        <v>1141829</v>
      </c>
      <c r="D199" s="89" t="s">
        <v>108</v>
      </c>
      <c r="E199" s="89" t="s">
        <v>287</v>
      </c>
      <c r="F199" s="111">
        <v>514065283</v>
      </c>
      <c r="G199" s="89" t="s">
        <v>116</v>
      </c>
      <c r="H199" s="88" t="s">
        <v>389</v>
      </c>
      <c r="I199" s="88" t="s">
        <v>298</v>
      </c>
      <c r="J199" s="102"/>
      <c r="K199" s="91">
        <v>2.5300000024315623</v>
      </c>
      <c r="L199" s="89" t="s">
        <v>121</v>
      </c>
      <c r="M199" s="90">
        <v>2.3E-2</v>
      </c>
      <c r="N199" s="90">
        <v>5.7900000025884371E-2</v>
      </c>
      <c r="O199" s="91">
        <v>277.21260300000006</v>
      </c>
      <c r="P199" s="103">
        <v>91.98</v>
      </c>
      <c r="Q199" s="91"/>
      <c r="R199" s="91">
        <v>0.25498014600000002</v>
      </c>
      <c r="S199" s="92">
        <v>3.3016755355898448E-7</v>
      </c>
      <c r="T199" s="92">
        <f t="shared" si="5"/>
        <v>1.4053679692256232E-3</v>
      </c>
      <c r="U199" s="92">
        <f>R199/'סכום נכסי הקרן'!$C$42</f>
        <v>3.4473591910516588E-4</v>
      </c>
    </row>
    <row r="200" spans="2:21">
      <c r="B200" s="87" t="s">
        <v>557</v>
      </c>
      <c r="C200" s="111">
        <v>1136464</v>
      </c>
      <c r="D200" s="89" t="s">
        <v>108</v>
      </c>
      <c r="E200" s="89" t="s">
        <v>287</v>
      </c>
      <c r="F200" s="111">
        <v>514065283</v>
      </c>
      <c r="G200" s="89" t="s">
        <v>116</v>
      </c>
      <c r="H200" s="88" t="s">
        <v>389</v>
      </c>
      <c r="I200" s="88" t="s">
        <v>298</v>
      </c>
      <c r="J200" s="102"/>
      <c r="K200" s="91">
        <v>1.6199999995898799</v>
      </c>
      <c r="L200" s="89" t="s">
        <v>121</v>
      </c>
      <c r="M200" s="90">
        <v>2.75E-2</v>
      </c>
      <c r="N200" s="90">
        <v>5.829999991182417E-2</v>
      </c>
      <c r="O200" s="91">
        <v>204.21355800000003</v>
      </c>
      <c r="P200" s="103">
        <v>95.52</v>
      </c>
      <c r="Q200" s="91"/>
      <c r="R200" s="91">
        <v>0.19506478400000002</v>
      </c>
      <c r="S200" s="92">
        <v>7.5638100768788403E-7</v>
      </c>
      <c r="T200" s="92">
        <f t="shared" si="5"/>
        <v>1.0751339022196452E-3</v>
      </c>
      <c r="U200" s="92">
        <f>R200/'סכום נכסי הקרן'!$C$42</f>
        <v>2.6372970073242741E-4</v>
      </c>
    </row>
    <row r="201" spans="2:21">
      <c r="B201" s="87" t="s">
        <v>558</v>
      </c>
      <c r="C201" s="111">
        <v>1139591</v>
      </c>
      <c r="D201" s="89" t="s">
        <v>108</v>
      </c>
      <c r="E201" s="89" t="s">
        <v>287</v>
      </c>
      <c r="F201" s="111">
        <v>514065283</v>
      </c>
      <c r="G201" s="89" t="s">
        <v>116</v>
      </c>
      <c r="H201" s="88" t="s">
        <v>389</v>
      </c>
      <c r="I201" s="88" t="s">
        <v>298</v>
      </c>
      <c r="J201" s="102"/>
      <c r="K201" s="91">
        <v>0.41999998252471693</v>
      </c>
      <c r="L201" s="89" t="s">
        <v>121</v>
      </c>
      <c r="M201" s="90">
        <v>2.4E-2</v>
      </c>
      <c r="N201" s="90">
        <v>6.0899999407782068E-2</v>
      </c>
      <c r="O201" s="91">
        <v>31.307788000000006</v>
      </c>
      <c r="P201" s="103">
        <v>98.7</v>
      </c>
      <c r="Q201" s="91"/>
      <c r="R201" s="91">
        <v>3.0900787000000006E-2</v>
      </c>
      <c r="S201" s="92">
        <v>4.4652156376595888E-7</v>
      </c>
      <c r="T201" s="92">
        <f t="shared" si="5"/>
        <v>1.7031512827537381E-4</v>
      </c>
      <c r="U201" s="92">
        <f>R201/'סכום נכסי הקרן'!$C$42</f>
        <v>4.1778198713236138E-5</v>
      </c>
    </row>
    <row r="202" spans="2:21">
      <c r="B202" s="87" t="s">
        <v>559</v>
      </c>
      <c r="C202" s="111">
        <v>1173566</v>
      </c>
      <c r="D202" s="89" t="s">
        <v>108</v>
      </c>
      <c r="E202" s="89" t="s">
        <v>287</v>
      </c>
      <c r="F202" s="111">
        <v>514065283</v>
      </c>
      <c r="G202" s="89" t="s">
        <v>116</v>
      </c>
      <c r="H202" s="88" t="s">
        <v>389</v>
      </c>
      <c r="I202" s="88" t="s">
        <v>298</v>
      </c>
      <c r="J202" s="102"/>
      <c r="K202" s="91">
        <v>2.4799999956388326</v>
      </c>
      <c r="L202" s="89" t="s">
        <v>121</v>
      </c>
      <c r="M202" s="90">
        <v>2.1499999999999998E-2</v>
      </c>
      <c r="N202" s="90">
        <v>5.7599999950699851E-2</v>
      </c>
      <c r="O202" s="91">
        <v>217.01423700000004</v>
      </c>
      <c r="P202" s="103">
        <v>91.65</v>
      </c>
      <c r="Q202" s="91">
        <v>1.2059131000000001E-2</v>
      </c>
      <c r="R202" s="91">
        <v>0.210952679</v>
      </c>
      <c r="S202" s="92">
        <v>2.6224491978985817E-7</v>
      </c>
      <c r="T202" s="92">
        <f t="shared" si="5"/>
        <v>1.162702832905801E-3</v>
      </c>
      <c r="U202" s="92">
        <f>R202/'סכום נכסי הקרן'!$C$42</f>
        <v>2.8521030685566402E-4</v>
      </c>
    </row>
    <row r="203" spans="2:21">
      <c r="B203" s="87" t="s">
        <v>560</v>
      </c>
      <c r="C203" s="111">
        <v>1158740</v>
      </c>
      <c r="D203" s="89" t="s">
        <v>108</v>
      </c>
      <c r="E203" s="89" t="s">
        <v>287</v>
      </c>
      <c r="F203" s="111">
        <v>512025891</v>
      </c>
      <c r="G203" s="89" t="s">
        <v>117</v>
      </c>
      <c r="H203" s="88" t="s">
        <v>433</v>
      </c>
      <c r="I203" s="88" t="s">
        <v>298</v>
      </c>
      <c r="J203" s="102"/>
      <c r="K203" s="91">
        <v>1.5699997542342601</v>
      </c>
      <c r="L203" s="89" t="s">
        <v>121</v>
      </c>
      <c r="M203" s="90">
        <v>3.2500000000000001E-2</v>
      </c>
      <c r="N203" s="90">
        <v>6.6699994706584068E-2</v>
      </c>
      <c r="O203" s="91">
        <v>4.4241210000000013</v>
      </c>
      <c r="P203" s="103">
        <v>95.65</v>
      </c>
      <c r="Q203" s="91"/>
      <c r="R203" s="91">
        <v>4.2316720000000006E-3</v>
      </c>
      <c r="S203" s="92">
        <v>1.2197883924637251E-8</v>
      </c>
      <c r="T203" s="92">
        <f t="shared" ref="T203:T266" si="6">IFERROR(R203/$R$11,0)</f>
        <v>2.332360530168075E-5</v>
      </c>
      <c r="U203" s="92">
        <f>R203/'סכום נכסי הקרן'!$C$42</f>
        <v>5.721266377624537E-6</v>
      </c>
    </row>
    <row r="204" spans="2:21">
      <c r="B204" s="87" t="s">
        <v>561</v>
      </c>
      <c r="C204" s="111">
        <v>1191832</v>
      </c>
      <c r="D204" s="89" t="s">
        <v>108</v>
      </c>
      <c r="E204" s="89" t="s">
        <v>287</v>
      </c>
      <c r="F204" s="111">
        <v>512025891</v>
      </c>
      <c r="G204" s="89" t="s">
        <v>117</v>
      </c>
      <c r="H204" s="88" t="s">
        <v>433</v>
      </c>
      <c r="I204" s="88" t="s">
        <v>298</v>
      </c>
      <c r="J204" s="102"/>
      <c r="K204" s="91">
        <v>2.2600000002847005</v>
      </c>
      <c r="L204" s="89" t="s">
        <v>121</v>
      </c>
      <c r="M204" s="90">
        <v>5.7000000000000002E-2</v>
      </c>
      <c r="N204" s="90">
        <v>6.8799999999330133E-2</v>
      </c>
      <c r="O204" s="91">
        <v>1219.9798060000003</v>
      </c>
      <c r="P204" s="103">
        <v>97.89</v>
      </c>
      <c r="Q204" s="91"/>
      <c r="R204" s="91">
        <v>1.1942381910000002</v>
      </c>
      <c r="S204" s="92">
        <v>2.0661509603992754E-6</v>
      </c>
      <c r="T204" s="92">
        <f t="shared" si="6"/>
        <v>6.582254060115535E-3</v>
      </c>
      <c r="U204" s="92">
        <f>R204/'סכום נכסי הקרן'!$C$42</f>
        <v>1.6146229691345287E-3</v>
      </c>
    </row>
    <row r="205" spans="2:21">
      <c r="B205" s="87" t="s">
        <v>562</v>
      </c>
      <c r="C205" s="111">
        <v>1161678</v>
      </c>
      <c r="D205" s="89" t="s">
        <v>108</v>
      </c>
      <c r="E205" s="89" t="s">
        <v>287</v>
      </c>
      <c r="F205" s="111">
        <v>510454333</v>
      </c>
      <c r="G205" s="89" t="s">
        <v>117</v>
      </c>
      <c r="H205" s="88" t="s">
        <v>433</v>
      </c>
      <c r="I205" s="88" t="s">
        <v>298</v>
      </c>
      <c r="J205" s="102"/>
      <c r="K205" s="91">
        <v>1.6500000016276848</v>
      </c>
      <c r="L205" s="89" t="s">
        <v>121</v>
      </c>
      <c r="M205" s="90">
        <v>2.7999999999999997E-2</v>
      </c>
      <c r="N205" s="90">
        <v>6.2300000100916443E-2</v>
      </c>
      <c r="O205" s="91">
        <v>257.78645800000004</v>
      </c>
      <c r="P205" s="103">
        <v>95.33</v>
      </c>
      <c r="Q205" s="91"/>
      <c r="R205" s="91">
        <v>0.24574782400000003</v>
      </c>
      <c r="S205" s="92">
        <v>7.4142940597285784E-7</v>
      </c>
      <c r="T205" s="92">
        <f t="shared" si="6"/>
        <v>1.3544824009807254E-3</v>
      </c>
      <c r="U205" s="92">
        <f>R205/'סכום נכסי הקרן'!$C$42</f>
        <v>3.3225371976504609E-4</v>
      </c>
    </row>
    <row r="206" spans="2:21">
      <c r="B206" s="87" t="s">
        <v>563</v>
      </c>
      <c r="C206" s="111">
        <v>1192459</v>
      </c>
      <c r="D206" s="89" t="s">
        <v>108</v>
      </c>
      <c r="E206" s="89" t="s">
        <v>287</v>
      </c>
      <c r="F206" s="111">
        <v>510454333</v>
      </c>
      <c r="G206" s="89" t="s">
        <v>117</v>
      </c>
      <c r="H206" s="88" t="s">
        <v>433</v>
      </c>
      <c r="I206" s="88" t="s">
        <v>298</v>
      </c>
      <c r="J206" s="102"/>
      <c r="K206" s="91">
        <v>3.4299999995938171</v>
      </c>
      <c r="L206" s="89" t="s">
        <v>121</v>
      </c>
      <c r="M206" s="90">
        <v>5.6500000000000002E-2</v>
      </c>
      <c r="N206" s="90">
        <v>6.6099999999687548E-2</v>
      </c>
      <c r="O206" s="91">
        <v>619.69637000000012</v>
      </c>
      <c r="P206" s="103">
        <v>97.13</v>
      </c>
      <c r="Q206" s="91">
        <v>3.8194398000000004E-2</v>
      </c>
      <c r="R206" s="91">
        <v>0.64010548200000017</v>
      </c>
      <c r="S206" s="92">
        <v>1.4975125301234497E-6</v>
      </c>
      <c r="T206" s="92">
        <f t="shared" si="6"/>
        <v>3.5280540678980115E-3</v>
      </c>
      <c r="U206" s="92">
        <f>R206/'סכום נכסי הקרן'!$C$42</f>
        <v>8.6542954470472872E-4</v>
      </c>
    </row>
    <row r="207" spans="2:21">
      <c r="B207" s="87" t="s">
        <v>564</v>
      </c>
      <c r="C207" s="111">
        <v>1197276</v>
      </c>
      <c r="D207" s="89" t="s">
        <v>108</v>
      </c>
      <c r="E207" s="89" t="s">
        <v>287</v>
      </c>
      <c r="F207" s="111">
        <v>520042847</v>
      </c>
      <c r="G207" s="89" t="s">
        <v>441</v>
      </c>
      <c r="H207" s="88" t="s">
        <v>433</v>
      </c>
      <c r="I207" s="88" t="s">
        <v>298</v>
      </c>
      <c r="J207" s="102"/>
      <c r="K207" s="91">
        <v>4.5400000041066475</v>
      </c>
      <c r="L207" s="89" t="s">
        <v>121</v>
      </c>
      <c r="M207" s="90">
        <v>5.5E-2</v>
      </c>
      <c r="N207" s="90">
        <v>6.7600000060419635E-2</v>
      </c>
      <c r="O207" s="91">
        <v>439.80000000000007</v>
      </c>
      <c r="P207" s="103">
        <v>96.34</v>
      </c>
      <c r="Q207" s="91"/>
      <c r="R207" s="91">
        <v>0.42370331900000002</v>
      </c>
      <c r="S207" s="92">
        <v>1.8068354087153724E-6</v>
      </c>
      <c r="T207" s="92">
        <f t="shared" si="6"/>
        <v>2.3353154444314514E-3</v>
      </c>
      <c r="U207" s="92">
        <f>R207/'סכום נכסי הקרן'!$C$42</f>
        <v>5.7285147645720733E-4</v>
      </c>
    </row>
    <row r="208" spans="2:21">
      <c r="B208" s="87" t="s">
        <v>565</v>
      </c>
      <c r="C208" s="111">
        <v>7390149</v>
      </c>
      <c r="D208" s="89" t="s">
        <v>108</v>
      </c>
      <c r="E208" s="89" t="s">
        <v>287</v>
      </c>
      <c r="F208" s="111">
        <v>520028911</v>
      </c>
      <c r="G208" s="89" t="s">
        <v>441</v>
      </c>
      <c r="H208" s="88" t="s">
        <v>444</v>
      </c>
      <c r="I208" s="88" t="s">
        <v>119</v>
      </c>
      <c r="J208" s="102"/>
      <c r="K208" s="91">
        <v>1.67</v>
      </c>
      <c r="L208" s="89" t="s">
        <v>121</v>
      </c>
      <c r="M208" s="90">
        <v>0.04</v>
      </c>
      <c r="N208" s="90">
        <v>5.4166666666666669E-2</v>
      </c>
      <c r="O208" s="91">
        <v>1.2E-5</v>
      </c>
      <c r="P208" s="103">
        <v>98.54</v>
      </c>
      <c r="Q208" s="91"/>
      <c r="R208" s="91">
        <v>1.2E-8</v>
      </c>
      <c r="S208" s="92">
        <v>6.0717536469747946E-14</v>
      </c>
      <c r="T208" s="92">
        <f t="shared" si="6"/>
        <v>6.614011284905091E-11</v>
      </c>
      <c r="U208" s="92">
        <f>R208/'סכום נכסי הקרן'!$C$42</f>
        <v>1.6224129973092063E-11</v>
      </c>
    </row>
    <row r="209" spans="2:21">
      <c r="B209" s="87" t="s">
        <v>567</v>
      </c>
      <c r="C209" s="111">
        <v>7390222</v>
      </c>
      <c r="D209" s="89" t="s">
        <v>108</v>
      </c>
      <c r="E209" s="89" t="s">
        <v>287</v>
      </c>
      <c r="F209" s="111">
        <v>520028911</v>
      </c>
      <c r="G209" s="89" t="s">
        <v>441</v>
      </c>
      <c r="H209" s="88" t="s">
        <v>433</v>
      </c>
      <c r="I209" s="88" t="s">
        <v>298</v>
      </c>
      <c r="J209" s="102"/>
      <c r="K209" s="91">
        <v>3.3600017088852869</v>
      </c>
      <c r="L209" s="89" t="s">
        <v>121</v>
      </c>
      <c r="M209" s="90">
        <v>0.04</v>
      </c>
      <c r="N209" s="90">
        <v>5.4399999999999983E-2</v>
      </c>
      <c r="O209" s="91">
        <v>2.6000000000000002E-5</v>
      </c>
      <c r="P209" s="103">
        <v>96.22</v>
      </c>
      <c r="Q209" s="91"/>
      <c r="R209" s="91">
        <v>2.5000000000000005E-8</v>
      </c>
      <c r="S209" s="92">
        <v>3.358032311061807E-14</v>
      </c>
      <c r="T209" s="92">
        <f t="shared" si="6"/>
        <v>1.3779190176885608E-10</v>
      </c>
      <c r="U209" s="92">
        <f>R209/'סכום נכסי הקרן'!$C$42</f>
        <v>3.3800270777275135E-11</v>
      </c>
    </row>
    <row r="210" spans="2:21">
      <c r="B210" s="87" t="s">
        <v>568</v>
      </c>
      <c r="C210" s="111">
        <v>2590388</v>
      </c>
      <c r="D210" s="89" t="s">
        <v>108</v>
      </c>
      <c r="E210" s="89" t="s">
        <v>287</v>
      </c>
      <c r="F210" s="111">
        <v>520036658</v>
      </c>
      <c r="G210" s="89" t="s">
        <v>308</v>
      </c>
      <c r="H210" s="88" t="s">
        <v>433</v>
      </c>
      <c r="I210" s="88" t="s">
        <v>298</v>
      </c>
      <c r="J210" s="102"/>
      <c r="K210" s="91">
        <v>0.74000094414218764</v>
      </c>
      <c r="L210" s="89" t="s">
        <v>121</v>
      </c>
      <c r="M210" s="90">
        <v>5.9000000000000004E-2</v>
      </c>
      <c r="N210" s="90">
        <v>5.9333333333333321E-2</v>
      </c>
      <c r="O210" s="91">
        <v>1.5000000000000002E-5</v>
      </c>
      <c r="P210" s="103">
        <v>101.61</v>
      </c>
      <c r="Q210" s="91"/>
      <c r="R210" s="91">
        <v>1.5000000000000002E-8</v>
      </c>
      <c r="S210" s="92">
        <v>5.7006752598062809E-14</v>
      </c>
      <c r="T210" s="92">
        <f t="shared" si="6"/>
        <v>8.267514106131365E-11</v>
      </c>
      <c r="U210" s="92">
        <f>R210/'סכום נכסי הקרן'!$C$42</f>
        <v>2.0280162466365082E-11</v>
      </c>
    </row>
    <row r="211" spans="2:21">
      <c r="B211" s="87" t="s">
        <v>570</v>
      </c>
      <c r="C211" s="111">
        <v>2590511</v>
      </c>
      <c r="D211" s="89" t="s">
        <v>108</v>
      </c>
      <c r="E211" s="89" t="s">
        <v>287</v>
      </c>
      <c r="F211" s="111">
        <v>520036658</v>
      </c>
      <c r="G211" s="89" t="s">
        <v>308</v>
      </c>
      <c r="H211" s="88" t="s">
        <v>433</v>
      </c>
      <c r="I211" s="88" t="s">
        <v>298</v>
      </c>
      <c r="J211" s="102"/>
      <c r="K211" s="91">
        <v>3.0899999680202717</v>
      </c>
      <c r="L211" s="89" t="s">
        <v>121</v>
      </c>
      <c r="M211" s="90">
        <v>2.7000000000000003E-2</v>
      </c>
      <c r="N211" s="90">
        <v>5.7756410256410255E-2</v>
      </c>
      <c r="O211" s="91">
        <v>1.7100000000000004E-4</v>
      </c>
      <c r="P211" s="103">
        <v>91.23</v>
      </c>
      <c r="Q211" s="91"/>
      <c r="R211" s="91">
        <v>1.5600000000000002E-7</v>
      </c>
      <c r="S211" s="92">
        <v>2.3562915620722399E-13</v>
      </c>
      <c r="T211" s="92">
        <f t="shared" si="6"/>
        <v>8.5982146703766188E-10</v>
      </c>
      <c r="U211" s="92">
        <f>R211/'סכום נכסי הקרן'!$C$42</f>
        <v>2.1091368965019684E-10</v>
      </c>
    </row>
    <row r="212" spans="2:21">
      <c r="B212" s="87" t="s">
        <v>571</v>
      </c>
      <c r="C212" s="111">
        <v>1141191</v>
      </c>
      <c r="D212" s="89" t="s">
        <v>108</v>
      </c>
      <c r="E212" s="89" t="s">
        <v>287</v>
      </c>
      <c r="F212" s="111">
        <v>511399388</v>
      </c>
      <c r="G212" s="89" t="s">
        <v>480</v>
      </c>
      <c r="H212" s="88" t="s">
        <v>444</v>
      </c>
      <c r="I212" s="88" t="s">
        <v>119</v>
      </c>
      <c r="J212" s="102"/>
      <c r="K212" s="91">
        <v>1.0599999999991556</v>
      </c>
      <c r="L212" s="89" t="s">
        <v>121</v>
      </c>
      <c r="M212" s="90">
        <v>3.0499999999999999E-2</v>
      </c>
      <c r="N212" s="90">
        <v>5.8799998250177336E-2</v>
      </c>
      <c r="O212" s="91">
        <v>16.109720000000003</v>
      </c>
      <c r="P212" s="103">
        <v>97.91</v>
      </c>
      <c r="Q212" s="91"/>
      <c r="R212" s="91">
        <v>1.5773027000000005E-2</v>
      </c>
      <c r="S212" s="92">
        <v>2.4000119183296464E-7</v>
      </c>
      <c r="T212" s="92">
        <f t="shared" si="6"/>
        <v>8.6935815479260609E-5</v>
      </c>
      <c r="U212" s="92">
        <f>R212/'סכום נכסי הקרן'!$C$42</f>
        <v>2.132530334309087E-5</v>
      </c>
    </row>
    <row r="213" spans="2:21">
      <c r="B213" s="87" t="s">
        <v>573</v>
      </c>
      <c r="C213" s="111">
        <v>1168368</v>
      </c>
      <c r="D213" s="89" t="s">
        <v>108</v>
      </c>
      <c r="E213" s="89" t="s">
        <v>287</v>
      </c>
      <c r="F213" s="111">
        <v>511399388</v>
      </c>
      <c r="G213" s="89" t="s">
        <v>480</v>
      </c>
      <c r="H213" s="88" t="s">
        <v>444</v>
      </c>
      <c r="I213" s="88" t="s">
        <v>119</v>
      </c>
      <c r="J213" s="102"/>
      <c r="K213" s="91">
        <v>2.6699999999999693</v>
      </c>
      <c r="L213" s="89" t="s">
        <v>121</v>
      </c>
      <c r="M213" s="90">
        <v>2.58E-2</v>
      </c>
      <c r="N213" s="90">
        <v>5.8400000121892663E-2</v>
      </c>
      <c r="O213" s="91">
        <v>234.14487000000005</v>
      </c>
      <c r="P213" s="103">
        <v>92.5</v>
      </c>
      <c r="Q213" s="91"/>
      <c r="R213" s="91">
        <v>0.21658400400000002</v>
      </c>
      <c r="S213" s="92">
        <v>7.7394308096583886E-7</v>
      </c>
      <c r="T213" s="92">
        <f t="shared" si="6"/>
        <v>1.1937408721549414E-3</v>
      </c>
      <c r="U213" s="92">
        <f>R213/'סכום נכסי הקרן'!$C$42</f>
        <v>2.9282391924905762E-4</v>
      </c>
    </row>
    <row r="214" spans="2:21">
      <c r="B214" s="87" t="s">
        <v>574</v>
      </c>
      <c r="C214" s="111">
        <v>1186162</v>
      </c>
      <c r="D214" s="89" t="s">
        <v>108</v>
      </c>
      <c r="E214" s="89" t="s">
        <v>287</v>
      </c>
      <c r="F214" s="111">
        <v>511399388</v>
      </c>
      <c r="G214" s="89" t="s">
        <v>480</v>
      </c>
      <c r="H214" s="88" t="s">
        <v>444</v>
      </c>
      <c r="I214" s="88" t="s">
        <v>119</v>
      </c>
      <c r="J214" s="102"/>
      <c r="K214" s="91">
        <v>4.1400000000000086</v>
      </c>
      <c r="L214" s="89" t="s">
        <v>121</v>
      </c>
      <c r="M214" s="90">
        <v>0.04</v>
      </c>
      <c r="N214" s="90">
        <v>5.9800000004256608E-2</v>
      </c>
      <c r="O214" s="91">
        <v>703.68</v>
      </c>
      <c r="P214" s="103">
        <v>93.48</v>
      </c>
      <c r="Q214" s="91"/>
      <c r="R214" s="91">
        <v>0.65780006400000013</v>
      </c>
      <c r="S214" s="92">
        <v>1.6075846707407618E-6</v>
      </c>
      <c r="T214" s="92">
        <f t="shared" si="6"/>
        <v>3.62558087208941E-3</v>
      </c>
      <c r="U214" s="92">
        <f>R214/'סכום נכסי הקרן'!$C$42</f>
        <v>8.8935281122035656E-4</v>
      </c>
    </row>
    <row r="215" spans="2:21">
      <c r="B215" s="87" t="s">
        <v>575</v>
      </c>
      <c r="C215" s="111">
        <v>2380046</v>
      </c>
      <c r="D215" s="89" t="s">
        <v>108</v>
      </c>
      <c r="E215" s="89" t="s">
        <v>287</v>
      </c>
      <c r="F215" s="111">
        <v>520036435</v>
      </c>
      <c r="G215" s="89" t="s">
        <v>117</v>
      </c>
      <c r="H215" s="88" t="s">
        <v>433</v>
      </c>
      <c r="I215" s="88" t="s">
        <v>298</v>
      </c>
      <c r="J215" s="102"/>
      <c r="K215" s="91">
        <v>0.73999999999997979</v>
      </c>
      <c r="L215" s="89" t="s">
        <v>121</v>
      </c>
      <c r="M215" s="90">
        <v>2.9500000000000002E-2</v>
      </c>
      <c r="N215" s="90">
        <v>5.759999985740949E-2</v>
      </c>
      <c r="O215" s="91">
        <v>90.913057000000009</v>
      </c>
      <c r="P215" s="103">
        <v>98.74</v>
      </c>
      <c r="Q215" s="91"/>
      <c r="R215" s="91">
        <v>8.9767553000000028E-2</v>
      </c>
      <c r="S215" s="92">
        <v>1.6948819065350388E-6</v>
      </c>
      <c r="T215" s="92">
        <f t="shared" si="6"/>
        <v>4.9476967380026335E-4</v>
      </c>
      <c r="U215" s="92">
        <f>R215/'סכום נכסי הקרן'!$C$42</f>
        <v>1.213667039365359E-4</v>
      </c>
    </row>
    <row r="216" spans="2:21">
      <c r="B216" s="87" t="s">
        <v>576</v>
      </c>
      <c r="C216" s="111">
        <v>1132836</v>
      </c>
      <c r="D216" s="89" t="s">
        <v>108</v>
      </c>
      <c r="E216" s="89" t="s">
        <v>287</v>
      </c>
      <c r="F216" s="111">
        <v>511930125</v>
      </c>
      <c r="G216" s="89" t="s">
        <v>144</v>
      </c>
      <c r="H216" s="88" t="s">
        <v>433</v>
      </c>
      <c r="I216" s="88" t="s">
        <v>298</v>
      </c>
      <c r="J216" s="102"/>
      <c r="K216" s="91">
        <v>1.2299990345099716</v>
      </c>
      <c r="L216" s="89" t="s">
        <v>121</v>
      </c>
      <c r="M216" s="90">
        <v>4.1399999999999999E-2</v>
      </c>
      <c r="N216" s="90">
        <v>5.3888888888888896E-2</v>
      </c>
      <c r="O216" s="91">
        <v>1.8000000000000004E-5</v>
      </c>
      <c r="P216" s="103">
        <v>99.57</v>
      </c>
      <c r="Q216" s="91"/>
      <c r="R216" s="91">
        <v>1.8000000000000002E-8</v>
      </c>
      <c r="S216" s="92">
        <v>7.9956369408341275E-14</v>
      </c>
      <c r="T216" s="92">
        <f t="shared" si="6"/>
        <v>9.9210169273576378E-11</v>
      </c>
      <c r="U216" s="92">
        <f>R216/'סכום נכסי הקרן'!$C$42</f>
        <v>2.4336194959638098E-11</v>
      </c>
    </row>
    <row r="217" spans="2:21">
      <c r="B217" s="87" t="s">
        <v>577</v>
      </c>
      <c r="C217" s="111">
        <v>1139252</v>
      </c>
      <c r="D217" s="89" t="s">
        <v>108</v>
      </c>
      <c r="E217" s="89" t="s">
        <v>287</v>
      </c>
      <c r="F217" s="111">
        <v>511930125</v>
      </c>
      <c r="G217" s="89" t="s">
        <v>144</v>
      </c>
      <c r="H217" s="88" t="s">
        <v>433</v>
      </c>
      <c r="I217" s="88" t="s">
        <v>298</v>
      </c>
      <c r="J217" s="102"/>
      <c r="K217" s="91">
        <v>1.779999999999877</v>
      </c>
      <c r="L217" s="89" t="s">
        <v>121</v>
      </c>
      <c r="M217" s="90">
        <v>3.5499999999999997E-2</v>
      </c>
      <c r="N217" s="90">
        <v>5.9600000124272128E-2</v>
      </c>
      <c r="O217" s="91">
        <v>219.43706900000004</v>
      </c>
      <c r="P217" s="103">
        <v>96.81</v>
      </c>
      <c r="Q217" s="91"/>
      <c r="R217" s="91">
        <v>0.21243701600000003</v>
      </c>
      <c r="S217" s="92">
        <v>5.6143737717433896E-7</v>
      </c>
      <c r="T217" s="92">
        <f t="shared" si="6"/>
        <v>1.1708840176296363E-3</v>
      </c>
      <c r="U217" s="92">
        <f>R217/'סכום נכסי הקרן'!$C$42</f>
        <v>2.8721714655665319E-4</v>
      </c>
    </row>
    <row r="218" spans="2:21">
      <c r="B218" s="87" t="s">
        <v>578</v>
      </c>
      <c r="C218" s="111">
        <v>1143080</v>
      </c>
      <c r="D218" s="89" t="s">
        <v>108</v>
      </c>
      <c r="E218" s="89" t="s">
        <v>287</v>
      </c>
      <c r="F218" s="111">
        <v>511930125</v>
      </c>
      <c r="G218" s="89" t="s">
        <v>144</v>
      </c>
      <c r="H218" s="88" t="s">
        <v>433</v>
      </c>
      <c r="I218" s="88" t="s">
        <v>298</v>
      </c>
      <c r="J218" s="102"/>
      <c r="K218" s="91">
        <v>2.2700000000000204</v>
      </c>
      <c r="L218" s="89" t="s">
        <v>121</v>
      </c>
      <c r="M218" s="90">
        <v>2.5000000000000001E-2</v>
      </c>
      <c r="N218" s="90">
        <v>5.9600000005830628E-2</v>
      </c>
      <c r="O218" s="91">
        <v>945.65023200000007</v>
      </c>
      <c r="P218" s="103">
        <v>94.31</v>
      </c>
      <c r="Q218" s="91"/>
      <c r="R218" s="91">
        <v>0.89184271300000006</v>
      </c>
      <c r="S218" s="92">
        <v>8.3650193684671562E-7</v>
      </c>
      <c r="T218" s="92">
        <f t="shared" si="6"/>
        <v>4.9155481401186437E-3</v>
      </c>
      <c r="U218" s="92">
        <f>R218/'סכום נכסי הקרן'!$C$42</f>
        <v>1.2057810076055869E-3</v>
      </c>
    </row>
    <row r="219" spans="2:21">
      <c r="B219" s="87" t="s">
        <v>579</v>
      </c>
      <c r="C219" s="111">
        <v>1189190</v>
      </c>
      <c r="D219" s="89" t="s">
        <v>108</v>
      </c>
      <c r="E219" s="89" t="s">
        <v>287</v>
      </c>
      <c r="F219" s="111">
        <v>511930125</v>
      </c>
      <c r="G219" s="89" t="s">
        <v>144</v>
      </c>
      <c r="H219" s="88" t="s">
        <v>433</v>
      </c>
      <c r="I219" s="88" t="s">
        <v>298</v>
      </c>
      <c r="J219" s="102"/>
      <c r="K219" s="91">
        <v>4.0600000000000094</v>
      </c>
      <c r="L219" s="89" t="s">
        <v>121</v>
      </c>
      <c r="M219" s="90">
        <v>4.7300000000000002E-2</v>
      </c>
      <c r="N219" s="90">
        <v>6.0200000069507105E-2</v>
      </c>
      <c r="O219" s="91">
        <v>442.03418400000004</v>
      </c>
      <c r="P219" s="103">
        <v>96.34</v>
      </c>
      <c r="Q219" s="91"/>
      <c r="R219" s="91">
        <v>0.42585575200000003</v>
      </c>
      <c r="S219" s="92">
        <v>1.1193147487434005E-6</v>
      </c>
      <c r="T219" s="92">
        <f t="shared" si="6"/>
        <v>2.3471789578914533E-3</v>
      </c>
      <c r="U219" s="92">
        <f>R219/'סכום נכסי הקרן'!$C$42</f>
        <v>5.7576158918640501E-4</v>
      </c>
    </row>
    <row r="220" spans="2:21">
      <c r="B220" s="87" t="s">
        <v>580</v>
      </c>
      <c r="C220" s="111">
        <v>1132505</v>
      </c>
      <c r="D220" s="89" t="s">
        <v>108</v>
      </c>
      <c r="E220" s="89" t="s">
        <v>287</v>
      </c>
      <c r="F220" s="111">
        <v>510216054</v>
      </c>
      <c r="G220" s="89" t="s">
        <v>308</v>
      </c>
      <c r="H220" s="88" t="s">
        <v>433</v>
      </c>
      <c r="I220" s="88" t="s">
        <v>298</v>
      </c>
      <c r="J220" s="102"/>
      <c r="K220" s="91">
        <v>0.65999962695551617</v>
      </c>
      <c r="L220" s="89" t="s">
        <v>121</v>
      </c>
      <c r="M220" s="90">
        <v>6.4000000000000001E-2</v>
      </c>
      <c r="N220" s="90">
        <v>5.7777777777777768E-2</v>
      </c>
      <c r="O220" s="91">
        <v>1.8000000000000004E-5</v>
      </c>
      <c r="P220" s="103">
        <v>100.97</v>
      </c>
      <c r="Q220" s="91"/>
      <c r="R220" s="91">
        <v>1.8000000000000002E-8</v>
      </c>
      <c r="S220" s="92">
        <v>2.5914271105135953E-14</v>
      </c>
      <c r="T220" s="92">
        <f t="shared" si="6"/>
        <v>9.9210169273576378E-11</v>
      </c>
      <c r="U220" s="92">
        <f>R220/'סכום נכסי הקרן'!$C$42</f>
        <v>2.4336194959638098E-11</v>
      </c>
    </row>
    <row r="221" spans="2:21">
      <c r="B221" s="87" t="s">
        <v>581</v>
      </c>
      <c r="C221" s="111">
        <v>1162817</v>
      </c>
      <c r="D221" s="89" t="s">
        <v>108</v>
      </c>
      <c r="E221" s="89" t="s">
        <v>287</v>
      </c>
      <c r="F221" s="111">
        <v>510216054</v>
      </c>
      <c r="G221" s="89" t="s">
        <v>308</v>
      </c>
      <c r="H221" s="88" t="s">
        <v>433</v>
      </c>
      <c r="I221" s="88" t="s">
        <v>298</v>
      </c>
      <c r="J221" s="102"/>
      <c r="K221" s="91">
        <v>4.6799999999710007</v>
      </c>
      <c r="L221" s="89" t="s">
        <v>121</v>
      </c>
      <c r="M221" s="90">
        <v>2.4300000000000002E-2</v>
      </c>
      <c r="N221" s="90">
        <v>5.5000000007866381E-2</v>
      </c>
      <c r="O221" s="91">
        <v>725.00990400000012</v>
      </c>
      <c r="P221" s="103">
        <v>87.67</v>
      </c>
      <c r="Q221" s="91"/>
      <c r="R221" s="91">
        <v>0.63561618300000011</v>
      </c>
      <c r="S221" s="92">
        <v>4.9501739638061883E-7</v>
      </c>
      <c r="T221" s="92">
        <f t="shared" si="6"/>
        <v>3.5033105060252503E-3</v>
      </c>
      <c r="U221" s="92">
        <f>R221/'סכום נכסי הקרן'!$C$42</f>
        <v>8.5935996383272259E-4</v>
      </c>
    </row>
    <row r="222" spans="2:21">
      <c r="B222" s="87" t="s">
        <v>582</v>
      </c>
      <c r="C222" s="111">
        <v>1141415</v>
      </c>
      <c r="D222" s="89" t="s">
        <v>108</v>
      </c>
      <c r="E222" s="89" t="s">
        <v>287</v>
      </c>
      <c r="F222" s="111">
        <v>520044314</v>
      </c>
      <c r="G222" s="89" t="s">
        <v>144</v>
      </c>
      <c r="H222" s="88" t="s">
        <v>433</v>
      </c>
      <c r="I222" s="88" t="s">
        <v>298</v>
      </c>
      <c r="J222" s="102"/>
      <c r="K222" s="91">
        <v>0.73</v>
      </c>
      <c r="L222" s="89" t="s">
        <v>121</v>
      </c>
      <c r="M222" s="90">
        <v>2.1600000000000001E-2</v>
      </c>
      <c r="N222" s="90">
        <v>5.3750000000000006E-2</v>
      </c>
      <c r="O222" s="91">
        <v>7.9999999999999996E-6</v>
      </c>
      <c r="P222" s="103">
        <v>98.16</v>
      </c>
      <c r="Q222" s="91"/>
      <c r="R222" s="91">
        <v>7.9999999999999988E-9</v>
      </c>
      <c r="S222" s="92">
        <v>6.2548104378837976E-14</v>
      </c>
      <c r="T222" s="92">
        <f t="shared" si="6"/>
        <v>4.4093408566033931E-11</v>
      </c>
      <c r="U222" s="92">
        <f>R222/'סכום נכסי הקרן'!$C$42</f>
        <v>1.0816086648728039E-11</v>
      </c>
    </row>
    <row r="223" spans="2:21">
      <c r="B223" s="87" t="s">
        <v>584</v>
      </c>
      <c r="C223" s="111">
        <v>1156397</v>
      </c>
      <c r="D223" s="89" t="s">
        <v>108</v>
      </c>
      <c r="E223" s="89" t="s">
        <v>287</v>
      </c>
      <c r="F223" s="111">
        <v>520044314</v>
      </c>
      <c r="G223" s="89" t="s">
        <v>144</v>
      </c>
      <c r="H223" s="88" t="s">
        <v>433</v>
      </c>
      <c r="I223" s="88" t="s">
        <v>298</v>
      </c>
      <c r="J223" s="102"/>
      <c r="K223" s="91">
        <v>2.6999999999999997</v>
      </c>
      <c r="L223" s="89" t="s">
        <v>121</v>
      </c>
      <c r="M223" s="90">
        <v>0.04</v>
      </c>
      <c r="N223" s="90">
        <v>5.3478260869565218E-2</v>
      </c>
      <c r="O223" s="91">
        <v>2.3000000000000003E-5</v>
      </c>
      <c r="P223" s="103">
        <v>97.49</v>
      </c>
      <c r="Q223" s="91"/>
      <c r="R223" s="91">
        <v>2.3000000000000004E-8</v>
      </c>
      <c r="S223" s="92">
        <v>3.3790351262160712E-14</v>
      </c>
      <c r="T223" s="92">
        <f t="shared" si="6"/>
        <v>1.2676854962734761E-10</v>
      </c>
      <c r="U223" s="92">
        <f>R223/'סכום נכסי הקרן'!$C$42</f>
        <v>3.1096249115093123E-11</v>
      </c>
    </row>
    <row r="224" spans="2:21">
      <c r="B224" s="87" t="s">
        <v>585</v>
      </c>
      <c r="C224" s="111">
        <v>1136134</v>
      </c>
      <c r="D224" s="89" t="s">
        <v>108</v>
      </c>
      <c r="E224" s="89" t="s">
        <v>287</v>
      </c>
      <c r="F224" s="111">
        <v>514892801</v>
      </c>
      <c r="G224" s="89" t="s">
        <v>587</v>
      </c>
      <c r="H224" s="88" t="s">
        <v>433</v>
      </c>
      <c r="I224" s="88" t="s">
        <v>298</v>
      </c>
      <c r="J224" s="102"/>
      <c r="K224" s="91">
        <v>1.479998587824102</v>
      </c>
      <c r="L224" s="89" t="s">
        <v>121</v>
      </c>
      <c r="M224" s="90">
        <v>3.3500000000000002E-2</v>
      </c>
      <c r="N224" s="90">
        <v>5.2380952380952382E-2</v>
      </c>
      <c r="O224" s="91">
        <v>1.4000000000000001E-5</v>
      </c>
      <c r="P224" s="103">
        <v>97.22</v>
      </c>
      <c r="Q224" s="91">
        <v>7.0000000000000006E-9</v>
      </c>
      <c r="R224" s="91">
        <v>2.1000000000000003E-8</v>
      </c>
      <c r="S224" s="92">
        <v>1.5280017230038479E-13</v>
      </c>
      <c r="T224" s="92">
        <f t="shared" si="6"/>
        <v>1.1574519748583911E-10</v>
      </c>
      <c r="U224" s="92">
        <f>R224/'סכום נכסי הקרן'!$C$42</f>
        <v>2.8392227452911113E-11</v>
      </c>
    </row>
    <row r="225" spans="2:21">
      <c r="B225" s="87" t="s">
        <v>588</v>
      </c>
      <c r="C225" s="111">
        <v>1141951</v>
      </c>
      <c r="D225" s="89" t="s">
        <v>108</v>
      </c>
      <c r="E225" s="89" t="s">
        <v>287</v>
      </c>
      <c r="F225" s="111">
        <v>514892801</v>
      </c>
      <c r="G225" s="89" t="s">
        <v>587</v>
      </c>
      <c r="H225" s="88" t="s">
        <v>433</v>
      </c>
      <c r="I225" s="88" t="s">
        <v>298</v>
      </c>
      <c r="J225" s="102"/>
      <c r="K225" s="91">
        <v>3.4499974841213761</v>
      </c>
      <c r="L225" s="89" t="s">
        <v>121</v>
      </c>
      <c r="M225" s="90">
        <v>2.6200000000000001E-2</v>
      </c>
      <c r="N225" s="90">
        <v>5.6153846153846158E-2</v>
      </c>
      <c r="O225" s="91">
        <v>2.9000000000000004E-5</v>
      </c>
      <c r="P225" s="103">
        <v>91.29</v>
      </c>
      <c r="Q225" s="91"/>
      <c r="R225" s="91">
        <v>2.6000000000000001E-8</v>
      </c>
      <c r="S225" s="92">
        <v>5.7922000033718604E-14</v>
      </c>
      <c r="T225" s="92">
        <f t="shared" si="6"/>
        <v>1.433035778396103E-10</v>
      </c>
      <c r="U225" s="92">
        <f>R225/'סכום נכסי הקרן'!$C$42</f>
        <v>3.5152281608366138E-11</v>
      </c>
    </row>
    <row r="226" spans="2:21">
      <c r="B226" s="87" t="s">
        <v>589</v>
      </c>
      <c r="C226" s="111">
        <v>1178417</v>
      </c>
      <c r="D226" s="89" t="s">
        <v>108</v>
      </c>
      <c r="E226" s="89" t="s">
        <v>287</v>
      </c>
      <c r="F226" s="111">
        <v>514892801</v>
      </c>
      <c r="G226" s="89" t="s">
        <v>587</v>
      </c>
      <c r="H226" s="88" t="s">
        <v>433</v>
      </c>
      <c r="I226" s="88" t="s">
        <v>298</v>
      </c>
      <c r="J226" s="102"/>
      <c r="K226" s="91">
        <v>5.8400000000000443</v>
      </c>
      <c r="L226" s="89" t="s">
        <v>121</v>
      </c>
      <c r="M226" s="90">
        <v>2.3399999999999997E-2</v>
      </c>
      <c r="N226" s="90">
        <v>5.7300000044353962E-2</v>
      </c>
      <c r="O226" s="91">
        <v>575.79096300000015</v>
      </c>
      <c r="P226" s="103">
        <v>82.62</v>
      </c>
      <c r="Q226" s="91"/>
      <c r="R226" s="91">
        <v>0.47571849300000008</v>
      </c>
      <c r="S226" s="92">
        <v>5.4512753893491137E-7</v>
      </c>
      <c r="T226" s="92">
        <f t="shared" si="6"/>
        <v>2.6220062342833701E-3</v>
      </c>
      <c r="U226" s="92">
        <f>R226/'סכום נכסי הקרן'!$C$42</f>
        <v>6.4317655508629059E-4</v>
      </c>
    </row>
    <row r="227" spans="2:21">
      <c r="B227" s="87" t="s">
        <v>590</v>
      </c>
      <c r="C227" s="111">
        <v>7150410</v>
      </c>
      <c r="D227" s="89" t="s">
        <v>108</v>
      </c>
      <c r="E227" s="89" t="s">
        <v>287</v>
      </c>
      <c r="F227" s="111">
        <v>520025990</v>
      </c>
      <c r="G227" s="89" t="s">
        <v>480</v>
      </c>
      <c r="H227" s="88" t="s">
        <v>473</v>
      </c>
      <c r="I227" s="88" t="s">
        <v>119</v>
      </c>
      <c r="J227" s="102"/>
      <c r="K227" s="91">
        <v>1.8400000000000254</v>
      </c>
      <c r="L227" s="89" t="s">
        <v>121</v>
      </c>
      <c r="M227" s="90">
        <v>2.9500000000000002E-2</v>
      </c>
      <c r="N227" s="90">
        <v>6.2800000016322452E-2</v>
      </c>
      <c r="O227" s="91">
        <v>567.80924600000014</v>
      </c>
      <c r="P227" s="103">
        <v>94.95</v>
      </c>
      <c r="Q227" s="91"/>
      <c r="R227" s="91">
        <v>0.5391348789999999</v>
      </c>
      <c r="S227" s="92">
        <v>1.4379162203323821E-6</v>
      </c>
      <c r="T227" s="92">
        <f t="shared" si="6"/>
        <v>2.9715368114932835E-3</v>
      </c>
      <c r="U227" s="92">
        <f>R227/'סכום נכסי הקרן'!$C$42</f>
        <v>7.2891619582693835E-4</v>
      </c>
    </row>
    <row r="228" spans="2:21">
      <c r="B228" s="87" t="s">
        <v>592</v>
      </c>
      <c r="C228" s="111">
        <v>7150444</v>
      </c>
      <c r="D228" s="89" t="s">
        <v>108</v>
      </c>
      <c r="E228" s="89" t="s">
        <v>287</v>
      </c>
      <c r="F228" s="111">
        <v>520025990</v>
      </c>
      <c r="G228" s="89" t="s">
        <v>480</v>
      </c>
      <c r="H228" s="88" t="s">
        <v>473</v>
      </c>
      <c r="I228" s="88" t="s">
        <v>119</v>
      </c>
      <c r="J228" s="102"/>
      <c r="K228" s="91">
        <v>3.1800000000002946</v>
      </c>
      <c r="L228" s="89" t="s">
        <v>121</v>
      </c>
      <c r="M228" s="90">
        <v>2.5499999999999998E-2</v>
      </c>
      <c r="N228" s="90">
        <v>6.2299999333878288E-2</v>
      </c>
      <c r="O228" s="91">
        <v>51.426755</v>
      </c>
      <c r="P228" s="103">
        <v>89.91</v>
      </c>
      <c r="Q228" s="91"/>
      <c r="R228" s="91">
        <v>4.6237796000000012E-2</v>
      </c>
      <c r="S228" s="92">
        <v>8.8318114685122534E-8</v>
      </c>
      <c r="T228" s="92">
        <f t="shared" si="6"/>
        <v>2.5484775377761627E-4</v>
      </c>
      <c r="U228" s="92">
        <f>R228/'סכום נכסי הקרן'!$C$42</f>
        <v>6.251400099777637E-5</v>
      </c>
    </row>
    <row r="229" spans="2:21">
      <c r="B229" s="87" t="s">
        <v>593</v>
      </c>
      <c r="C229" s="111">
        <v>1155878</v>
      </c>
      <c r="D229" s="89" t="s">
        <v>108</v>
      </c>
      <c r="E229" s="89" t="s">
        <v>287</v>
      </c>
      <c r="F229" s="111">
        <v>514486042</v>
      </c>
      <c r="G229" s="89" t="s">
        <v>346</v>
      </c>
      <c r="H229" s="88" t="s">
        <v>473</v>
      </c>
      <c r="I229" s="88" t="s">
        <v>119</v>
      </c>
      <c r="J229" s="102"/>
      <c r="K229" s="91">
        <v>2.0499999999998946</v>
      </c>
      <c r="L229" s="89" t="s">
        <v>121</v>
      </c>
      <c r="M229" s="90">
        <v>3.27E-2</v>
      </c>
      <c r="N229" s="90">
        <v>5.6600000104846497E-2</v>
      </c>
      <c r="O229" s="91">
        <v>231.03871800000002</v>
      </c>
      <c r="P229" s="103">
        <v>96.6</v>
      </c>
      <c r="Q229" s="91"/>
      <c r="R229" s="91">
        <v>0.22318340100000006</v>
      </c>
      <c r="S229" s="92">
        <v>7.3207808157975631E-7</v>
      </c>
      <c r="T229" s="92">
        <f t="shared" si="6"/>
        <v>1.2301146106812489E-3</v>
      </c>
      <c r="U229" s="92">
        <f>R229/'סכום נכסי הקרן'!$C$42</f>
        <v>3.0174637547172715E-4</v>
      </c>
    </row>
    <row r="230" spans="2:21">
      <c r="B230" s="87" t="s">
        <v>594</v>
      </c>
      <c r="C230" s="111">
        <v>7200249</v>
      </c>
      <c r="D230" s="89" t="s">
        <v>108</v>
      </c>
      <c r="E230" s="89" t="s">
        <v>287</v>
      </c>
      <c r="F230" s="111">
        <v>520041146</v>
      </c>
      <c r="G230" s="89" t="s">
        <v>516</v>
      </c>
      <c r="H230" s="88" t="s">
        <v>473</v>
      </c>
      <c r="I230" s="88" t="s">
        <v>119</v>
      </c>
      <c r="J230" s="102"/>
      <c r="K230" s="91">
        <v>4.8299999999998384</v>
      </c>
      <c r="L230" s="89" t="s">
        <v>121</v>
      </c>
      <c r="M230" s="90">
        <v>7.4999999999999997E-3</v>
      </c>
      <c r="N230" s="90">
        <v>5.1700000015657006E-2</v>
      </c>
      <c r="O230" s="91">
        <v>652.04748000000006</v>
      </c>
      <c r="P230" s="103">
        <v>81.3</v>
      </c>
      <c r="Q230" s="91"/>
      <c r="R230" s="91">
        <v>0.53011460099999996</v>
      </c>
      <c r="S230" s="92">
        <v>1.2266146208588312E-6</v>
      </c>
      <c r="T230" s="92">
        <f t="shared" si="6"/>
        <v>2.9218199610891327E-3</v>
      </c>
      <c r="U230" s="92">
        <f>R230/'סכום נכסי הקרן'!$C$42</f>
        <v>7.167206822714866E-4</v>
      </c>
    </row>
    <row r="231" spans="2:21">
      <c r="B231" s="87" t="s">
        <v>596</v>
      </c>
      <c r="C231" s="111">
        <v>7200173</v>
      </c>
      <c r="D231" s="89" t="s">
        <v>108</v>
      </c>
      <c r="E231" s="89" t="s">
        <v>287</v>
      </c>
      <c r="F231" s="111">
        <v>520041146</v>
      </c>
      <c r="G231" s="89" t="s">
        <v>516</v>
      </c>
      <c r="H231" s="88" t="s">
        <v>473</v>
      </c>
      <c r="I231" s="88" t="s">
        <v>119</v>
      </c>
      <c r="J231" s="102"/>
      <c r="K231" s="91">
        <v>2.46</v>
      </c>
      <c r="L231" s="89" t="s">
        <v>121</v>
      </c>
      <c r="M231" s="90">
        <v>3.4500000000000003E-2</v>
      </c>
      <c r="N231" s="90">
        <v>5.9300000359615329E-2</v>
      </c>
      <c r="O231" s="91">
        <v>13.809723000000002</v>
      </c>
      <c r="P231" s="103">
        <v>94.64</v>
      </c>
      <c r="Q231" s="91"/>
      <c r="R231" s="91">
        <v>1.3069521000000002E-2</v>
      </c>
      <c r="S231" s="92">
        <v>1.8958435057067498E-8</v>
      </c>
      <c r="T231" s="92">
        <f t="shared" si="6"/>
        <v>7.2034966151920073E-5</v>
      </c>
      <c r="U231" s="92">
        <f>R231/'סכום נכסי הקרן'!$C$42</f>
        <v>1.7670133949171347E-5</v>
      </c>
    </row>
    <row r="232" spans="2:21">
      <c r="B232" s="87" t="s">
        <v>597</v>
      </c>
      <c r="C232" s="111">
        <v>1168483</v>
      </c>
      <c r="D232" s="89" t="s">
        <v>108</v>
      </c>
      <c r="E232" s="89" t="s">
        <v>287</v>
      </c>
      <c r="F232" s="111">
        <v>513901371</v>
      </c>
      <c r="G232" s="89" t="s">
        <v>516</v>
      </c>
      <c r="H232" s="88" t="s">
        <v>473</v>
      </c>
      <c r="I232" s="88" t="s">
        <v>119</v>
      </c>
      <c r="J232" s="102"/>
      <c r="K232" s="91">
        <v>3.8200000000000092</v>
      </c>
      <c r="L232" s="89" t="s">
        <v>121</v>
      </c>
      <c r="M232" s="90">
        <v>2.5000000000000001E-3</v>
      </c>
      <c r="N232" s="90">
        <v>5.8400000051180727E-2</v>
      </c>
      <c r="O232" s="91">
        <v>384.52355200000005</v>
      </c>
      <c r="P232" s="103">
        <v>81.3</v>
      </c>
      <c r="Q232" s="91"/>
      <c r="R232" s="91">
        <v>0.31261763500000006</v>
      </c>
      <c r="S232" s="92">
        <v>6.7864841987850386E-7</v>
      </c>
      <c r="T232" s="92">
        <f t="shared" si="6"/>
        <v>1.7230471381252843E-3</v>
      </c>
      <c r="U232" s="92">
        <f>R232/'סכום נכסי הקרן'!$C$42</f>
        <v>4.2266242851005462E-4</v>
      </c>
    </row>
    <row r="233" spans="2:21">
      <c r="B233" s="87" t="s">
        <v>599</v>
      </c>
      <c r="C233" s="111">
        <v>1161751</v>
      </c>
      <c r="D233" s="89" t="s">
        <v>108</v>
      </c>
      <c r="E233" s="89" t="s">
        <v>287</v>
      </c>
      <c r="F233" s="111">
        <v>513901371</v>
      </c>
      <c r="G233" s="89" t="s">
        <v>516</v>
      </c>
      <c r="H233" s="88" t="s">
        <v>473</v>
      </c>
      <c r="I233" s="88" t="s">
        <v>119</v>
      </c>
      <c r="J233" s="102"/>
      <c r="K233" s="91">
        <v>3.2899999999992522</v>
      </c>
      <c r="L233" s="89" t="s">
        <v>121</v>
      </c>
      <c r="M233" s="90">
        <v>2.0499999999999997E-2</v>
      </c>
      <c r="N233" s="90">
        <v>5.7500001624438843E-2</v>
      </c>
      <c r="O233" s="91">
        <v>8.6440860000000015</v>
      </c>
      <c r="P233" s="103">
        <v>89.02</v>
      </c>
      <c r="Q233" s="91"/>
      <c r="R233" s="91">
        <v>7.6949650000000007E-3</v>
      </c>
      <c r="S233" s="92">
        <v>1.6576956703003914E-8</v>
      </c>
      <c r="T233" s="92">
        <f t="shared" si="6"/>
        <v>4.2412154455791425E-5</v>
      </c>
      <c r="U233" s="92">
        <f>R233/'סכום נכסי הקרן'!$C$42</f>
        <v>1.0403676024866198E-5</v>
      </c>
    </row>
    <row r="234" spans="2:21">
      <c r="B234" s="87" t="s">
        <v>600</v>
      </c>
      <c r="C234" s="111">
        <v>1162825</v>
      </c>
      <c r="D234" s="89" t="s">
        <v>108</v>
      </c>
      <c r="E234" s="89" t="s">
        <v>287</v>
      </c>
      <c r="F234" s="111">
        <v>520034760</v>
      </c>
      <c r="G234" s="89" t="s">
        <v>480</v>
      </c>
      <c r="H234" s="88" t="s">
        <v>473</v>
      </c>
      <c r="I234" s="88" t="s">
        <v>119</v>
      </c>
      <c r="J234" s="102"/>
      <c r="K234" s="91">
        <v>2.6099999807958332</v>
      </c>
      <c r="L234" s="89" t="s">
        <v>121</v>
      </c>
      <c r="M234" s="90">
        <v>2.4E-2</v>
      </c>
      <c r="N234" s="90">
        <v>6.061135371179039E-2</v>
      </c>
      <c r="O234" s="91">
        <v>2.4700000000000004E-4</v>
      </c>
      <c r="P234" s="103">
        <v>91.2</v>
      </c>
      <c r="Q234" s="91">
        <v>3E-9</v>
      </c>
      <c r="R234" s="91">
        <v>2.2900000000000003E-7</v>
      </c>
      <c r="S234" s="92">
        <v>9.4778509912987965E-13</v>
      </c>
      <c r="T234" s="92">
        <f t="shared" si="6"/>
        <v>1.2621738202027216E-9</v>
      </c>
      <c r="U234" s="92">
        <f>R234/'סכום נכסי הקרן'!$C$42</f>
        <v>3.0961048031984024E-10</v>
      </c>
    </row>
    <row r="235" spans="2:21">
      <c r="B235" s="87" t="s">
        <v>602</v>
      </c>
      <c r="C235" s="111">
        <v>1140102</v>
      </c>
      <c r="D235" s="89" t="s">
        <v>108</v>
      </c>
      <c r="E235" s="89" t="s">
        <v>287</v>
      </c>
      <c r="F235" s="111">
        <v>510381601</v>
      </c>
      <c r="G235" s="89" t="s">
        <v>480</v>
      </c>
      <c r="H235" s="88" t="s">
        <v>481</v>
      </c>
      <c r="I235" s="88" t="s">
        <v>298</v>
      </c>
      <c r="J235" s="102"/>
      <c r="K235" s="91">
        <v>2.5499999999999488</v>
      </c>
      <c r="L235" s="89" t="s">
        <v>121</v>
      </c>
      <c r="M235" s="90">
        <v>4.2999999999999997E-2</v>
      </c>
      <c r="N235" s="90">
        <v>6.1100000010992563E-2</v>
      </c>
      <c r="O235" s="91">
        <v>404.89967200000007</v>
      </c>
      <c r="P235" s="103">
        <v>96.61</v>
      </c>
      <c r="Q235" s="91"/>
      <c r="R235" s="91">
        <v>0.39117358700000004</v>
      </c>
      <c r="S235" s="92">
        <v>3.6473002821782231E-7</v>
      </c>
      <c r="T235" s="92">
        <f t="shared" si="6"/>
        <v>2.156022098979003E-3</v>
      </c>
      <c r="U235" s="92">
        <f>R235/'סכום נכסי הקרן'!$C$42</f>
        <v>5.2887092646071963E-4</v>
      </c>
    </row>
    <row r="236" spans="2:21">
      <c r="B236" s="87" t="s">
        <v>603</v>
      </c>
      <c r="C236" s="111">
        <v>1137512</v>
      </c>
      <c r="D236" s="89" t="s">
        <v>108</v>
      </c>
      <c r="E236" s="89" t="s">
        <v>287</v>
      </c>
      <c r="F236" s="111">
        <v>515328250</v>
      </c>
      <c r="G236" s="89" t="s">
        <v>472</v>
      </c>
      <c r="H236" s="88" t="s">
        <v>473</v>
      </c>
      <c r="I236" s="88" t="s">
        <v>119</v>
      </c>
      <c r="J236" s="102"/>
      <c r="K236" s="91">
        <v>1.0999999999998946</v>
      </c>
      <c r="L236" s="89" t="s">
        <v>121</v>
      </c>
      <c r="M236" s="90">
        <v>3.5000000000000003E-2</v>
      </c>
      <c r="N236" s="90">
        <v>6.0699999902313888E-2</v>
      </c>
      <c r="O236" s="91">
        <v>205.23999900000001</v>
      </c>
      <c r="P236" s="103">
        <v>97.76</v>
      </c>
      <c r="Q236" s="91"/>
      <c r="R236" s="91">
        <v>0.20064262800000002</v>
      </c>
      <c r="S236" s="92">
        <v>1.0705195023993324E-6</v>
      </c>
      <c r="T236" s="92">
        <f t="shared" si="6"/>
        <v>1.1058771715208452E-3</v>
      </c>
      <c r="U236" s="92">
        <f>R236/'סכום נכסי הקרן'!$C$42</f>
        <v>2.7127100623456339E-4</v>
      </c>
    </row>
    <row r="237" spans="2:21">
      <c r="B237" s="87" t="s">
        <v>604</v>
      </c>
      <c r="C237" s="111">
        <v>1141852</v>
      </c>
      <c r="D237" s="89" t="s">
        <v>108</v>
      </c>
      <c r="E237" s="89" t="s">
        <v>287</v>
      </c>
      <c r="F237" s="111">
        <v>515328250</v>
      </c>
      <c r="G237" s="89" t="s">
        <v>472</v>
      </c>
      <c r="H237" s="88" t="s">
        <v>473</v>
      </c>
      <c r="I237" s="88" t="s">
        <v>119</v>
      </c>
      <c r="J237" s="102"/>
      <c r="K237" s="91">
        <v>2.6099999999999315</v>
      </c>
      <c r="L237" s="89" t="s">
        <v>121</v>
      </c>
      <c r="M237" s="90">
        <v>2.6499999999999999E-2</v>
      </c>
      <c r="N237" s="90">
        <v>6.4299999937423108E-2</v>
      </c>
      <c r="O237" s="91">
        <v>168.30638099999999</v>
      </c>
      <c r="P237" s="103">
        <v>91.15</v>
      </c>
      <c r="Q237" s="91"/>
      <c r="R237" s="91">
        <v>0.15341127200000002</v>
      </c>
      <c r="S237" s="92">
        <v>2.7386881416370419E-7</v>
      </c>
      <c r="T237" s="92">
        <f t="shared" si="6"/>
        <v>8.4555323686637046E-4</v>
      </c>
      <c r="U237" s="92">
        <f>R237/'סכום נכסי הקרן'!$C$42</f>
        <v>2.0741370135544826E-4</v>
      </c>
    </row>
    <row r="238" spans="2:21">
      <c r="B238" s="87" t="s">
        <v>605</v>
      </c>
      <c r="C238" s="111">
        <v>1168038</v>
      </c>
      <c r="D238" s="89" t="s">
        <v>108</v>
      </c>
      <c r="E238" s="89" t="s">
        <v>287</v>
      </c>
      <c r="F238" s="111">
        <v>515328250</v>
      </c>
      <c r="G238" s="89" t="s">
        <v>472</v>
      </c>
      <c r="H238" s="88" t="s">
        <v>473</v>
      </c>
      <c r="I238" s="88" t="s">
        <v>119</v>
      </c>
      <c r="J238" s="102"/>
      <c r="K238" s="91">
        <v>2.1600000000003612</v>
      </c>
      <c r="L238" s="89" t="s">
        <v>121</v>
      </c>
      <c r="M238" s="90">
        <v>4.99E-2</v>
      </c>
      <c r="N238" s="90">
        <v>5.9199999856702254E-2</v>
      </c>
      <c r="O238" s="91">
        <v>136.24679000000003</v>
      </c>
      <c r="P238" s="103">
        <v>98.22</v>
      </c>
      <c r="Q238" s="91">
        <v>1.6913500000000001E-2</v>
      </c>
      <c r="R238" s="91">
        <v>0.15073509800000001</v>
      </c>
      <c r="S238" s="92">
        <v>7.7126174451612911E-7</v>
      </c>
      <c r="T238" s="92">
        <f t="shared" si="6"/>
        <v>8.3080303266939569E-4</v>
      </c>
      <c r="U238" s="92">
        <f>R238/'סכום נכסי הקרן'!$C$42</f>
        <v>2.0379548512156412E-4</v>
      </c>
    </row>
    <row r="239" spans="2:21">
      <c r="B239" s="87" t="s">
        <v>606</v>
      </c>
      <c r="C239" s="111">
        <v>1190008</v>
      </c>
      <c r="D239" s="89" t="s">
        <v>108</v>
      </c>
      <c r="E239" s="89" t="s">
        <v>287</v>
      </c>
      <c r="F239" s="111">
        <v>510488190</v>
      </c>
      <c r="G239" s="89" t="s">
        <v>480</v>
      </c>
      <c r="H239" s="88" t="s">
        <v>481</v>
      </c>
      <c r="I239" s="88" t="s">
        <v>298</v>
      </c>
      <c r="J239" s="102"/>
      <c r="K239" s="91">
        <v>3.6699999999999511</v>
      </c>
      <c r="L239" s="89" t="s">
        <v>121</v>
      </c>
      <c r="M239" s="90">
        <v>5.3399999999999996E-2</v>
      </c>
      <c r="N239" s="90">
        <v>6.3200000028724237E-2</v>
      </c>
      <c r="O239" s="91">
        <v>635.80391600000007</v>
      </c>
      <c r="P239" s="103">
        <v>98.56</v>
      </c>
      <c r="Q239" s="91"/>
      <c r="R239" s="91">
        <v>0.62664836000000013</v>
      </c>
      <c r="S239" s="92">
        <v>1.5895097900000001E-6</v>
      </c>
      <c r="T239" s="92">
        <f t="shared" si="6"/>
        <v>3.4538827705893906E-3</v>
      </c>
      <c r="U239" s="92">
        <f>R239/'סכום נכסי הקרן'!$C$42</f>
        <v>8.4723537000541552E-4</v>
      </c>
    </row>
    <row r="240" spans="2:21">
      <c r="B240" s="87" t="s">
        <v>608</v>
      </c>
      <c r="C240" s="111">
        <v>1180355</v>
      </c>
      <c r="D240" s="89" t="s">
        <v>108</v>
      </c>
      <c r="E240" s="89" t="s">
        <v>287</v>
      </c>
      <c r="F240" s="111">
        <v>514401702</v>
      </c>
      <c r="G240" s="89" t="s">
        <v>308</v>
      </c>
      <c r="H240" s="88" t="s">
        <v>491</v>
      </c>
      <c r="I240" s="88" t="s">
        <v>298</v>
      </c>
      <c r="J240" s="102"/>
      <c r="K240" s="91">
        <v>3.7499999999999054</v>
      </c>
      <c r="L240" s="89" t="s">
        <v>121</v>
      </c>
      <c r="M240" s="90">
        <v>2.5000000000000001E-2</v>
      </c>
      <c r="N240" s="90">
        <v>6.4300000405485544E-2</v>
      </c>
      <c r="O240" s="91">
        <v>92.371590000000012</v>
      </c>
      <c r="P240" s="103">
        <v>86.77</v>
      </c>
      <c r="Q240" s="91"/>
      <c r="R240" s="91">
        <v>8.0150825000000009E-2</v>
      </c>
      <c r="S240" s="92">
        <v>1.0857448631646504E-7</v>
      </c>
      <c r="T240" s="92">
        <f t="shared" si="6"/>
        <v>4.4176538420371094E-4</v>
      </c>
      <c r="U240" s="92">
        <f>R240/'סכום נכסי הקרן'!$C$42</f>
        <v>1.0836478352087972E-4</v>
      </c>
    </row>
    <row r="241" spans="2:21">
      <c r="B241" s="87" t="s">
        <v>609</v>
      </c>
      <c r="C241" s="111">
        <v>1188572</v>
      </c>
      <c r="D241" s="89" t="s">
        <v>108</v>
      </c>
      <c r="E241" s="89" t="s">
        <v>287</v>
      </c>
      <c r="F241" s="111">
        <v>511996803</v>
      </c>
      <c r="G241" s="89" t="s">
        <v>480</v>
      </c>
      <c r="H241" s="88" t="s">
        <v>493</v>
      </c>
      <c r="I241" s="88" t="s">
        <v>119</v>
      </c>
      <c r="J241" s="102"/>
      <c r="K241" s="91">
        <v>3.1200000000000494</v>
      </c>
      <c r="L241" s="89" t="s">
        <v>121</v>
      </c>
      <c r="M241" s="90">
        <v>4.53E-2</v>
      </c>
      <c r="N241" s="90">
        <v>6.6700000004451185E-2</v>
      </c>
      <c r="O241" s="91">
        <v>1229.3263210000002</v>
      </c>
      <c r="P241" s="103">
        <v>95.03</v>
      </c>
      <c r="Q241" s="91"/>
      <c r="R241" s="91">
        <v>1.1682288440000002</v>
      </c>
      <c r="S241" s="92">
        <v>1.7561804585714288E-6</v>
      </c>
      <c r="T241" s="92">
        <f t="shared" si="6"/>
        <v>6.4388989646396912E-3</v>
      </c>
      <c r="U241" s="92">
        <f>R241/'סכום נכסי הקרן'!$C$42</f>
        <v>1.5794580502809246E-3</v>
      </c>
    </row>
    <row r="242" spans="2:21">
      <c r="B242" s="87" t="s">
        <v>611</v>
      </c>
      <c r="C242" s="111">
        <v>1198142</v>
      </c>
      <c r="D242" s="89" t="s">
        <v>108</v>
      </c>
      <c r="E242" s="89" t="s">
        <v>287</v>
      </c>
      <c r="F242" s="111">
        <v>520033234</v>
      </c>
      <c r="G242" s="89" t="s">
        <v>472</v>
      </c>
      <c r="H242" s="88" t="s">
        <v>493</v>
      </c>
      <c r="I242" s="88" t="s">
        <v>119</v>
      </c>
      <c r="J242" s="102"/>
      <c r="K242" s="91">
        <v>4.6599999999997763</v>
      </c>
      <c r="L242" s="89" t="s">
        <v>121</v>
      </c>
      <c r="M242" s="90">
        <v>5.5E-2</v>
      </c>
      <c r="N242" s="90">
        <v>7.240000003988202E-2</v>
      </c>
      <c r="O242" s="91">
        <v>439.80000000000007</v>
      </c>
      <c r="P242" s="103">
        <v>93.5</v>
      </c>
      <c r="Q242" s="91"/>
      <c r="R242" s="91">
        <v>0.41121298899999997</v>
      </c>
      <c r="S242" s="92">
        <v>9.9023276549180683E-7</v>
      </c>
      <c r="T242" s="92">
        <f t="shared" si="6"/>
        <v>2.2664727914546274E-3</v>
      </c>
      <c r="U242" s="92">
        <f>R242/'סכום נכסי הקרן'!$C$42</f>
        <v>5.5596441501330632E-4</v>
      </c>
    </row>
    <row r="243" spans="2:21">
      <c r="B243" s="87" t="s">
        <v>612</v>
      </c>
      <c r="C243" s="111">
        <v>1150812</v>
      </c>
      <c r="D243" s="89" t="s">
        <v>108</v>
      </c>
      <c r="E243" s="89" t="s">
        <v>287</v>
      </c>
      <c r="F243" s="111">
        <v>512607888</v>
      </c>
      <c r="G243" s="89" t="s">
        <v>505</v>
      </c>
      <c r="H243" s="88" t="s">
        <v>493</v>
      </c>
      <c r="I243" s="88" t="s">
        <v>119</v>
      </c>
      <c r="J243" s="102"/>
      <c r="K243" s="91">
        <v>1.6600000000003758</v>
      </c>
      <c r="L243" s="89" t="s">
        <v>121</v>
      </c>
      <c r="M243" s="90">
        <v>3.7499999999999999E-2</v>
      </c>
      <c r="N243" s="90">
        <v>6.2300000092612537E-2</v>
      </c>
      <c r="O243" s="91">
        <v>114.58483300000002</v>
      </c>
      <c r="P243" s="103">
        <v>97.06</v>
      </c>
      <c r="Q243" s="91"/>
      <c r="R243" s="91">
        <v>0.11121603900000002</v>
      </c>
      <c r="S243" s="92">
        <v>3.1003583049148521E-7</v>
      </c>
      <c r="T243" s="92">
        <f t="shared" si="6"/>
        <v>6.129867808403707E-4</v>
      </c>
      <c r="U243" s="92">
        <f>R243/'סכום נכסי הקרן'!$C$42</f>
        <v>1.5036528931903966E-4</v>
      </c>
    </row>
    <row r="244" spans="2:21">
      <c r="B244" s="87" t="s">
        <v>613</v>
      </c>
      <c r="C244" s="111">
        <v>1161785</v>
      </c>
      <c r="D244" s="89" t="s">
        <v>108</v>
      </c>
      <c r="E244" s="89" t="s">
        <v>287</v>
      </c>
      <c r="F244" s="111">
        <v>512607888</v>
      </c>
      <c r="G244" s="89" t="s">
        <v>505</v>
      </c>
      <c r="H244" s="88" t="s">
        <v>493</v>
      </c>
      <c r="I244" s="88" t="s">
        <v>119</v>
      </c>
      <c r="J244" s="102"/>
      <c r="K244" s="91">
        <v>3.7399999999999398</v>
      </c>
      <c r="L244" s="89" t="s">
        <v>121</v>
      </c>
      <c r="M244" s="90">
        <v>2.6600000000000002E-2</v>
      </c>
      <c r="N244" s="90">
        <v>6.8299999998318831E-2</v>
      </c>
      <c r="O244" s="91">
        <v>1382.5074790000001</v>
      </c>
      <c r="P244" s="103">
        <v>86.05</v>
      </c>
      <c r="Q244" s="91"/>
      <c r="R244" s="91">
        <v>1.1896476400000002</v>
      </c>
      <c r="S244" s="92">
        <v>1.7833979132301076E-6</v>
      </c>
      <c r="T244" s="92">
        <f t="shared" si="6"/>
        <v>6.5569524300172584E-3</v>
      </c>
      <c r="U244" s="92">
        <f>R244/'סכום נכסי הקרן'!$C$42</f>
        <v>1.6084164944618533E-3</v>
      </c>
    </row>
    <row r="245" spans="2:21">
      <c r="B245" s="87" t="s">
        <v>614</v>
      </c>
      <c r="C245" s="111">
        <v>1172725</v>
      </c>
      <c r="D245" s="89" t="s">
        <v>108</v>
      </c>
      <c r="E245" s="89" t="s">
        <v>287</v>
      </c>
      <c r="F245" s="111">
        <v>520041005</v>
      </c>
      <c r="G245" s="89" t="s">
        <v>480</v>
      </c>
      <c r="H245" s="88" t="s">
        <v>493</v>
      </c>
      <c r="I245" s="88" t="s">
        <v>119</v>
      </c>
      <c r="J245" s="102"/>
      <c r="K245" s="91">
        <v>3.1600000000000681</v>
      </c>
      <c r="L245" s="89" t="s">
        <v>121</v>
      </c>
      <c r="M245" s="90">
        <v>2.5000000000000001E-2</v>
      </c>
      <c r="N245" s="90">
        <v>6.6199999928215916E-2</v>
      </c>
      <c r="O245" s="91">
        <v>439.80000000000007</v>
      </c>
      <c r="P245" s="103">
        <v>88.69</v>
      </c>
      <c r="Q245" s="91"/>
      <c r="R245" s="91">
        <v>0.39005864000000007</v>
      </c>
      <c r="S245" s="92">
        <v>2.0853910250422368E-6</v>
      </c>
      <c r="T245" s="92">
        <f t="shared" si="6"/>
        <v>2.1498768722789437E-3</v>
      </c>
      <c r="U245" s="92">
        <f>R245/'סכום נכסי הקרן'!$C$42</f>
        <v>5.2736350604062725E-4</v>
      </c>
    </row>
    <row r="246" spans="2:21">
      <c r="B246" s="87" t="s">
        <v>616</v>
      </c>
      <c r="C246" s="111">
        <v>1198571</v>
      </c>
      <c r="D246" s="89" t="s">
        <v>108</v>
      </c>
      <c r="E246" s="89" t="s">
        <v>287</v>
      </c>
      <c r="F246" s="111">
        <v>510459928</v>
      </c>
      <c r="G246" s="89" t="s">
        <v>308</v>
      </c>
      <c r="H246" s="88" t="s">
        <v>493</v>
      </c>
      <c r="I246" s="88" t="s">
        <v>119</v>
      </c>
      <c r="J246" s="102"/>
      <c r="K246" s="91">
        <v>4.9999999999998481</v>
      </c>
      <c r="L246" s="89" t="s">
        <v>121</v>
      </c>
      <c r="M246" s="90">
        <v>6.7699999999999996E-2</v>
      </c>
      <c r="N246" s="90">
        <v>6.690000003123997E-2</v>
      </c>
      <c r="O246" s="91">
        <v>587.54641200000015</v>
      </c>
      <c r="P246" s="103">
        <v>101.88</v>
      </c>
      <c r="Q246" s="91"/>
      <c r="R246" s="91">
        <v>0.59859227700000006</v>
      </c>
      <c r="S246" s="92">
        <v>7.8339521600000021E-7</v>
      </c>
      <c r="T246" s="92">
        <f t="shared" si="6"/>
        <v>3.2992467292791952E-3</v>
      </c>
      <c r="U246" s="92">
        <f>R246/'סכום נכסי הקרן'!$C$42</f>
        <v>8.0930324191142724E-4</v>
      </c>
    </row>
    <row r="247" spans="2:21">
      <c r="B247" s="87" t="s">
        <v>618</v>
      </c>
      <c r="C247" s="111">
        <v>1159375</v>
      </c>
      <c r="D247" s="89" t="s">
        <v>108</v>
      </c>
      <c r="E247" s="89" t="s">
        <v>287</v>
      </c>
      <c r="F247" s="111">
        <v>520039868</v>
      </c>
      <c r="G247" s="89" t="s">
        <v>516</v>
      </c>
      <c r="H247" s="88" t="s">
        <v>509</v>
      </c>
      <c r="I247" s="88"/>
      <c r="J247" s="102"/>
      <c r="K247" s="91">
        <v>1.2099999999997757</v>
      </c>
      <c r="L247" s="89" t="s">
        <v>121</v>
      </c>
      <c r="M247" s="90">
        <v>3.5499999999999997E-2</v>
      </c>
      <c r="N247" s="90">
        <v>7.5700000159875713E-2</v>
      </c>
      <c r="O247" s="91">
        <v>79.865836000000002</v>
      </c>
      <c r="P247" s="103">
        <v>96.33</v>
      </c>
      <c r="Q247" s="91"/>
      <c r="R247" s="91">
        <v>7.6934761000000004E-2</v>
      </c>
      <c r="S247" s="92">
        <v>2.7885882241210272E-7</v>
      </c>
      <c r="T247" s="92">
        <f t="shared" si="6"/>
        <v>4.2403948121289676E-4</v>
      </c>
      <c r="U247" s="92">
        <f>R247/'סכום נכסי הקרן'!$C$42</f>
        <v>1.0401663015939786E-4</v>
      </c>
    </row>
    <row r="248" spans="2:21">
      <c r="B248" s="87" t="s">
        <v>620</v>
      </c>
      <c r="C248" s="111">
        <v>1193275</v>
      </c>
      <c r="D248" s="89" t="s">
        <v>108</v>
      </c>
      <c r="E248" s="89" t="s">
        <v>287</v>
      </c>
      <c r="F248" s="111">
        <v>520039868</v>
      </c>
      <c r="G248" s="89" t="s">
        <v>516</v>
      </c>
      <c r="H248" s="88" t="s">
        <v>509</v>
      </c>
      <c r="I248" s="88"/>
      <c r="J248" s="102"/>
      <c r="K248" s="91">
        <v>3.5899999999464454</v>
      </c>
      <c r="L248" s="89" t="s">
        <v>121</v>
      </c>
      <c r="M248" s="90">
        <v>6.0499999999999998E-2</v>
      </c>
      <c r="N248" s="90">
        <v>6.1400000035834526E-2</v>
      </c>
      <c r="O248" s="91">
        <v>400.89529200000004</v>
      </c>
      <c r="P248" s="103">
        <v>99.98</v>
      </c>
      <c r="Q248" s="91">
        <v>1.2127083000000002E-2</v>
      </c>
      <c r="R248" s="91">
        <v>0.41300956800000005</v>
      </c>
      <c r="S248" s="92">
        <v>1.8222513272727275E-6</v>
      </c>
      <c r="T248" s="92">
        <f t="shared" si="6"/>
        <v>2.2763749529381475E-3</v>
      </c>
      <c r="U248" s="92">
        <f>R248/'סכום נכסי הקרן'!$C$42</f>
        <v>5.5839340928021705E-4</v>
      </c>
    </row>
    <row r="249" spans="2:21">
      <c r="B249" s="87" t="s">
        <v>621</v>
      </c>
      <c r="C249" s="111">
        <v>7200116</v>
      </c>
      <c r="D249" s="89" t="s">
        <v>108</v>
      </c>
      <c r="E249" s="89" t="s">
        <v>287</v>
      </c>
      <c r="F249" s="111">
        <v>520041146</v>
      </c>
      <c r="G249" s="89" t="s">
        <v>516</v>
      </c>
      <c r="H249" s="88" t="s">
        <v>509</v>
      </c>
      <c r="I249" s="88"/>
      <c r="J249" s="102"/>
      <c r="K249" s="91">
        <v>1.31</v>
      </c>
      <c r="L249" s="89" t="s">
        <v>121</v>
      </c>
      <c r="M249" s="90">
        <v>4.2500000000000003E-2</v>
      </c>
      <c r="N249" s="90">
        <v>5.916666666666668E-2</v>
      </c>
      <c r="O249" s="91">
        <v>1.2E-5</v>
      </c>
      <c r="P249" s="103">
        <v>98.05</v>
      </c>
      <c r="Q249" s="91"/>
      <c r="R249" s="91">
        <v>1.2E-8</v>
      </c>
      <c r="S249" s="92">
        <v>1.3675213675213676E-13</v>
      </c>
      <c r="T249" s="92">
        <f t="shared" si="6"/>
        <v>6.614011284905091E-11</v>
      </c>
      <c r="U249" s="92">
        <f>R249/'סכום נכסי הקרן'!$C$42</f>
        <v>1.6224129973092063E-11</v>
      </c>
    </row>
    <row r="250" spans="2:21">
      <c r="B250" s="87" t="s">
        <v>622</v>
      </c>
      <c r="C250" s="111">
        <v>1183581</v>
      </c>
      <c r="D250" s="89" t="s">
        <v>108</v>
      </c>
      <c r="E250" s="89" t="s">
        <v>287</v>
      </c>
      <c r="F250" s="111">
        <v>516117181</v>
      </c>
      <c r="G250" s="89" t="s">
        <v>301</v>
      </c>
      <c r="H250" s="88" t="s">
        <v>509</v>
      </c>
      <c r="I250" s="88"/>
      <c r="J250" s="102"/>
      <c r="K250" s="91">
        <v>2.2299999998580953</v>
      </c>
      <c r="L250" s="89" t="s">
        <v>121</v>
      </c>
      <c r="M250" s="90">
        <v>0.01</v>
      </c>
      <c r="N250" s="90">
        <v>7.0699999683102602E-2</v>
      </c>
      <c r="O250" s="91">
        <v>123.35510400000001</v>
      </c>
      <c r="P250" s="103">
        <v>88</v>
      </c>
      <c r="Q250" s="91"/>
      <c r="R250" s="91">
        <v>0.10855249200000001</v>
      </c>
      <c r="S250" s="92">
        <v>6.8530613333333345E-7</v>
      </c>
      <c r="T250" s="92">
        <f t="shared" si="6"/>
        <v>5.9830617257714143E-4</v>
      </c>
      <c r="U250" s="92">
        <f>R250/'סכום נכסי הקרן'!$C$42</f>
        <v>1.467641449259197E-4</v>
      </c>
    </row>
    <row r="251" spans="2:21">
      <c r="B251" s="93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91"/>
      <c r="P251" s="103"/>
      <c r="Q251" s="88"/>
      <c r="R251" s="88"/>
      <c r="S251" s="88"/>
      <c r="T251" s="92"/>
      <c r="U251" s="88"/>
    </row>
    <row r="252" spans="2:21">
      <c r="B252" s="86" t="s">
        <v>42</v>
      </c>
      <c r="C252" s="81"/>
      <c r="D252" s="82"/>
      <c r="E252" s="82"/>
      <c r="F252" s="81"/>
      <c r="G252" s="82"/>
      <c r="H252" s="81"/>
      <c r="I252" s="81"/>
      <c r="J252" s="100"/>
      <c r="K252" s="84">
        <v>3.3961974860662085</v>
      </c>
      <c r="L252" s="82"/>
      <c r="M252" s="83"/>
      <c r="N252" s="83">
        <v>5.6999436699725632E-2</v>
      </c>
      <c r="O252" s="84"/>
      <c r="P252" s="101"/>
      <c r="Q252" s="84"/>
      <c r="R252" s="84">
        <v>0.39817484600000008</v>
      </c>
      <c r="S252" s="85"/>
      <c r="T252" s="85">
        <f t="shared" si="6"/>
        <v>2.1946107706744562E-3</v>
      </c>
      <c r="U252" s="85">
        <f>R252/'סכום נכסי הקרן'!$C$42</f>
        <v>5.383367044599931E-4</v>
      </c>
    </row>
    <row r="253" spans="2:21">
      <c r="B253" s="87" t="s">
        <v>624</v>
      </c>
      <c r="C253" s="111">
        <v>1178250</v>
      </c>
      <c r="D253" s="89" t="s">
        <v>108</v>
      </c>
      <c r="E253" s="89" t="s">
        <v>287</v>
      </c>
      <c r="F253" s="88" t="s">
        <v>625</v>
      </c>
      <c r="G253" s="89" t="s">
        <v>522</v>
      </c>
      <c r="H253" s="88" t="s">
        <v>333</v>
      </c>
      <c r="I253" s="88" t="s">
        <v>298</v>
      </c>
      <c r="J253" s="102"/>
      <c r="K253" s="91">
        <v>3.02000000000008</v>
      </c>
      <c r="L253" s="89" t="s">
        <v>121</v>
      </c>
      <c r="M253" s="90">
        <v>2.12E-2</v>
      </c>
      <c r="N253" s="90">
        <v>5.6899999944308471E-2</v>
      </c>
      <c r="O253" s="91">
        <v>312.76431800000006</v>
      </c>
      <c r="P253" s="103">
        <v>106.21</v>
      </c>
      <c r="Q253" s="91"/>
      <c r="R253" s="91">
        <v>0.33218696500000006</v>
      </c>
      <c r="S253" s="92">
        <v>2.0850954533333338E-6</v>
      </c>
      <c r="T253" s="92">
        <f t="shared" si="6"/>
        <v>1.8309069460069774E-3</v>
      </c>
      <c r="U253" s="92">
        <f>R253/'סכום נכסי הקרן'!$C$42</f>
        <v>4.4912037462724872E-4</v>
      </c>
    </row>
    <row r="254" spans="2:21">
      <c r="B254" s="87" t="s">
        <v>626</v>
      </c>
      <c r="C254" s="111">
        <v>1178268</v>
      </c>
      <c r="D254" s="89" t="s">
        <v>108</v>
      </c>
      <c r="E254" s="89" t="s">
        <v>287</v>
      </c>
      <c r="F254" s="88" t="s">
        <v>625</v>
      </c>
      <c r="G254" s="89" t="s">
        <v>522</v>
      </c>
      <c r="H254" s="88" t="s">
        <v>333</v>
      </c>
      <c r="I254" s="88" t="s">
        <v>298</v>
      </c>
      <c r="J254" s="102"/>
      <c r="K254" s="91">
        <v>5.2900000000013536</v>
      </c>
      <c r="L254" s="89" t="s">
        <v>121</v>
      </c>
      <c r="M254" s="90">
        <v>2.6699999999999998E-2</v>
      </c>
      <c r="N254" s="90">
        <v>5.7500000113657308E-2</v>
      </c>
      <c r="O254" s="91">
        <v>65.587756000000013</v>
      </c>
      <c r="P254" s="103">
        <v>100.61</v>
      </c>
      <c r="Q254" s="91"/>
      <c r="R254" s="91">
        <v>6.5987839000000006E-2</v>
      </c>
      <c r="S254" s="92">
        <v>3.8256973868408781E-7</v>
      </c>
      <c r="T254" s="92">
        <f t="shared" si="6"/>
        <v>3.6370359317708357E-4</v>
      </c>
      <c r="U254" s="92">
        <f>R254/'סכום נכסי הקרן'!$C$42</f>
        <v>8.9216273048289458E-5</v>
      </c>
    </row>
    <row r="255" spans="2:21">
      <c r="B255" s="87" t="s">
        <v>627</v>
      </c>
      <c r="C255" s="111">
        <v>2320174</v>
      </c>
      <c r="D255" s="89" t="s">
        <v>108</v>
      </c>
      <c r="E255" s="89" t="s">
        <v>287</v>
      </c>
      <c r="F255" s="88" t="s">
        <v>532</v>
      </c>
      <c r="G255" s="89" t="s">
        <v>115</v>
      </c>
      <c r="H255" s="88" t="s">
        <v>333</v>
      </c>
      <c r="I255" s="88" t="s">
        <v>298</v>
      </c>
      <c r="J255" s="102"/>
      <c r="K255" s="91">
        <v>0.97999951594382451</v>
      </c>
      <c r="L255" s="89" t="s">
        <v>121</v>
      </c>
      <c r="M255" s="90">
        <v>3.49E-2</v>
      </c>
      <c r="N255" s="90">
        <v>7.2352941176470592E-2</v>
      </c>
      <c r="O255" s="91">
        <v>1.5999999999999999E-5</v>
      </c>
      <c r="P255" s="103">
        <v>104.41</v>
      </c>
      <c r="Q255" s="91"/>
      <c r="R255" s="91">
        <v>1.7E-8</v>
      </c>
      <c r="S255" s="92">
        <v>1.9057293142173865E-14</v>
      </c>
      <c r="T255" s="92">
        <f t="shared" si="6"/>
        <v>9.3698493202822127E-11</v>
      </c>
      <c r="U255" s="92">
        <f>R255/'סכום נכסי הקרן'!$C$42</f>
        <v>2.2984184128547088E-11</v>
      </c>
    </row>
    <row r="256" spans="2:21">
      <c r="B256" s="87" t="s">
        <v>628</v>
      </c>
      <c r="C256" s="111">
        <v>2320224</v>
      </c>
      <c r="D256" s="89" t="s">
        <v>108</v>
      </c>
      <c r="E256" s="89" t="s">
        <v>287</v>
      </c>
      <c r="F256" s="88" t="s">
        <v>532</v>
      </c>
      <c r="G256" s="89" t="s">
        <v>115</v>
      </c>
      <c r="H256" s="88" t="s">
        <v>333</v>
      </c>
      <c r="I256" s="88" t="s">
        <v>298</v>
      </c>
      <c r="J256" s="102"/>
      <c r="K256" s="91">
        <v>3.6500002698574616</v>
      </c>
      <c r="L256" s="89" t="s">
        <v>121</v>
      </c>
      <c r="M256" s="90">
        <v>3.7699999999999997E-2</v>
      </c>
      <c r="N256" s="90">
        <v>6.6400000000000001E-2</v>
      </c>
      <c r="O256" s="91">
        <v>2.4000000000000001E-5</v>
      </c>
      <c r="P256" s="103">
        <v>104</v>
      </c>
      <c r="Q256" s="91"/>
      <c r="R256" s="91">
        <v>2.5000000000000005E-8</v>
      </c>
      <c r="S256" s="92">
        <v>1.2559323178073933E-13</v>
      </c>
      <c r="T256" s="92">
        <f t="shared" si="6"/>
        <v>1.3779190176885608E-10</v>
      </c>
      <c r="U256" s="92">
        <f>R256/'סכום נכסי הקרן'!$C$42</f>
        <v>3.3800270777275135E-11</v>
      </c>
    </row>
    <row r="257" spans="2:21">
      <c r="B257" s="93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91"/>
      <c r="P257" s="103"/>
      <c r="Q257" s="88"/>
      <c r="R257" s="88"/>
      <c r="S257" s="88"/>
      <c r="T257" s="92"/>
      <c r="U257" s="88"/>
    </row>
    <row r="258" spans="2:21">
      <c r="B258" s="80" t="s">
        <v>183</v>
      </c>
      <c r="C258" s="81"/>
      <c r="D258" s="82"/>
      <c r="E258" s="82"/>
      <c r="F258" s="81"/>
      <c r="G258" s="82"/>
      <c r="H258" s="81"/>
      <c r="I258" s="81"/>
      <c r="J258" s="100"/>
      <c r="K258" s="84">
        <v>4.9547745503819129</v>
      </c>
      <c r="L258" s="82"/>
      <c r="M258" s="83"/>
      <c r="N258" s="83">
        <v>7.7176571329417992E-2</v>
      </c>
      <c r="O258" s="84"/>
      <c r="P258" s="101"/>
      <c r="Q258" s="84"/>
      <c r="R258" s="84">
        <v>40.76731383700001</v>
      </c>
      <c r="S258" s="85"/>
      <c r="T258" s="85">
        <f t="shared" si="6"/>
        <v>0.22469622814432127</v>
      </c>
      <c r="U258" s="85">
        <f>R258/'סכום נכסי הקרן'!$C$42</f>
        <v>5.511784986211022E-2</v>
      </c>
    </row>
    <row r="259" spans="2:21">
      <c r="B259" s="86" t="s">
        <v>57</v>
      </c>
      <c r="C259" s="81"/>
      <c r="D259" s="82"/>
      <c r="E259" s="82"/>
      <c r="F259" s="81"/>
      <c r="G259" s="82"/>
      <c r="H259" s="81"/>
      <c r="I259" s="81"/>
      <c r="J259" s="100"/>
      <c r="K259" s="84">
        <v>5.1821583608990345</v>
      </c>
      <c r="L259" s="82"/>
      <c r="M259" s="83"/>
      <c r="N259" s="83">
        <v>7.7449467751673204E-2</v>
      </c>
      <c r="O259" s="84"/>
      <c r="P259" s="101"/>
      <c r="Q259" s="84"/>
      <c r="R259" s="84">
        <v>7.0965362590000014</v>
      </c>
      <c r="S259" s="85"/>
      <c r="T259" s="85">
        <f t="shared" si="6"/>
        <v>3.9113809083970136E-2</v>
      </c>
      <c r="U259" s="85">
        <f>R259/'סכום נכסי הקרן'!$C$42</f>
        <v>9.594593885398045E-3</v>
      </c>
    </row>
    <row r="260" spans="2:21">
      <c r="B260" s="87" t="s">
        <v>629</v>
      </c>
      <c r="C260" s="88" t="s">
        <v>630</v>
      </c>
      <c r="D260" s="89" t="s">
        <v>28</v>
      </c>
      <c r="E260" s="89" t="s">
        <v>631</v>
      </c>
      <c r="F260" s="88" t="s">
        <v>307</v>
      </c>
      <c r="G260" s="89" t="s">
        <v>308</v>
      </c>
      <c r="H260" s="88" t="s">
        <v>632</v>
      </c>
      <c r="I260" s="88" t="s">
        <v>633</v>
      </c>
      <c r="J260" s="102"/>
      <c r="K260" s="91">
        <v>7.099999994140008</v>
      </c>
      <c r="L260" s="89" t="s">
        <v>120</v>
      </c>
      <c r="M260" s="90">
        <v>3.7499999999999999E-2</v>
      </c>
      <c r="N260" s="90">
        <v>6.4699999954794349E-2</v>
      </c>
      <c r="O260" s="91">
        <v>75.777300000000011</v>
      </c>
      <c r="P260" s="103">
        <v>82.446830000000006</v>
      </c>
      <c r="Q260" s="91"/>
      <c r="R260" s="91">
        <v>0.23890816400000003</v>
      </c>
      <c r="S260" s="92">
        <v>1.5155460000000001E-7</v>
      </c>
      <c r="T260" s="92">
        <f t="shared" si="6"/>
        <v>1.3167844106266302E-3</v>
      </c>
      <c r="U260" s="92">
        <f>R260/'סכום נכסי הקרן'!$C$42</f>
        <v>3.2300642536406621E-4</v>
      </c>
    </row>
    <row r="261" spans="2:21">
      <c r="B261" s="87" t="s">
        <v>634</v>
      </c>
      <c r="C261" s="88" t="s">
        <v>635</v>
      </c>
      <c r="D261" s="89" t="s">
        <v>28</v>
      </c>
      <c r="E261" s="89" t="s">
        <v>631</v>
      </c>
      <c r="F261" s="88" t="s">
        <v>303</v>
      </c>
      <c r="G261" s="89" t="s">
        <v>289</v>
      </c>
      <c r="H261" s="88" t="s">
        <v>636</v>
      </c>
      <c r="I261" s="88" t="s">
        <v>285</v>
      </c>
      <c r="J261" s="102"/>
      <c r="K261" s="91">
        <v>2.8900000000802955</v>
      </c>
      <c r="L261" s="89" t="s">
        <v>120</v>
      </c>
      <c r="M261" s="90">
        <v>3.2549999999999996E-2</v>
      </c>
      <c r="N261" s="90">
        <v>8.72999999922381E-2</v>
      </c>
      <c r="O261" s="91">
        <v>227.57400000000004</v>
      </c>
      <c r="P261" s="103">
        <v>85.865880000000004</v>
      </c>
      <c r="Q261" s="91"/>
      <c r="R261" s="91">
        <v>0.74724174600000015</v>
      </c>
      <c r="S261" s="92">
        <v>2.2757400000000005E-7</v>
      </c>
      <c r="T261" s="92">
        <f t="shared" si="6"/>
        <v>4.1185544504968204E-3</v>
      </c>
      <c r="U261" s="92">
        <f>R261/'סכום נכסי הקרן'!$C$42</f>
        <v>1.0102789340353539E-3</v>
      </c>
    </row>
    <row r="262" spans="2:21">
      <c r="B262" s="87" t="s">
        <v>637</v>
      </c>
      <c r="C262" s="88" t="s">
        <v>638</v>
      </c>
      <c r="D262" s="89" t="s">
        <v>28</v>
      </c>
      <c r="E262" s="89" t="s">
        <v>631</v>
      </c>
      <c r="F262" s="88" t="s">
        <v>288</v>
      </c>
      <c r="G262" s="89" t="s">
        <v>289</v>
      </c>
      <c r="H262" s="88" t="s">
        <v>636</v>
      </c>
      <c r="I262" s="88" t="s">
        <v>285</v>
      </c>
      <c r="J262" s="102"/>
      <c r="K262" s="91">
        <v>2.2400000005077825</v>
      </c>
      <c r="L262" s="89" t="s">
        <v>120</v>
      </c>
      <c r="M262" s="90">
        <v>3.2750000000000001E-2</v>
      </c>
      <c r="N262" s="90">
        <v>8.3900000003717695E-2</v>
      </c>
      <c r="O262" s="91">
        <v>322.12857600000007</v>
      </c>
      <c r="P262" s="103">
        <v>89.528930000000003</v>
      </c>
      <c r="Q262" s="91"/>
      <c r="R262" s="91">
        <v>1.1028349810000002</v>
      </c>
      <c r="S262" s="92">
        <v>4.2950476800000007E-7</v>
      </c>
      <c r="T262" s="92">
        <f t="shared" si="6"/>
        <v>6.0784691747684111E-3</v>
      </c>
      <c r="U262" s="92">
        <f>R262/'סכום נכסי הקרן'!$C$42</f>
        <v>1.4910448392180431E-3</v>
      </c>
    </row>
    <row r="263" spans="2:21">
      <c r="B263" s="87" t="s">
        <v>639</v>
      </c>
      <c r="C263" s="88" t="s">
        <v>640</v>
      </c>
      <c r="D263" s="89" t="s">
        <v>28</v>
      </c>
      <c r="E263" s="89" t="s">
        <v>631</v>
      </c>
      <c r="F263" s="88" t="s">
        <v>288</v>
      </c>
      <c r="G263" s="89" t="s">
        <v>289</v>
      </c>
      <c r="H263" s="88" t="s">
        <v>636</v>
      </c>
      <c r="I263" s="88" t="s">
        <v>285</v>
      </c>
      <c r="J263" s="102"/>
      <c r="K263" s="91">
        <v>4.0700000004441854</v>
      </c>
      <c r="L263" s="89" t="s">
        <v>120</v>
      </c>
      <c r="M263" s="90">
        <v>7.1289999999999992E-2</v>
      </c>
      <c r="N263" s="90">
        <v>7.5800000016334565E-2</v>
      </c>
      <c r="O263" s="91">
        <v>183.99600000000001</v>
      </c>
      <c r="P263" s="103">
        <v>99.190799999999996</v>
      </c>
      <c r="Q263" s="91"/>
      <c r="R263" s="91">
        <v>0.69790716700000011</v>
      </c>
      <c r="S263" s="92">
        <v>3.67992E-7</v>
      </c>
      <c r="T263" s="92">
        <f t="shared" si="6"/>
        <v>3.8466382319617856E-3</v>
      </c>
      <c r="U263" s="92">
        <f>R263/'סכום נכסי הקרן'!$C$42</f>
        <v>9.4357804888003905E-4</v>
      </c>
    </row>
    <row r="264" spans="2:21">
      <c r="B264" s="87" t="s">
        <v>641</v>
      </c>
      <c r="C264" s="88" t="s">
        <v>642</v>
      </c>
      <c r="D264" s="89" t="s">
        <v>28</v>
      </c>
      <c r="E264" s="89" t="s">
        <v>631</v>
      </c>
      <c r="F264" s="88" t="s">
        <v>524</v>
      </c>
      <c r="G264" s="89" t="s">
        <v>388</v>
      </c>
      <c r="H264" s="88" t="s">
        <v>643</v>
      </c>
      <c r="I264" s="88" t="s">
        <v>285</v>
      </c>
      <c r="J264" s="102"/>
      <c r="K264" s="91">
        <v>9.4600000005414007</v>
      </c>
      <c r="L264" s="89" t="s">
        <v>120</v>
      </c>
      <c r="M264" s="90">
        <v>6.3750000000000001E-2</v>
      </c>
      <c r="N264" s="90">
        <v>6.6500000004895657E-2</v>
      </c>
      <c r="O264" s="91">
        <v>460.47420000000005</v>
      </c>
      <c r="P264" s="103">
        <v>98.602000000000004</v>
      </c>
      <c r="Q264" s="91"/>
      <c r="R264" s="91">
        <v>1.7362366110000003</v>
      </c>
      <c r="S264" s="92">
        <v>6.6436906651276882E-7</v>
      </c>
      <c r="T264" s="92">
        <f t="shared" si="6"/>
        <v>9.5695737820161442E-3</v>
      </c>
      <c r="U264" s="92">
        <f>R264/'סכום נכסי הקרן'!$C$42</f>
        <v>2.3474107034087404E-3</v>
      </c>
    </row>
    <row r="265" spans="2:21">
      <c r="B265" s="87" t="s">
        <v>644</v>
      </c>
      <c r="C265" s="88" t="s">
        <v>645</v>
      </c>
      <c r="D265" s="89" t="s">
        <v>28</v>
      </c>
      <c r="E265" s="89" t="s">
        <v>631</v>
      </c>
      <c r="F265" s="88" t="s">
        <v>646</v>
      </c>
      <c r="G265" s="89" t="s">
        <v>289</v>
      </c>
      <c r="H265" s="88" t="s">
        <v>643</v>
      </c>
      <c r="I265" s="88" t="s">
        <v>633</v>
      </c>
      <c r="J265" s="102"/>
      <c r="K265" s="91">
        <v>2.4300000012433349</v>
      </c>
      <c r="L265" s="89" t="s">
        <v>120</v>
      </c>
      <c r="M265" s="90">
        <v>3.0769999999999999E-2</v>
      </c>
      <c r="N265" s="90">
        <v>8.6900000028174648E-2</v>
      </c>
      <c r="O265" s="91">
        <v>258.46596000000005</v>
      </c>
      <c r="P265" s="103">
        <v>88.698670000000007</v>
      </c>
      <c r="Q265" s="91"/>
      <c r="R265" s="91">
        <v>0.87667443700000014</v>
      </c>
      <c r="S265" s="92">
        <v>4.307766000000001E-7</v>
      </c>
      <c r="T265" s="92">
        <f t="shared" si="6"/>
        <v>4.8319455162548486E-3</v>
      </c>
      <c r="U265" s="92">
        <f>R265/'סכום נכסי הקרן'!$C$42</f>
        <v>1.1852733341646093E-3</v>
      </c>
    </row>
    <row r="266" spans="2:21">
      <c r="B266" s="87" t="s">
        <v>647</v>
      </c>
      <c r="C266" s="88" t="s">
        <v>648</v>
      </c>
      <c r="D266" s="89" t="s">
        <v>28</v>
      </c>
      <c r="E266" s="89" t="s">
        <v>631</v>
      </c>
      <c r="F266" s="88">
        <v>516301843</v>
      </c>
      <c r="G266" s="89" t="s">
        <v>649</v>
      </c>
      <c r="H266" s="88" t="s">
        <v>650</v>
      </c>
      <c r="I266" s="88" t="s">
        <v>633</v>
      </c>
      <c r="J266" s="102"/>
      <c r="K266" s="91">
        <v>5.3300000015547111</v>
      </c>
      <c r="L266" s="89" t="s">
        <v>120</v>
      </c>
      <c r="M266" s="90">
        <v>8.5000000000000006E-2</v>
      </c>
      <c r="N266" s="90">
        <v>8.4800000033486103E-2</v>
      </c>
      <c r="O266" s="91">
        <v>193.68000000000004</v>
      </c>
      <c r="P266" s="103">
        <v>101.60928</v>
      </c>
      <c r="Q266" s="91"/>
      <c r="R266" s="91">
        <v>0.75255115100000014</v>
      </c>
      <c r="S266" s="92">
        <v>2.5824000000000007E-7</v>
      </c>
      <c r="T266" s="92">
        <f t="shared" si="6"/>
        <v>4.1478181709852634E-3</v>
      </c>
      <c r="U266" s="92">
        <f>R266/'סכום נכסי הקרן'!$C$42</f>
        <v>1.0174573071020027E-3</v>
      </c>
    </row>
    <row r="267" spans="2:21">
      <c r="B267" s="87" t="s">
        <v>651</v>
      </c>
      <c r="C267" s="88" t="s">
        <v>652</v>
      </c>
      <c r="D267" s="89" t="s">
        <v>28</v>
      </c>
      <c r="E267" s="89" t="s">
        <v>631</v>
      </c>
      <c r="F267" s="88" t="s">
        <v>653</v>
      </c>
      <c r="G267" s="89" t="s">
        <v>654</v>
      </c>
      <c r="H267" s="88" t="s">
        <v>650</v>
      </c>
      <c r="I267" s="88" t="s">
        <v>285</v>
      </c>
      <c r="J267" s="102"/>
      <c r="K267" s="91">
        <v>5.6099999968991359</v>
      </c>
      <c r="L267" s="89" t="s">
        <v>122</v>
      </c>
      <c r="M267" s="90">
        <v>4.3749999999999997E-2</v>
      </c>
      <c r="N267" s="90">
        <v>7.1099999939737923E-2</v>
      </c>
      <c r="O267" s="91">
        <v>48.420000000000009</v>
      </c>
      <c r="P267" s="103">
        <v>87.09254</v>
      </c>
      <c r="Q267" s="91"/>
      <c r="R267" s="91">
        <v>0.17092007300000001</v>
      </c>
      <c r="S267" s="92">
        <v>3.2280000000000008E-8</v>
      </c>
      <c r="T267" s="92">
        <f t="shared" ref="T267:T330" si="7">IFERROR(R267/$R$11,0)</f>
        <v>9.4205607636566827E-4</v>
      </c>
      <c r="U267" s="92">
        <f>R267/'סכום נכסי הקרן'!$C$42</f>
        <v>2.3108578994686529E-4</v>
      </c>
    </row>
    <row r="268" spans="2:21">
      <c r="B268" s="87" t="s">
        <v>655</v>
      </c>
      <c r="C268" s="88" t="s">
        <v>656</v>
      </c>
      <c r="D268" s="89" t="s">
        <v>28</v>
      </c>
      <c r="E268" s="89" t="s">
        <v>631</v>
      </c>
      <c r="F268" s="88" t="s">
        <v>653</v>
      </c>
      <c r="G268" s="89" t="s">
        <v>654</v>
      </c>
      <c r="H268" s="88" t="s">
        <v>650</v>
      </c>
      <c r="I268" s="88" t="s">
        <v>285</v>
      </c>
      <c r="J268" s="102"/>
      <c r="K268" s="91">
        <v>4.7499999951197509</v>
      </c>
      <c r="L268" s="89" t="s">
        <v>122</v>
      </c>
      <c r="M268" s="90">
        <v>7.3749999999999996E-2</v>
      </c>
      <c r="N268" s="90">
        <v>6.9599999931676496E-2</v>
      </c>
      <c r="O268" s="91">
        <v>99.26100000000001</v>
      </c>
      <c r="P268" s="103">
        <v>101.86429</v>
      </c>
      <c r="Q268" s="91"/>
      <c r="R268" s="91">
        <v>0.40981508000000005</v>
      </c>
      <c r="S268" s="92">
        <v>1.2407625000000001E-7</v>
      </c>
      <c r="T268" s="92">
        <f t="shared" si="7"/>
        <v>2.2587679698702358E-3</v>
      </c>
      <c r="U268" s="92">
        <f>R268/'סכום נכסי הקרן'!$C$42</f>
        <v>5.5407442690442684E-4</v>
      </c>
    </row>
    <row r="269" spans="2:21">
      <c r="B269" s="87" t="s">
        <v>657</v>
      </c>
      <c r="C269" s="88" t="s">
        <v>658</v>
      </c>
      <c r="D269" s="89" t="s">
        <v>28</v>
      </c>
      <c r="E269" s="89" t="s">
        <v>631</v>
      </c>
      <c r="F269" s="88" t="s">
        <v>653</v>
      </c>
      <c r="G269" s="89" t="s">
        <v>654</v>
      </c>
      <c r="H269" s="88" t="s">
        <v>650</v>
      </c>
      <c r="I269" s="88" t="s">
        <v>285</v>
      </c>
      <c r="J269" s="102"/>
      <c r="K269" s="91">
        <v>5.8800000051726968</v>
      </c>
      <c r="L269" s="89" t="s">
        <v>120</v>
      </c>
      <c r="M269" s="90">
        <v>8.1250000000000003E-2</v>
      </c>
      <c r="N269" s="90">
        <v>7.5300000055854119E-2</v>
      </c>
      <c r="O269" s="91">
        <v>91.998000000000005</v>
      </c>
      <c r="P269" s="103">
        <v>103.31054</v>
      </c>
      <c r="Q269" s="91"/>
      <c r="R269" s="91">
        <v>0.36344684899999996</v>
      </c>
      <c r="S269" s="92">
        <v>1.83996E-7</v>
      </c>
      <c r="T269" s="92">
        <f t="shared" si="7"/>
        <v>2.0032013006243301E-3</v>
      </c>
      <c r="U269" s="92">
        <f>R269/'סכום נכסי הקרן'!$C$42</f>
        <v>4.9138407637389699E-4</v>
      </c>
    </row>
    <row r="270" spans="2:21">
      <c r="B270" s="93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91"/>
      <c r="P270" s="103"/>
      <c r="Q270" s="88"/>
      <c r="R270" s="88"/>
      <c r="S270" s="88"/>
      <c r="T270" s="92"/>
      <c r="U270" s="88"/>
    </row>
    <row r="271" spans="2:21">
      <c r="B271" s="86" t="s">
        <v>56</v>
      </c>
      <c r="C271" s="81"/>
      <c r="D271" s="82"/>
      <c r="E271" s="82"/>
      <c r="F271" s="81"/>
      <c r="G271" s="82"/>
      <c r="H271" s="81"/>
      <c r="I271" s="81"/>
      <c r="J271" s="100"/>
      <c r="K271" s="84">
        <v>4.9068505767728601</v>
      </c>
      <c r="L271" s="82"/>
      <c r="M271" s="83"/>
      <c r="N271" s="83">
        <v>7.7119055005329576E-2</v>
      </c>
      <c r="O271" s="84"/>
      <c r="P271" s="101"/>
      <c r="Q271" s="84"/>
      <c r="R271" s="84">
        <v>33.670777578000006</v>
      </c>
      <c r="S271" s="85"/>
      <c r="T271" s="85">
        <f t="shared" si="7"/>
        <v>0.18558241906035111</v>
      </c>
      <c r="U271" s="85">
        <f>R271/'סכום נכסי הקרן'!$C$42</f>
        <v>4.5523255976712168E-2</v>
      </c>
    </row>
    <row r="272" spans="2:21">
      <c r="B272" s="87" t="s">
        <v>659</v>
      </c>
      <c r="C272" s="88" t="s">
        <v>660</v>
      </c>
      <c r="D272" s="89" t="s">
        <v>28</v>
      </c>
      <c r="E272" s="89" t="s">
        <v>631</v>
      </c>
      <c r="F272" s="88"/>
      <c r="G272" s="89" t="s">
        <v>661</v>
      </c>
      <c r="H272" s="88" t="s">
        <v>284</v>
      </c>
      <c r="I272" s="88" t="s">
        <v>633</v>
      </c>
      <c r="J272" s="102"/>
      <c r="K272" s="91">
        <v>7.3400000014438742</v>
      </c>
      <c r="L272" s="89" t="s">
        <v>122</v>
      </c>
      <c r="M272" s="90">
        <v>4.2519999999999995E-2</v>
      </c>
      <c r="N272" s="90">
        <v>5.5700000012772734E-2</v>
      </c>
      <c r="O272" s="91">
        <v>96.840000000000018</v>
      </c>
      <c r="P272" s="103">
        <v>91.755489999999995</v>
      </c>
      <c r="Q272" s="91"/>
      <c r="R272" s="91">
        <v>0.36014232200000001</v>
      </c>
      <c r="S272" s="92">
        <v>7.747200000000002E-8</v>
      </c>
      <c r="T272" s="92">
        <f t="shared" si="7"/>
        <v>1.984987818233269E-3</v>
      </c>
      <c r="U272" s="92">
        <f>R272/'סכום נכסי הקרן'!$C$42</f>
        <v>4.869163200782644E-4</v>
      </c>
    </row>
    <row r="273" spans="2:21">
      <c r="B273" s="87" t="s">
        <v>662</v>
      </c>
      <c r="C273" s="88" t="s">
        <v>663</v>
      </c>
      <c r="D273" s="89" t="s">
        <v>28</v>
      </c>
      <c r="E273" s="89" t="s">
        <v>631</v>
      </c>
      <c r="F273" s="88"/>
      <c r="G273" s="89" t="s">
        <v>661</v>
      </c>
      <c r="H273" s="88" t="s">
        <v>664</v>
      </c>
      <c r="I273" s="88" t="s">
        <v>633</v>
      </c>
      <c r="J273" s="102"/>
      <c r="K273" s="91">
        <v>0.93999999996010586</v>
      </c>
      <c r="L273" s="89" t="s">
        <v>120</v>
      </c>
      <c r="M273" s="90">
        <v>4.4999999999999998E-2</v>
      </c>
      <c r="N273" s="90">
        <v>8.7599897972859053E-2</v>
      </c>
      <c r="O273" s="91">
        <v>6.2946000000000002E-2</v>
      </c>
      <c r="P273" s="103">
        <v>96.096999999999994</v>
      </c>
      <c r="Q273" s="91"/>
      <c r="R273" s="91">
        <v>2.3131100000000005E-4</v>
      </c>
      <c r="S273" s="92">
        <v>1.2589200000000001E-10</v>
      </c>
      <c r="T273" s="92">
        <f t="shared" si="7"/>
        <v>1.2749113036022348E-6</v>
      </c>
      <c r="U273" s="92">
        <f>R273/'סכום נכסי הקרן'!$C$42</f>
        <v>3.1273497735049156E-7</v>
      </c>
    </row>
    <row r="274" spans="2:21">
      <c r="B274" s="87" t="s">
        <v>665</v>
      </c>
      <c r="C274" s="88" t="s">
        <v>666</v>
      </c>
      <c r="D274" s="89" t="s">
        <v>28</v>
      </c>
      <c r="E274" s="89" t="s">
        <v>631</v>
      </c>
      <c r="F274" s="88"/>
      <c r="G274" s="89" t="s">
        <v>661</v>
      </c>
      <c r="H274" s="88" t="s">
        <v>667</v>
      </c>
      <c r="I274" s="88" t="s">
        <v>668</v>
      </c>
      <c r="J274" s="102"/>
      <c r="K274" s="91">
        <v>6.6299999974369763</v>
      </c>
      <c r="L274" s="89" t="s">
        <v>120</v>
      </c>
      <c r="M274" s="90">
        <v>0.03</v>
      </c>
      <c r="N274" s="90">
        <v>7.0999999977385084E-2</v>
      </c>
      <c r="O274" s="91">
        <v>179.15400000000002</v>
      </c>
      <c r="P274" s="103">
        <v>77.453670000000002</v>
      </c>
      <c r="Q274" s="91"/>
      <c r="R274" s="91">
        <v>0.53062337200000009</v>
      </c>
      <c r="S274" s="92">
        <v>1.0237371428571429E-7</v>
      </c>
      <c r="T274" s="92">
        <f t="shared" si="7"/>
        <v>2.9246241420353273E-3</v>
      </c>
      <c r="U274" s="92">
        <f>R274/'סכום נכסי הקרן'!$C$42</f>
        <v>7.1740854617403178E-4</v>
      </c>
    </row>
    <row r="275" spans="2:21">
      <c r="B275" s="87" t="s">
        <v>669</v>
      </c>
      <c r="C275" s="88" t="s">
        <v>670</v>
      </c>
      <c r="D275" s="89" t="s">
        <v>28</v>
      </c>
      <c r="E275" s="89" t="s">
        <v>631</v>
      </c>
      <c r="F275" s="88"/>
      <c r="G275" s="89" t="s">
        <v>661</v>
      </c>
      <c r="H275" s="88" t="s">
        <v>667</v>
      </c>
      <c r="I275" s="88" t="s">
        <v>668</v>
      </c>
      <c r="J275" s="102"/>
      <c r="K275" s="91">
        <v>7.2600000112651148</v>
      </c>
      <c r="L275" s="89" t="s">
        <v>120</v>
      </c>
      <c r="M275" s="90">
        <v>3.5000000000000003E-2</v>
      </c>
      <c r="N275" s="90">
        <v>7.050000009387597E-2</v>
      </c>
      <c r="O275" s="91">
        <v>72.63000000000001</v>
      </c>
      <c r="P275" s="103">
        <v>78.625889999999998</v>
      </c>
      <c r="Q275" s="91"/>
      <c r="R275" s="91">
        <v>0.21837327900000003</v>
      </c>
      <c r="S275" s="92">
        <v>1.4526000000000002E-7</v>
      </c>
      <c r="T275" s="92">
        <f t="shared" si="7"/>
        <v>1.2036027763564401E-3</v>
      </c>
      <c r="U275" s="92">
        <f>R275/'סכום נכסי הקרן'!$C$42</f>
        <v>2.9524303842885802E-4</v>
      </c>
    </row>
    <row r="276" spans="2:21">
      <c r="B276" s="87" t="s">
        <v>671</v>
      </c>
      <c r="C276" s="88" t="s">
        <v>672</v>
      </c>
      <c r="D276" s="89" t="s">
        <v>28</v>
      </c>
      <c r="E276" s="89" t="s">
        <v>631</v>
      </c>
      <c r="F276" s="88"/>
      <c r="G276" s="89" t="s">
        <v>661</v>
      </c>
      <c r="H276" s="88" t="s">
        <v>673</v>
      </c>
      <c r="I276" s="88" t="s">
        <v>668</v>
      </c>
      <c r="J276" s="102"/>
      <c r="K276" s="91">
        <v>3.7800000016336193</v>
      </c>
      <c r="L276" s="89" t="s">
        <v>120</v>
      </c>
      <c r="M276" s="90">
        <v>3.2000000000000001E-2</v>
      </c>
      <c r="N276" s="90">
        <v>0.12590000001983681</v>
      </c>
      <c r="O276" s="91">
        <v>154.94400000000002</v>
      </c>
      <c r="P276" s="103">
        <v>72.319329999999994</v>
      </c>
      <c r="Q276" s="91"/>
      <c r="R276" s="91">
        <v>0.42849628500000003</v>
      </c>
      <c r="S276" s="92">
        <v>1.2395520000000001E-7</v>
      </c>
      <c r="T276" s="92">
        <f t="shared" si="7"/>
        <v>2.3617327204415901E-3</v>
      </c>
      <c r="U276" s="92">
        <f>R276/'סכום נכסי הקרן'!$C$42</f>
        <v>5.7933161840225821E-4</v>
      </c>
    </row>
    <row r="277" spans="2:21">
      <c r="B277" s="87" t="s">
        <v>674</v>
      </c>
      <c r="C277" s="88" t="s">
        <v>675</v>
      </c>
      <c r="D277" s="89" t="s">
        <v>28</v>
      </c>
      <c r="E277" s="89" t="s">
        <v>631</v>
      </c>
      <c r="F277" s="88"/>
      <c r="G277" s="89" t="s">
        <v>661</v>
      </c>
      <c r="H277" s="88" t="s">
        <v>676</v>
      </c>
      <c r="I277" s="88" t="s">
        <v>285</v>
      </c>
      <c r="J277" s="102"/>
      <c r="K277" s="91">
        <v>7.3499999975834109</v>
      </c>
      <c r="L277" s="89" t="s">
        <v>122</v>
      </c>
      <c r="M277" s="90">
        <v>4.2500000000000003E-2</v>
      </c>
      <c r="N277" s="90">
        <v>5.6799999980667301E-2</v>
      </c>
      <c r="O277" s="91">
        <v>193.68000000000004</v>
      </c>
      <c r="P277" s="103">
        <v>92.249340000000004</v>
      </c>
      <c r="Q277" s="91"/>
      <c r="R277" s="91">
        <v>0.72416140500000004</v>
      </c>
      <c r="S277" s="92">
        <v>1.5494400000000004E-7</v>
      </c>
      <c r="T277" s="92">
        <f t="shared" si="7"/>
        <v>3.9913430873022718E-3</v>
      </c>
      <c r="U277" s="92">
        <f>R277/'סכום נכסי הקרן'!$C$42</f>
        <v>9.7907406301808004E-4</v>
      </c>
    </row>
    <row r="278" spans="2:21">
      <c r="B278" s="87" t="s">
        <v>677</v>
      </c>
      <c r="C278" s="88" t="s">
        <v>678</v>
      </c>
      <c r="D278" s="89" t="s">
        <v>28</v>
      </c>
      <c r="E278" s="89" t="s">
        <v>631</v>
      </c>
      <c r="F278" s="88"/>
      <c r="G278" s="89" t="s">
        <v>679</v>
      </c>
      <c r="H278" s="88" t="s">
        <v>676</v>
      </c>
      <c r="I278" s="88" t="s">
        <v>633</v>
      </c>
      <c r="J278" s="102"/>
      <c r="K278" s="91">
        <v>7.6399999932224043</v>
      </c>
      <c r="L278" s="89" t="s">
        <v>120</v>
      </c>
      <c r="M278" s="90">
        <v>5.8749999999999997E-2</v>
      </c>
      <c r="N278" s="90">
        <v>6.4899999943334868E-2</v>
      </c>
      <c r="O278" s="91">
        <v>96.840000000000018</v>
      </c>
      <c r="P278" s="103">
        <v>97.216849999999994</v>
      </c>
      <c r="Q278" s="91"/>
      <c r="R278" s="91">
        <v>0.36000969600000005</v>
      </c>
      <c r="S278" s="92">
        <v>8.8036363636363652E-8</v>
      </c>
      <c r="T278" s="92">
        <f t="shared" si="7"/>
        <v>1.9842568266827095E-3</v>
      </c>
      <c r="U278" s="92">
        <f>R278/'סכום נכסי הקרן'!$C$42</f>
        <v>4.8673700828978021E-4</v>
      </c>
    </row>
    <row r="279" spans="2:21">
      <c r="B279" s="87" t="s">
        <v>680</v>
      </c>
      <c r="C279" s="88" t="s">
        <v>681</v>
      </c>
      <c r="D279" s="89" t="s">
        <v>28</v>
      </c>
      <c r="E279" s="89" t="s">
        <v>631</v>
      </c>
      <c r="F279" s="88"/>
      <c r="G279" s="89" t="s">
        <v>682</v>
      </c>
      <c r="H279" s="88" t="s">
        <v>676</v>
      </c>
      <c r="I279" s="88" t="s">
        <v>633</v>
      </c>
      <c r="J279" s="102"/>
      <c r="K279" s="91">
        <v>3.5699999988361322</v>
      </c>
      <c r="L279" s="89" t="s">
        <v>123</v>
      </c>
      <c r="M279" s="90">
        <v>4.6249999999999999E-2</v>
      </c>
      <c r="N279" s="90">
        <v>7.0099999985810374E-2</v>
      </c>
      <c r="O279" s="91">
        <v>145.26000000000002</v>
      </c>
      <c r="P279" s="103">
        <v>92.304349999999999</v>
      </c>
      <c r="Q279" s="91"/>
      <c r="R279" s="91">
        <v>0.62721888900000011</v>
      </c>
      <c r="S279" s="92">
        <v>2.9052000000000004E-7</v>
      </c>
      <c r="T279" s="92">
        <f t="shared" si="7"/>
        <v>3.4570273416263619E-3</v>
      </c>
      <c r="U279" s="92">
        <f>R279/'סכום נכסי הקרן'!$C$42</f>
        <v>8.4800673139286706E-4</v>
      </c>
    </row>
    <row r="280" spans="2:21">
      <c r="B280" s="87" t="s">
        <v>683</v>
      </c>
      <c r="C280" s="88" t="s">
        <v>684</v>
      </c>
      <c r="D280" s="89" t="s">
        <v>28</v>
      </c>
      <c r="E280" s="89" t="s">
        <v>631</v>
      </c>
      <c r="F280" s="88"/>
      <c r="G280" s="89" t="s">
        <v>682</v>
      </c>
      <c r="H280" s="88" t="s">
        <v>632</v>
      </c>
      <c r="I280" s="88" t="s">
        <v>633</v>
      </c>
      <c r="J280" s="102"/>
      <c r="K280" s="91">
        <v>6.8500000075802436</v>
      </c>
      <c r="L280" s="89" t="s">
        <v>120</v>
      </c>
      <c r="M280" s="90">
        <v>6.7419999999999994E-2</v>
      </c>
      <c r="N280" s="90">
        <v>6.6800000060641948E-2</v>
      </c>
      <c r="O280" s="91">
        <v>72.63000000000001</v>
      </c>
      <c r="P280" s="103">
        <v>102.12251000000001</v>
      </c>
      <c r="Q280" s="91"/>
      <c r="R280" s="91">
        <v>0.28363212099999996</v>
      </c>
      <c r="S280" s="92">
        <v>5.8104000000000009E-8</v>
      </c>
      <c r="T280" s="92">
        <f t="shared" si="7"/>
        <v>1.5632883742129715E-3</v>
      </c>
      <c r="U280" s="92">
        <f>R280/'סכום נכסי הקרן'!$C$42</f>
        <v>3.8347369963731451E-4</v>
      </c>
    </row>
    <row r="281" spans="2:21">
      <c r="B281" s="87" t="s">
        <v>685</v>
      </c>
      <c r="C281" s="88" t="s">
        <v>686</v>
      </c>
      <c r="D281" s="89" t="s">
        <v>28</v>
      </c>
      <c r="E281" s="89" t="s">
        <v>631</v>
      </c>
      <c r="F281" s="88"/>
      <c r="G281" s="89" t="s">
        <v>682</v>
      </c>
      <c r="H281" s="88" t="s">
        <v>632</v>
      </c>
      <c r="I281" s="88" t="s">
        <v>633</v>
      </c>
      <c r="J281" s="102"/>
      <c r="K281" s="91">
        <v>5.1699999971087021</v>
      </c>
      <c r="L281" s="89" t="s">
        <v>120</v>
      </c>
      <c r="M281" s="90">
        <v>3.9329999999999997E-2</v>
      </c>
      <c r="N281" s="90">
        <v>7.0199999947835323E-2</v>
      </c>
      <c r="O281" s="91">
        <v>150.82830000000004</v>
      </c>
      <c r="P281" s="103">
        <v>85.751649999999998</v>
      </c>
      <c r="Q281" s="91"/>
      <c r="R281" s="91">
        <v>0.49458757900000005</v>
      </c>
      <c r="S281" s="92">
        <v>1.0055220000000002E-7</v>
      </c>
      <c r="T281" s="92">
        <f t="shared" si="7"/>
        <v>2.7260065240665736E-3</v>
      </c>
      <c r="U281" s="92">
        <f>R281/'סכום נכסי הקרן'!$C$42</f>
        <v>6.6868776373107822E-4</v>
      </c>
    </row>
    <row r="282" spans="2:21">
      <c r="B282" s="87" t="s">
        <v>687</v>
      </c>
      <c r="C282" s="88" t="s">
        <v>688</v>
      </c>
      <c r="D282" s="89" t="s">
        <v>28</v>
      </c>
      <c r="E282" s="89" t="s">
        <v>631</v>
      </c>
      <c r="F282" s="88"/>
      <c r="G282" s="89" t="s">
        <v>689</v>
      </c>
      <c r="H282" s="88" t="s">
        <v>632</v>
      </c>
      <c r="I282" s="88" t="s">
        <v>285</v>
      </c>
      <c r="J282" s="102"/>
      <c r="K282" s="91">
        <v>2.7999999973809171</v>
      </c>
      <c r="L282" s="89" t="s">
        <v>120</v>
      </c>
      <c r="M282" s="90">
        <v>4.7500000000000001E-2</v>
      </c>
      <c r="N282" s="90">
        <v>8.6099999904403451E-2</v>
      </c>
      <c r="O282" s="91">
        <v>111.36600000000003</v>
      </c>
      <c r="P282" s="103">
        <v>89.656170000000003</v>
      </c>
      <c r="Q282" s="91"/>
      <c r="R282" s="91">
        <v>0.381812965</v>
      </c>
      <c r="S282" s="92">
        <v>7.4244000000000013E-8</v>
      </c>
      <c r="T282" s="92">
        <f t="shared" si="7"/>
        <v>2.1044293826942271E-3</v>
      </c>
      <c r="U282" s="92">
        <f>R282/'סכום נכסי הקרן'!$C$42</f>
        <v>5.1621526413097088E-4</v>
      </c>
    </row>
    <row r="283" spans="2:21">
      <c r="B283" s="87" t="s">
        <v>690</v>
      </c>
      <c r="C283" s="88" t="s">
        <v>691</v>
      </c>
      <c r="D283" s="89" t="s">
        <v>28</v>
      </c>
      <c r="E283" s="89" t="s">
        <v>631</v>
      </c>
      <c r="F283" s="88"/>
      <c r="G283" s="89" t="s">
        <v>689</v>
      </c>
      <c r="H283" s="88" t="s">
        <v>632</v>
      </c>
      <c r="I283" s="88" t="s">
        <v>285</v>
      </c>
      <c r="J283" s="102"/>
      <c r="K283" s="91">
        <v>5.8300000130829046</v>
      </c>
      <c r="L283" s="89" t="s">
        <v>120</v>
      </c>
      <c r="M283" s="90">
        <v>5.1249999999999997E-2</v>
      </c>
      <c r="N283" s="90">
        <v>8.220000015289658E-2</v>
      </c>
      <c r="O283" s="91">
        <v>79.650900000000007</v>
      </c>
      <c r="P283" s="103">
        <v>83.315420000000003</v>
      </c>
      <c r="Q283" s="91"/>
      <c r="R283" s="91">
        <v>0.25376629600000006</v>
      </c>
      <c r="S283" s="92">
        <v>5.3100600000000005E-8</v>
      </c>
      <c r="T283" s="92">
        <f t="shared" si="7"/>
        <v>1.3986776212271384E-3</v>
      </c>
      <c r="U283" s="92">
        <f>R283/'סכום נכסי הקרן'!$C$42</f>
        <v>3.4309478075784608E-4</v>
      </c>
    </row>
    <row r="284" spans="2:21">
      <c r="B284" s="87" t="s">
        <v>692</v>
      </c>
      <c r="C284" s="88" t="s">
        <v>693</v>
      </c>
      <c r="D284" s="89" t="s">
        <v>28</v>
      </c>
      <c r="E284" s="89" t="s">
        <v>631</v>
      </c>
      <c r="F284" s="88"/>
      <c r="G284" s="89" t="s">
        <v>694</v>
      </c>
      <c r="H284" s="88" t="s">
        <v>636</v>
      </c>
      <c r="I284" s="88" t="s">
        <v>285</v>
      </c>
      <c r="J284" s="102"/>
      <c r="K284" s="91">
        <v>7.1499999998875641</v>
      </c>
      <c r="L284" s="89" t="s">
        <v>120</v>
      </c>
      <c r="M284" s="90">
        <v>3.3000000000000002E-2</v>
      </c>
      <c r="N284" s="90">
        <v>6.5000000011243494E-2</v>
      </c>
      <c r="O284" s="91">
        <v>145.26000000000002</v>
      </c>
      <c r="P284" s="103">
        <v>80.058000000000007</v>
      </c>
      <c r="Q284" s="91"/>
      <c r="R284" s="91">
        <v>0.44470156700000008</v>
      </c>
      <c r="S284" s="92">
        <v>3.6315000000000005E-8</v>
      </c>
      <c r="T284" s="92">
        <f t="shared" si="7"/>
        <v>2.4510509854608147E-3</v>
      </c>
      <c r="U284" s="92">
        <f>R284/'סכום נכסי הקרן'!$C$42</f>
        <v>6.0124133518714244E-4</v>
      </c>
    </row>
    <row r="285" spans="2:21">
      <c r="B285" s="87" t="s">
        <v>695</v>
      </c>
      <c r="C285" s="88" t="s">
        <v>696</v>
      </c>
      <c r="D285" s="89" t="s">
        <v>28</v>
      </c>
      <c r="E285" s="89" t="s">
        <v>631</v>
      </c>
      <c r="F285" s="88"/>
      <c r="G285" s="89" t="s">
        <v>661</v>
      </c>
      <c r="H285" s="88" t="s">
        <v>697</v>
      </c>
      <c r="I285" s="88" t="s">
        <v>668</v>
      </c>
      <c r="J285" s="102"/>
      <c r="K285" s="91">
        <v>6.7200000019685229</v>
      </c>
      <c r="L285" s="89" t="s">
        <v>122</v>
      </c>
      <c r="M285" s="90">
        <v>5.7999999999999996E-2</v>
      </c>
      <c r="N285" s="90">
        <v>5.3900000006561741E-2</v>
      </c>
      <c r="O285" s="91">
        <v>72.63000000000001</v>
      </c>
      <c r="P285" s="103">
        <v>103.53984</v>
      </c>
      <c r="Q285" s="91"/>
      <c r="R285" s="91">
        <v>0.30479712000000009</v>
      </c>
      <c r="S285" s="92">
        <v>1.4526000000000002E-7</v>
      </c>
      <c r="T285" s="92">
        <f t="shared" si="7"/>
        <v>1.6799429927388098E-3</v>
      </c>
      <c r="U285" s="92">
        <f>R285/'סכום נכסי הקרן'!$C$42</f>
        <v>4.1208900752534496E-4</v>
      </c>
    </row>
    <row r="286" spans="2:21">
      <c r="B286" s="87" t="s">
        <v>698</v>
      </c>
      <c r="C286" s="88" t="s">
        <v>699</v>
      </c>
      <c r="D286" s="89" t="s">
        <v>28</v>
      </c>
      <c r="E286" s="89" t="s">
        <v>631</v>
      </c>
      <c r="F286" s="88"/>
      <c r="G286" s="89" t="s">
        <v>682</v>
      </c>
      <c r="H286" s="88" t="s">
        <v>636</v>
      </c>
      <c r="I286" s="88" t="s">
        <v>633</v>
      </c>
      <c r="J286" s="102"/>
      <c r="K286" s="91">
        <v>7.1899999947237587</v>
      </c>
      <c r="L286" s="89" t="s">
        <v>120</v>
      </c>
      <c r="M286" s="90">
        <v>6.1740000000000003E-2</v>
      </c>
      <c r="N286" s="90">
        <v>6.7899999976755027E-2</v>
      </c>
      <c r="O286" s="91">
        <v>72.63000000000001</v>
      </c>
      <c r="P286" s="103">
        <v>97.583749999999995</v>
      </c>
      <c r="Q286" s="91"/>
      <c r="R286" s="91">
        <v>0.27102629700000008</v>
      </c>
      <c r="S286" s="92">
        <v>2.2696875000000005E-8</v>
      </c>
      <c r="T286" s="92">
        <f t="shared" si="7"/>
        <v>1.4938091557200328E-3</v>
      </c>
      <c r="U286" s="92">
        <f>R286/'סכום נכסי הקרן'!$C$42</f>
        <v>3.6643048905448772E-4</v>
      </c>
    </row>
    <row r="287" spans="2:21">
      <c r="B287" s="87" t="s">
        <v>700</v>
      </c>
      <c r="C287" s="88" t="s">
        <v>701</v>
      </c>
      <c r="D287" s="89" t="s">
        <v>28</v>
      </c>
      <c r="E287" s="89" t="s">
        <v>631</v>
      </c>
      <c r="F287" s="88"/>
      <c r="G287" s="89" t="s">
        <v>702</v>
      </c>
      <c r="H287" s="88" t="s">
        <v>636</v>
      </c>
      <c r="I287" s="88" t="s">
        <v>285</v>
      </c>
      <c r="J287" s="102"/>
      <c r="K287" s="91">
        <v>7.0000000126206148</v>
      </c>
      <c r="L287" s="89" t="s">
        <v>120</v>
      </c>
      <c r="M287" s="90">
        <v>6.4000000000000001E-2</v>
      </c>
      <c r="N287" s="90">
        <v>6.7500000136723332E-2</v>
      </c>
      <c r="O287" s="91">
        <v>62.946000000000005</v>
      </c>
      <c r="P287" s="103">
        <v>98.754000000000005</v>
      </c>
      <c r="Q287" s="91"/>
      <c r="R287" s="91">
        <v>0.23770631300000006</v>
      </c>
      <c r="S287" s="92">
        <v>6.2946E-8</v>
      </c>
      <c r="T287" s="92">
        <f t="shared" si="7"/>
        <v>1.3101601972293185E-3</v>
      </c>
      <c r="U287" s="92">
        <f>R287/'סכום נכסי הקרן'!$C$42</f>
        <v>3.213815097947087E-4</v>
      </c>
    </row>
    <row r="288" spans="2:21">
      <c r="B288" s="87" t="s">
        <v>703</v>
      </c>
      <c r="C288" s="88" t="s">
        <v>704</v>
      </c>
      <c r="D288" s="89" t="s">
        <v>28</v>
      </c>
      <c r="E288" s="89" t="s">
        <v>631</v>
      </c>
      <c r="F288" s="88"/>
      <c r="G288" s="89" t="s">
        <v>682</v>
      </c>
      <c r="H288" s="88" t="s">
        <v>636</v>
      </c>
      <c r="I288" s="88" t="s">
        <v>633</v>
      </c>
      <c r="J288" s="102"/>
      <c r="K288" s="91">
        <v>4.2799999995645361</v>
      </c>
      <c r="L288" s="89" t="s">
        <v>122</v>
      </c>
      <c r="M288" s="90">
        <v>4.1250000000000002E-2</v>
      </c>
      <c r="N288" s="90">
        <v>5.5399999994193809E-2</v>
      </c>
      <c r="O288" s="91">
        <v>143.80740000000003</v>
      </c>
      <c r="P288" s="103">
        <v>94.556010000000001</v>
      </c>
      <c r="Q288" s="91"/>
      <c r="R288" s="91">
        <v>0.55113460799999991</v>
      </c>
      <c r="S288" s="92">
        <v>1.4380740000000003E-7</v>
      </c>
      <c r="T288" s="92">
        <f t="shared" si="7"/>
        <v>3.0376754306781191E-3</v>
      </c>
      <c r="U288" s="92">
        <f>R288/'סכום נכסי הקרן'!$C$42</f>
        <v>7.4513995940509521E-4</v>
      </c>
    </row>
    <row r="289" spans="2:21">
      <c r="B289" s="87" t="s">
        <v>705</v>
      </c>
      <c r="C289" s="88" t="s">
        <v>706</v>
      </c>
      <c r="D289" s="89" t="s">
        <v>28</v>
      </c>
      <c r="E289" s="89" t="s">
        <v>631</v>
      </c>
      <c r="F289" s="88"/>
      <c r="G289" s="89" t="s">
        <v>707</v>
      </c>
      <c r="H289" s="88" t="s">
        <v>636</v>
      </c>
      <c r="I289" s="88" t="s">
        <v>633</v>
      </c>
      <c r="J289" s="102"/>
      <c r="K289" s="91">
        <v>6.9199999977747071</v>
      </c>
      <c r="L289" s="89" t="s">
        <v>120</v>
      </c>
      <c r="M289" s="90">
        <v>6.7979999999999999E-2</v>
      </c>
      <c r="N289" s="90">
        <v>7.0699999972637984E-2</v>
      </c>
      <c r="O289" s="91">
        <v>232.41600000000003</v>
      </c>
      <c r="P289" s="103">
        <v>99.102599999999995</v>
      </c>
      <c r="Q289" s="91"/>
      <c r="R289" s="91">
        <v>0.88078306300000009</v>
      </c>
      <c r="S289" s="92">
        <v>2.3241600000000003E-7</v>
      </c>
      <c r="T289" s="92">
        <f t="shared" si="7"/>
        <v>4.8545909318627265E-3</v>
      </c>
      <c r="U289" s="92">
        <f>R289/'סכום נכסי הקרן'!$C$42</f>
        <v>1.1908282410175112E-3</v>
      </c>
    </row>
    <row r="290" spans="2:21">
      <c r="B290" s="87" t="s">
        <v>708</v>
      </c>
      <c r="C290" s="88" t="s">
        <v>709</v>
      </c>
      <c r="D290" s="89" t="s">
        <v>28</v>
      </c>
      <c r="E290" s="89" t="s">
        <v>631</v>
      </c>
      <c r="F290" s="88"/>
      <c r="G290" s="89" t="s">
        <v>661</v>
      </c>
      <c r="H290" s="88" t="s">
        <v>636</v>
      </c>
      <c r="I290" s="88" t="s">
        <v>285</v>
      </c>
      <c r="J290" s="102"/>
      <c r="K290" s="91">
        <v>6.7499999923274441</v>
      </c>
      <c r="L290" s="89" t="s">
        <v>120</v>
      </c>
      <c r="M290" s="90">
        <v>0.06</v>
      </c>
      <c r="N290" s="90">
        <v>7.3199999915956007E-2</v>
      </c>
      <c r="O290" s="91">
        <v>121.05000000000001</v>
      </c>
      <c r="P290" s="103">
        <v>91.508330000000001</v>
      </c>
      <c r="Q290" s="91"/>
      <c r="R290" s="91">
        <v>0.4235876830000001</v>
      </c>
      <c r="S290" s="92">
        <v>1.0087500000000001E-7</v>
      </c>
      <c r="T290" s="92">
        <f t="shared" si="7"/>
        <v>2.3346780962573343E-3</v>
      </c>
      <c r="U290" s="92">
        <f>R290/'סכום נכסי הקרן'!$C$42</f>
        <v>5.726951353327434E-4</v>
      </c>
    </row>
    <row r="291" spans="2:21">
      <c r="B291" s="87" t="s">
        <v>710</v>
      </c>
      <c r="C291" s="88" t="s">
        <v>711</v>
      </c>
      <c r="D291" s="89" t="s">
        <v>28</v>
      </c>
      <c r="E291" s="89" t="s">
        <v>631</v>
      </c>
      <c r="F291" s="88"/>
      <c r="G291" s="89" t="s">
        <v>702</v>
      </c>
      <c r="H291" s="88" t="s">
        <v>636</v>
      </c>
      <c r="I291" s="88" t="s">
        <v>633</v>
      </c>
      <c r="J291" s="102"/>
      <c r="K291" s="91">
        <v>6.9099999875702283</v>
      </c>
      <c r="L291" s="89" t="s">
        <v>120</v>
      </c>
      <c r="M291" s="90">
        <v>6.3750000000000001E-2</v>
      </c>
      <c r="N291" s="90">
        <v>6.6199999882244259E-2</v>
      </c>
      <c r="O291" s="91">
        <v>40.672800000000009</v>
      </c>
      <c r="P291" s="103">
        <v>98.280749999999998</v>
      </c>
      <c r="Q291" s="91"/>
      <c r="R291" s="91">
        <v>0.15285879000000002</v>
      </c>
      <c r="S291" s="92">
        <v>5.8104000000000015E-8</v>
      </c>
      <c r="T291" s="92">
        <f t="shared" si="7"/>
        <v>8.42508135047448E-4</v>
      </c>
      <c r="U291" s="92">
        <f>R291/'סכום נכסי הקרן'!$C$42</f>
        <v>2.0666673970746546E-4</v>
      </c>
    </row>
    <row r="292" spans="2:21">
      <c r="B292" s="87" t="s">
        <v>712</v>
      </c>
      <c r="C292" s="88" t="s">
        <v>713</v>
      </c>
      <c r="D292" s="89" t="s">
        <v>28</v>
      </c>
      <c r="E292" s="89" t="s">
        <v>631</v>
      </c>
      <c r="F292" s="88"/>
      <c r="G292" s="89" t="s">
        <v>682</v>
      </c>
      <c r="H292" s="88" t="s">
        <v>636</v>
      </c>
      <c r="I292" s="88" t="s">
        <v>633</v>
      </c>
      <c r="J292" s="102"/>
      <c r="K292" s="91">
        <v>3.4599999959267702</v>
      </c>
      <c r="L292" s="89" t="s">
        <v>120</v>
      </c>
      <c r="M292" s="90">
        <v>8.1250000000000003E-2</v>
      </c>
      <c r="N292" s="90">
        <v>8.1599999894953534E-2</v>
      </c>
      <c r="O292" s="91">
        <v>96.840000000000018</v>
      </c>
      <c r="P292" s="103">
        <v>100.77016999999999</v>
      </c>
      <c r="Q292" s="91"/>
      <c r="R292" s="91">
        <v>0.37316821200000005</v>
      </c>
      <c r="S292" s="92">
        <v>5.5337142857142868E-8</v>
      </c>
      <c r="T292" s="92">
        <f t="shared" si="7"/>
        <v>2.0567823044465466E-3</v>
      </c>
      <c r="U292" s="92">
        <f>R292/'סכום נכסי הקרן'!$C$42</f>
        <v>5.0452746444286443E-4</v>
      </c>
    </row>
    <row r="293" spans="2:21">
      <c r="B293" s="87" t="s">
        <v>714</v>
      </c>
      <c r="C293" s="88" t="s">
        <v>715</v>
      </c>
      <c r="D293" s="89" t="s">
        <v>28</v>
      </c>
      <c r="E293" s="89" t="s">
        <v>631</v>
      </c>
      <c r="F293" s="88"/>
      <c r="G293" s="89" t="s">
        <v>682</v>
      </c>
      <c r="H293" s="88" t="s">
        <v>643</v>
      </c>
      <c r="I293" s="88" t="s">
        <v>633</v>
      </c>
      <c r="J293" s="102"/>
      <c r="K293" s="91">
        <v>4.1999999982587788</v>
      </c>
      <c r="L293" s="89" t="s">
        <v>122</v>
      </c>
      <c r="M293" s="90">
        <v>7.2499999999999995E-2</v>
      </c>
      <c r="N293" s="90">
        <v>7.5999999976783708E-2</v>
      </c>
      <c r="O293" s="91">
        <v>172.85940000000002</v>
      </c>
      <c r="P293" s="103">
        <v>98.366420000000005</v>
      </c>
      <c r="Q293" s="91"/>
      <c r="R293" s="91">
        <v>0.68917132600000008</v>
      </c>
      <c r="S293" s="92">
        <v>1.3828752000000001E-7</v>
      </c>
      <c r="T293" s="92">
        <f t="shared" si="7"/>
        <v>3.7984891061641716E-3</v>
      </c>
      <c r="U293" s="92">
        <f>R293/'סכום נכסי הקרן'!$C$42</f>
        <v>9.3176709722935013E-4</v>
      </c>
    </row>
    <row r="294" spans="2:21">
      <c r="B294" s="87" t="s">
        <v>716</v>
      </c>
      <c r="C294" s="88" t="s">
        <v>717</v>
      </c>
      <c r="D294" s="89" t="s">
        <v>28</v>
      </c>
      <c r="E294" s="89" t="s">
        <v>631</v>
      </c>
      <c r="F294" s="88"/>
      <c r="G294" s="89" t="s">
        <v>682</v>
      </c>
      <c r="H294" s="88" t="s">
        <v>643</v>
      </c>
      <c r="I294" s="88" t="s">
        <v>633</v>
      </c>
      <c r="J294" s="102"/>
      <c r="K294" s="91">
        <v>7.0000000027585427</v>
      </c>
      <c r="L294" s="89" t="s">
        <v>120</v>
      </c>
      <c r="M294" s="90">
        <v>7.1190000000000003E-2</v>
      </c>
      <c r="N294" s="90">
        <v>7.6600000022620046E-2</v>
      </c>
      <c r="O294" s="91">
        <v>96.840000000000018</v>
      </c>
      <c r="P294" s="103">
        <v>97.892080000000007</v>
      </c>
      <c r="Q294" s="91"/>
      <c r="R294" s="91">
        <v>0.36251017300000005</v>
      </c>
      <c r="S294" s="92">
        <v>6.4560000000000017E-8</v>
      </c>
      <c r="T294" s="92">
        <f t="shared" si="7"/>
        <v>1.9980386459290808E-3</v>
      </c>
      <c r="U294" s="92">
        <f>R294/'סכום נכסי הקרן'!$C$42</f>
        <v>4.9011768027667417E-4</v>
      </c>
    </row>
    <row r="295" spans="2:21">
      <c r="B295" s="87" t="s">
        <v>718</v>
      </c>
      <c r="C295" s="88" t="s">
        <v>719</v>
      </c>
      <c r="D295" s="89" t="s">
        <v>28</v>
      </c>
      <c r="E295" s="89" t="s">
        <v>631</v>
      </c>
      <c r="F295" s="88"/>
      <c r="G295" s="89" t="s">
        <v>707</v>
      </c>
      <c r="H295" s="88" t="s">
        <v>643</v>
      </c>
      <c r="I295" s="88" t="s">
        <v>633</v>
      </c>
      <c r="J295" s="102"/>
      <c r="K295" s="91">
        <v>3.0500000025795306</v>
      </c>
      <c r="L295" s="89" t="s">
        <v>120</v>
      </c>
      <c r="M295" s="90">
        <v>2.6249999999999999E-2</v>
      </c>
      <c r="N295" s="90">
        <v>7.6100000054292988E-2</v>
      </c>
      <c r="O295" s="91">
        <v>122.76891000000002</v>
      </c>
      <c r="P295" s="103">
        <v>86.704629999999995</v>
      </c>
      <c r="Q295" s="91"/>
      <c r="R295" s="91">
        <v>0.40705073900000011</v>
      </c>
      <c r="S295" s="92">
        <v>9.8873785610221067E-8</v>
      </c>
      <c r="T295" s="92">
        <f t="shared" si="7"/>
        <v>2.2435318177291314E-3</v>
      </c>
      <c r="U295" s="92">
        <f>R295/'סכום נכסי הקרן'!$C$42</f>
        <v>5.50337007931598E-4</v>
      </c>
    </row>
    <row r="296" spans="2:21">
      <c r="B296" s="87" t="s">
        <v>720</v>
      </c>
      <c r="C296" s="88" t="s">
        <v>721</v>
      </c>
      <c r="D296" s="89" t="s">
        <v>28</v>
      </c>
      <c r="E296" s="89" t="s">
        <v>631</v>
      </c>
      <c r="F296" s="88"/>
      <c r="G296" s="89" t="s">
        <v>707</v>
      </c>
      <c r="H296" s="88" t="s">
        <v>643</v>
      </c>
      <c r="I296" s="88" t="s">
        <v>633</v>
      </c>
      <c r="J296" s="102"/>
      <c r="K296" s="91">
        <v>1.8899999994064383</v>
      </c>
      <c r="L296" s="89" t="s">
        <v>120</v>
      </c>
      <c r="M296" s="90">
        <v>7.0499999999999993E-2</v>
      </c>
      <c r="N296" s="90">
        <v>6.9300000050182872E-2</v>
      </c>
      <c r="O296" s="91">
        <v>48.420000000000009</v>
      </c>
      <c r="P296" s="103">
        <v>100.08857999999999</v>
      </c>
      <c r="Q296" s="91"/>
      <c r="R296" s="91">
        <v>0.18532209900000007</v>
      </c>
      <c r="S296" s="92">
        <v>6.0997578741298214E-8</v>
      </c>
      <c r="T296" s="92">
        <f t="shared" si="7"/>
        <v>1.0214353784402492E-3</v>
      </c>
      <c r="U296" s="92">
        <f>R296/'סכום נכסי הקרן'!$C$42</f>
        <v>2.5055748508851964E-4</v>
      </c>
    </row>
    <row r="297" spans="2:21">
      <c r="B297" s="87" t="s">
        <v>722</v>
      </c>
      <c r="C297" s="88" t="s">
        <v>723</v>
      </c>
      <c r="D297" s="89" t="s">
        <v>28</v>
      </c>
      <c r="E297" s="89" t="s">
        <v>631</v>
      </c>
      <c r="F297" s="88"/>
      <c r="G297" s="89" t="s">
        <v>649</v>
      </c>
      <c r="H297" s="88" t="s">
        <v>643</v>
      </c>
      <c r="I297" s="88" t="s">
        <v>285</v>
      </c>
      <c r="J297" s="102"/>
      <c r="K297" s="91">
        <v>3.3999999964920806</v>
      </c>
      <c r="L297" s="89" t="s">
        <v>120</v>
      </c>
      <c r="M297" s="90">
        <v>5.5E-2</v>
      </c>
      <c r="N297" s="90">
        <v>9.5399999917563913E-2</v>
      </c>
      <c r="O297" s="91">
        <v>33.893999999999998</v>
      </c>
      <c r="P297" s="103">
        <v>87.977109999999996</v>
      </c>
      <c r="Q297" s="91"/>
      <c r="R297" s="91">
        <v>0.114027711</v>
      </c>
      <c r="S297" s="92">
        <v>3.3893999999999999E-8</v>
      </c>
      <c r="T297" s="92">
        <f t="shared" si="7"/>
        <v>6.2848380612158029E-4</v>
      </c>
      <c r="U297" s="92">
        <f>R297/'סכום נכסי הקרן'!$C$42</f>
        <v>1.5416670031651497E-4</v>
      </c>
    </row>
    <row r="298" spans="2:21">
      <c r="B298" s="87" t="s">
        <v>724</v>
      </c>
      <c r="C298" s="88" t="s">
        <v>725</v>
      </c>
      <c r="D298" s="89" t="s">
        <v>28</v>
      </c>
      <c r="E298" s="89" t="s">
        <v>631</v>
      </c>
      <c r="F298" s="88"/>
      <c r="G298" s="89" t="s">
        <v>649</v>
      </c>
      <c r="H298" s="88" t="s">
        <v>643</v>
      </c>
      <c r="I298" s="88" t="s">
        <v>285</v>
      </c>
      <c r="J298" s="102"/>
      <c r="K298" s="91">
        <v>2.9799999988830246</v>
      </c>
      <c r="L298" s="89" t="s">
        <v>120</v>
      </c>
      <c r="M298" s="90">
        <v>0.06</v>
      </c>
      <c r="N298" s="90">
        <v>9.0699999955320965E-2</v>
      </c>
      <c r="O298" s="91">
        <v>152.57142000000002</v>
      </c>
      <c r="P298" s="103">
        <v>92.069670000000002</v>
      </c>
      <c r="Q298" s="91"/>
      <c r="R298" s="91">
        <v>0.53716492000000016</v>
      </c>
      <c r="S298" s="92">
        <v>2.0342856000000003E-7</v>
      </c>
      <c r="T298" s="92">
        <f t="shared" si="7"/>
        <v>2.9606790356126178E-3</v>
      </c>
      <c r="U298" s="92">
        <f>R298/'סכום נכסי הקרן'!$C$42</f>
        <v>7.2625278992213349E-4</v>
      </c>
    </row>
    <row r="299" spans="2:21">
      <c r="B299" s="87" t="s">
        <v>726</v>
      </c>
      <c r="C299" s="88" t="s">
        <v>727</v>
      </c>
      <c r="D299" s="89" t="s">
        <v>28</v>
      </c>
      <c r="E299" s="89" t="s">
        <v>631</v>
      </c>
      <c r="F299" s="88"/>
      <c r="G299" s="89" t="s">
        <v>728</v>
      </c>
      <c r="H299" s="88" t="s">
        <v>643</v>
      </c>
      <c r="I299" s="88" t="s">
        <v>285</v>
      </c>
      <c r="J299" s="102"/>
      <c r="K299" s="91">
        <v>6.0900000019235048</v>
      </c>
      <c r="L299" s="89" t="s">
        <v>122</v>
      </c>
      <c r="M299" s="90">
        <v>6.6250000000000003E-2</v>
      </c>
      <c r="N299" s="90">
        <v>6.4600000021982906E-2</v>
      </c>
      <c r="O299" s="91">
        <v>193.68000000000004</v>
      </c>
      <c r="P299" s="103">
        <v>101.98945000000001</v>
      </c>
      <c r="Q299" s="91"/>
      <c r="R299" s="91">
        <v>0.80062169400000016</v>
      </c>
      <c r="S299" s="92">
        <v>2.5824000000000007E-7</v>
      </c>
      <c r="T299" s="92">
        <f t="shared" si="7"/>
        <v>4.4127674325465261E-3</v>
      </c>
      <c r="U299" s="92">
        <f>R299/'סכום נכסי הקרן'!$C$42</f>
        <v>1.0824492018944286E-3</v>
      </c>
    </row>
    <row r="300" spans="2:21">
      <c r="B300" s="87" t="s">
        <v>729</v>
      </c>
      <c r="C300" s="88" t="s">
        <v>730</v>
      </c>
      <c r="D300" s="89" t="s">
        <v>28</v>
      </c>
      <c r="E300" s="89" t="s">
        <v>631</v>
      </c>
      <c r="F300" s="88"/>
      <c r="G300" s="89" t="s">
        <v>707</v>
      </c>
      <c r="H300" s="88" t="s">
        <v>643</v>
      </c>
      <c r="I300" s="88" t="s">
        <v>285</v>
      </c>
      <c r="J300" s="102"/>
      <c r="K300" s="91">
        <v>1.3299999988251363</v>
      </c>
      <c r="L300" s="89" t="s">
        <v>120</v>
      </c>
      <c r="M300" s="90">
        <v>4.2500000000000003E-2</v>
      </c>
      <c r="N300" s="90">
        <v>7.6199999912140617E-2</v>
      </c>
      <c r="O300" s="91">
        <v>106.52400000000002</v>
      </c>
      <c r="P300" s="103">
        <v>96.11806</v>
      </c>
      <c r="Q300" s="91"/>
      <c r="R300" s="91">
        <v>0.39153476200000004</v>
      </c>
      <c r="S300" s="92">
        <v>2.2426105263157898E-7</v>
      </c>
      <c r="T300" s="92">
        <f t="shared" si="7"/>
        <v>2.1580127785838575E-3</v>
      </c>
      <c r="U300" s="92">
        <f>R300/'סכום נכסי הקרן'!$C$42</f>
        <v>5.2935923897263896E-4</v>
      </c>
    </row>
    <row r="301" spans="2:21">
      <c r="B301" s="87" t="s">
        <v>731</v>
      </c>
      <c r="C301" s="88" t="s">
        <v>732</v>
      </c>
      <c r="D301" s="89" t="s">
        <v>28</v>
      </c>
      <c r="E301" s="89" t="s">
        <v>631</v>
      </c>
      <c r="F301" s="88"/>
      <c r="G301" s="89" t="s">
        <v>707</v>
      </c>
      <c r="H301" s="88" t="s">
        <v>643</v>
      </c>
      <c r="I301" s="88" t="s">
        <v>285</v>
      </c>
      <c r="J301" s="102"/>
      <c r="K301" s="91">
        <v>4.5599999885014952</v>
      </c>
      <c r="L301" s="89" t="s">
        <v>120</v>
      </c>
      <c r="M301" s="90">
        <v>3.125E-2</v>
      </c>
      <c r="N301" s="90">
        <v>7.6599999780483111E-2</v>
      </c>
      <c r="O301" s="91">
        <v>48.420000000000009</v>
      </c>
      <c r="P301" s="103">
        <v>82.666330000000002</v>
      </c>
      <c r="Q301" s="91"/>
      <c r="R301" s="91">
        <v>0.15306339600000005</v>
      </c>
      <c r="S301" s="92">
        <v>6.4560000000000017E-8</v>
      </c>
      <c r="T301" s="92">
        <f t="shared" si="7"/>
        <v>8.4363585704158085E-4</v>
      </c>
      <c r="U301" s="92">
        <f>R301/'סכום נכסי הקרן'!$C$42</f>
        <v>2.0694336923557171E-4</v>
      </c>
    </row>
    <row r="302" spans="2:21">
      <c r="B302" s="87" t="s">
        <v>733</v>
      </c>
      <c r="C302" s="88" t="s">
        <v>734</v>
      </c>
      <c r="D302" s="89" t="s">
        <v>28</v>
      </c>
      <c r="E302" s="89" t="s">
        <v>631</v>
      </c>
      <c r="F302" s="88"/>
      <c r="G302" s="89" t="s">
        <v>728</v>
      </c>
      <c r="H302" s="88" t="s">
        <v>643</v>
      </c>
      <c r="I302" s="88" t="s">
        <v>633</v>
      </c>
      <c r="J302" s="102"/>
      <c r="K302" s="91">
        <v>4.3599999990037634</v>
      </c>
      <c r="L302" s="89" t="s">
        <v>122</v>
      </c>
      <c r="M302" s="90">
        <v>4.8750000000000002E-2</v>
      </c>
      <c r="N302" s="90">
        <v>5.7099999976626743E-2</v>
      </c>
      <c r="O302" s="91">
        <v>132.67080000000004</v>
      </c>
      <c r="P302" s="103">
        <v>97.068420000000003</v>
      </c>
      <c r="Q302" s="91"/>
      <c r="R302" s="91">
        <v>0.52196408200000011</v>
      </c>
      <c r="S302" s="92">
        <v>1.3267080000000005E-7</v>
      </c>
      <c r="T302" s="92">
        <f t="shared" si="7"/>
        <v>2.8768969405526057E-3</v>
      </c>
      <c r="U302" s="92">
        <f>R302/'סכום נכסי הקרן'!$C$42</f>
        <v>7.0570109230447373E-4</v>
      </c>
    </row>
    <row r="303" spans="2:21">
      <c r="B303" s="87" t="s">
        <v>735</v>
      </c>
      <c r="C303" s="88" t="s">
        <v>736</v>
      </c>
      <c r="D303" s="89" t="s">
        <v>28</v>
      </c>
      <c r="E303" s="89" t="s">
        <v>631</v>
      </c>
      <c r="F303" s="88"/>
      <c r="G303" s="89" t="s">
        <v>737</v>
      </c>
      <c r="H303" s="88" t="s">
        <v>643</v>
      </c>
      <c r="I303" s="88" t="s">
        <v>633</v>
      </c>
      <c r="J303" s="102"/>
      <c r="K303" s="91">
        <v>7.2499999928931187</v>
      </c>
      <c r="L303" s="89" t="s">
        <v>120</v>
      </c>
      <c r="M303" s="90">
        <v>5.9000000000000004E-2</v>
      </c>
      <c r="N303" s="90">
        <v>6.6399999936647233E-2</v>
      </c>
      <c r="O303" s="91">
        <v>135.57599999999999</v>
      </c>
      <c r="P303" s="103">
        <v>94.992279999999994</v>
      </c>
      <c r="Q303" s="91"/>
      <c r="R303" s="91">
        <v>0.49248045800000007</v>
      </c>
      <c r="S303" s="92">
        <v>2.7115199999999999E-7</v>
      </c>
      <c r="T303" s="92">
        <f t="shared" si="7"/>
        <v>2.7143927556726902E-3</v>
      </c>
      <c r="U303" s="92">
        <f>R303/'סכום נכסי הקרן'!$C$42</f>
        <v>6.6583891331665893E-4</v>
      </c>
    </row>
    <row r="304" spans="2:21">
      <c r="B304" s="87" t="s">
        <v>738</v>
      </c>
      <c r="C304" s="88" t="s">
        <v>739</v>
      </c>
      <c r="D304" s="89" t="s">
        <v>28</v>
      </c>
      <c r="E304" s="89" t="s">
        <v>631</v>
      </c>
      <c r="F304" s="88"/>
      <c r="G304" s="89" t="s">
        <v>740</v>
      </c>
      <c r="H304" s="88" t="s">
        <v>643</v>
      </c>
      <c r="I304" s="88" t="s">
        <v>633</v>
      </c>
      <c r="J304" s="102"/>
      <c r="K304" s="91">
        <v>6.8599999908664504</v>
      </c>
      <c r="L304" s="89" t="s">
        <v>120</v>
      </c>
      <c r="M304" s="90">
        <v>3.15E-2</v>
      </c>
      <c r="N304" s="90">
        <v>7.1899999898125802E-2</v>
      </c>
      <c r="O304" s="91">
        <v>96.840000000000018</v>
      </c>
      <c r="P304" s="103">
        <v>76.870750000000001</v>
      </c>
      <c r="Q304" s="91"/>
      <c r="R304" s="91">
        <v>0.28466481000000005</v>
      </c>
      <c r="S304" s="92">
        <v>1.4935985329296528E-7</v>
      </c>
      <c r="T304" s="92">
        <f t="shared" si="7"/>
        <v>1.5689802214628032E-3</v>
      </c>
      <c r="U304" s="92">
        <f>R304/'סכום נכסי הקרן'!$C$42</f>
        <v>3.8486990635046314E-4</v>
      </c>
    </row>
    <row r="305" spans="2:21">
      <c r="B305" s="87" t="s">
        <v>741</v>
      </c>
      <c r="C305" s="88" t="s">
        <v>742</v>
      </c>
      <c r="D305" s="89" t="s">
        <v>28</v>
      </c>
      <c r="E305" s="89" t="s">
        <v>631</v>
      </c>
      <c r="F305" s="88"/>
      <c r="G305" s="89" t="s">
        <v>743</v>
      </c>
      <c r="H305" s="88" t="s">
        <v>643</v>
      </c>
      <c r="I305" s="88" t="s">
        <v>285</v>
      </c>
      <c r="J305" s="102"/>
      <c r="K305" s="91">
        <v>7.209999991470454</v>
      </c>
      <c r="L305" s="89" t="s">
        <v>120</v>
      </c>
      <c r="M305" s="90">
        <v>6.25E-2</v>
      </c>
      <c r="N305" s="90">
        <v>6.739999991822189E-2</v>
      </c>
      <c r="O305" s="91">
        <v>121.05000000000001</v>
      </c>
      <c r="P305" s="103">
        <v>98.270499999999998</v>
      </c>
      <c r="Q305" s="91"/>
      <c r="R305" s="91">
        <v>0.45488942800000004</v>
      </c>
      <c r="S305" s="92">
        <v>2.0175000000000002E-7</v>
      </c>
      <c r="T305" s="92">
        <f t="shared" si="7"/>
        <v>2.5072031751466849E-3</v>
      </c>
      <c r="U305" s="92">
        <f>R305/'סכום נכסי הקרן'!$C$42</f>
        <v>6.1501543360479205E-4</v>
      </c>
    </row>
    <row r="306" spans="2:21">
      <c r="B306" s="87" t="s">
        <v>744</v>
      </c>
      <c r="C306" s="88" t="s">
        <v>745</v>
      </c>
      <c r="D306" s="89" t="s">
        <v>28</v>
      </c>
      <c r="E306" s="89" t="s">
        <v>631</v>
      </c>
      <c r="F306" s="88"/>
      <c r="G306" s="89" t="s">
        <v>694</v>
      </c>
      <c r="H306" s="88" t="s">
        <v>643</v>
      </c>
      <c r="I306" s="88" t="s">
        <v>285</v>
      </c>
      <c r="J306" s="102"/>
      <c r="K306" s="91">
        <v>4.3699999975183994</v>
      </c>
      <c r="L306" s="89" t="s">
        <v>120</v>
      </c>
      <c r="M306" s="90">
        <v>4.4999999999999998E-2</v>
      </c>
      <c r="N306" s="90">
        <v>6.9799999950367994E-2</v>
      </c>
      <c r="O306" s="91">
        <v>146.02019400000003</v>
      </c>
      <c r="P306" s="103">
        <v>90.208500000000001</v>
      </c>
      <c r="Q306" s="91"/>
      <c r="R306" s="91">
        <v>0.50370732500000015</v>
      </c>
      <c r="S306" s="92">
        <v>2.4336699000000003E-7</v>
      </c>
      <c r="T306" s="92">
        <f t="shared" si="7"/>
        <v>2.776271609866131E-3</v>
      </c>
      <c r="U306" s="92">
        <f>R306/'סכום נכסי הקרן'!$C$42</f>
        <v>6.8101775909987726E-4</v>
      </c>
    </row>
    <row r="307" spans="2:21">
      <c r="B307" s="87" t="s">
        <v>746</v>
      </c>
      <c r="C307" s="88" t="s">
        <v>747</v>
      </c>
      <c r="D307" s="89" t="s">
        <v>28</v>
      </c>
      <c r="E307" s="89" t="s">
        <v>631</v>
      </c>
      <c r="F307" s="88"/>
      <c r="G307" s="89" t="s">
        <v>649</v>
      </c>
      <c r="H307" s="88" t="s">
        <v>643</v>
      </c>
      <c r="I307" s="88" t="s">
        <v>285</v>
      </c>
      <c r="J307" s="102"/>
      <c r="K307" s="91">
        <v>6.930000010916717</v>
      </c>
      <c r="L307" s="89" t="s">
        <v>120</v>
      </c>
      <c r="M307" s="90">
        <v>0.04</v>
      </c>
      <c r="N307" s="90">
        <v>6.550000006822948E-2</v>
      </c>
      <c r="O307" s="91">
        <v>72.63000000000001</v>
      </c>
      <c r="P307" s="103">
        <v>84.433329999999998</v>
      </c>
      <c r="Q307" s="91"/>
      <c r="R307" s="91">
        <v>0.23450270800000006</v>
      </c>
      <c r="S307" s="92">
        <v>7.2630000000000009E-8</v>
      </c>
      <c r="T307" s="92">
        <f t="shared" si="7"/>
        <v>1.2925029642106697E-3</v>
      </c>
      <c r="U307" s="92">
        <f>R307/'סכום נכסי הקרן'!$C$42</f>
        <v>3.1705020113617139E-4</v>
      </c>
    </row>
    <row r="308" spans="2:21">
      <c r="B308" s="87" t="s">
        <v>748</v>
      </c>
      <c r="C308" s="88" t="s">
        <v>749</v>
      </c>
      <c r="D308" s="89" t="s">
        <v>28</v>
      </c>
      <c r="E308" s="89" t="s">
        <v>631</v>
      </c>
      <c r="F308" s="88"/>
      <c r="G308" s="89" t="s">
        <v>649</v>
      </c>
      <c r="H308" s="88" t="s">
        <v>643</v>
      </c>
      <c r="I308" s="88" t="s">
        <v>285</v>
      </c>
      <c r="J308" s="102"/>
      <c r="K308" s="91">
        <v>2.9499999981884102</v>
      </c>
      <c r="L308" s="89" t="s">
        <v>120</v>
      </c>
      <c r="M308" s="90">
        <v>6.8750000000000006E-2</v>
      </c>
      <c r="N308" s="90">
        <v>6.8399999963341937E-2</v>
      </c>
      <c r="O308" s="91">
        <v>121.05000000000001</v>
      </c>
      <c r="P308" s="103">
        <v>101.36229</v>
      </c>
      <c r="Q308" s="91"/>
      <c r="R308" s="91">
        <v>0.46920118300000008</v>
      </c>
      <c r="S308" s="92">
        <v>1.781892265071379E-7</v>
      </c>
      <c r="T308" s="92">
        <f t="shared" si="7"/>
        <v>2.5860849327106828E-3</v>
      </c>
      <c r="U308" s="92">
        <f>R308/'סכום נכסי הקרן'!$C$42</f>
        <v>6.3436508137671289E-4</v>
      </c>
    </row>
    <row r="309" spans="2:21">
      <c r="B309" s="87" t="s">
        <v>750</v>
      </c>
      <c r="C309" s="88" t="s">
        <v>751</v>
      </c>
      <c r="D309" s="89" t="s">
        <v>28</v>
      </c>
      <c r="E309" s="89" t="s">
        <v>631</v>
      </c>
      <c r="F309" s="88"/>
      <c r="G309" s="89" t="s">
        <v>702</v>
      </c>
      <c r="H309" s="88" t="s">
        <v>643</v>
      </c>
      <c r="I309" s="88" t="s">
        <v>285</v>
      </c>
      <c r="J309" s="102"/>
      <c r="K309" s="91">
        <v>4.25</v>
      </c>
      <c r="L309" s="89" t="s">
        <v>120</v>
      </c>
      <c r="M309" s="90">
        <v>7.0499999999999993E-2</v>
      </c>
      <c r="N309" s="90">
        <v>7.0599999935246044E-2</v>
      </c>
      <c r="O309" s="91">
        <v>14.526000000000002</v>
      </c>
      <c r="P309" s="103">
        <v>100.08575</v>
      </c>
      <c r="Q309" s="91"/>
      <c r="R309" s="91">
        <v>5.5595056000000004E-2</v>
      </c>
      <c r="S309" s="92">
        <v>2.0751428571428572E-8</v>
      </c>
      <c r="T309" s="92">
        <f t="shared" si="7"/>
        <v>3.0642193980744207E-4</v>
      </c>
      <c r="U309" s="92">
        <f>R309/'סכום נכסי הקרן'!$C$42</f>
        <v>7.5165117867110985E-5</v>
      </c>
    </row>
    <row r="310" spans="2:21">
      <c r="B310" s="87" t="s">
        <v>752</v>
      </c>
      <c r="C310" s="88" t="s">
        <v>753</v>
      </c>
      <c r="D310" s="89" t="s">
        <v>28</v>
      </c>
      <c r="E310" s="89" t="s">
        <v>631</v>
      </c>
      <c r="F310" s="88"/>
      <c r="G310" s="89" t="s">
        <v>682</v>
      </c>
      <c r="H310" s="88" t="s">
        <v>643</v>
      </c>
      <c r="I310" s="88" t="s">
        <v>633</v>
      </c>
      <c r="J310" s="102"/>
      <c r="K310" s="91">
        <v>3.7600000006136787</v>
      </c>
      <c r="L310" s="89" t="s">
        <v>123</v>
      </c>
      <c r="M310" s="90">
        <v>7.4160000000000004E-2</v>
      </c>
      <c r="N310" s="90">
        <v>7.5800000017131858E-2</v>
      </c>
      <c r="O310" s="91">
        <v>164.62799999999999</v>
      </c>
      <c r="P310" s="103">
        <v>101.56543000000001</v>
      </c>
      <c r="Q310" s="91"/>
      <c r="R310" s="91">
        <v>0.78216887700000004</v>
      </c>
      <c r="S310" s="92">
        <v>2.5327384615384614E-7</v>
      </c>
      <c r="T310" s="92">
        <f t="shared" si="7"/>
        <v>4.3110614826496188E-3</v>
      </c>
      <c r="U310" s="92">
        <f>R310/'סכום נכסי הקרן'!$C$42</f>
        <v>1.0575007934462883E-3</v>
      </c>
    </row>
    <row r="311" spans="2:21">
      <c r="B311" s="87" t="s">
        <v>754</v>
      </c>
      <c r="C311" s="88" t="s">
        <v>755</v>
      </c>
      <c r="D311" s="89" t="s">
        <v>28</v>
      </c>
      <c r="E311" s="89" t="s">
        <v>631</v>
      </c>
      <c r="F311" s="88"/>
      <c r="G311" s="89" t="s">
        <v>679</v>
      </c>
      <c r="H311" s="88" t="s">
        <v>643</v>
      </c>
      <c r="I311" s="88" t="s">
        <v>633</v>
      </c>
      <c r="J311" s="102"/>
      <c r="K311" s="91">
        <v>3.0999999971996672</v>
      </c>
      <c r="L311" s="89" t="s">
        <v>120</v>
      </c>
      <c r="M311" s="90">
        <v>4.7E-2</v>
      </c>
      <c r="N311" s="90">
        <v>7.8399999945237941E-2</v>
      </c>
      <c r="O311" s="91">
        <v>91.998000000000005</v>
      </c>
      <c r="P311" s="103">
        <v>91.355890000000002</v>
      </c>
      <c r="Q311" s="91"/>
      <c r="R311" s="91">
        <v>0.32139033900000002</v>
      </c>
      <c r="S311" s="92">
        <v>1.8551724137931036E-7</v>
      </c>
      <c r="T311" s="92">
        <f t="shared" si="7"/>
        <v>1.7713994408378941E-3</v>
      </c>
      <c r="U311" s="92">
        <f>R311/'סכום נכסי הקרן'!$C$42</f>
        <v>4.3452321933600994E-4</v>
      </c>
    </row>
    <row r="312" spans="2:21">
      <c r="B312" s="87" t="s">
        <v>756</v>
      </c>
      <c r="C312" s="88" t="s">
        <v>757</v>
      </c>
      <c r="D312" s="89" t="s">
        <v>28</v>
      </c>
      <c r="E312" s="89" t="s">
        <v>631</v>
      </c>
      <c r="F312" s="88"/>
      <c r="G312" s="89" t="s">
        <v>707</v>
      </c>
      <c r="H312" s="88" t="s">
        <v>643</v>
      </c>
      <c r="I312" s="88" t="s">
        <v>633</v>
      </c>
      <c r="J312" s="102"/>
      <c r="K312" s="91">
        <v>3.910000004554345</v>
      </c>
      <c r="L312" s="89" t="s">
        <v>120</v>
      </c>
      <c r="M312" s="90">
        <v>7.9500000000000001E-2</v>
      </c>
      <c r="N312" s="90">
        <v>8.180000012239802E-2</v>
      </c>
      <c r="O312" s="91">
        <v>72.63000000000001</v>
      </c>
      <c r="P312" s="103">
        <v>101.19292</v>
      </c>
      <c r="Q312" s="91"/>
      <c r="R312" s="91">
        <v>0.28105029200000009</v>
      </c>
      <c r="S312" s="92">
        <v>1.1173846153846155E-7</v>
      </c>
      <c r="T312" s="92">
        <f t="shared" si="7"/>
        <v>1.5490581690948929E-3</v>
      </c>
      <c r="U312" s="92">
        <f>R312/'סכום נכסי הקרן'!$C$42</f>
        <v>3.7998303886528981E-4</v>
      </c>
    </row>
    <row r="313" spans="2:21">
      <c r="B313" s="87" t="s">
        <v>758</v>
      </c>
      <c r="C313" s="88" t="s">
        <v>759</v>
      </c>
      <c r="D313" s="89" t="s">
        <v>28</v>
      </c>
      <c r="E313" s="89" t="s">
        <v>631</v>
      </c>
      <c r="F313" s="88"/>
      <c r="G313" s="89" t="s">
        <v>682</v>
      </c>
      <c r="H313" s="88" t="s">
        <v>760</v>
      </c>
      <c r="I313" s="88" t="s">
        <v>668</v>
      </c>
      <c r="J313" s="102"/>
      <c r="K313" s="91">
        <v>3.2900000008833401</v>
      </c>
      <c r="L313" s="89" t="s">
        <v>120</v>
      </c>
      <c r="M313" s="90">
        <v>6.8750000000000006E-2</v>
      </c>
      <c r="N313" s="90">
        <v>8.4800000054039634E-2</v>
      </c>
      <c r="O313" s="91">
        <v>52.293600000000005</v>
      </c>
      <c r="P313" s="103">
        <v>96.239750000000001</v>
      </c>
      <c r="Q313" s="91"/>
      <c r="R313" s="91">
        <v>0.19245132700000003</v>
      </c>
      <c r="S313" s="92">
        <v>1.0458720000000001E-7</v>
      </c>
      <c r="T313" s="92">
        <f t="shared" si="7"/>
        <v>1.0607293738108001E-3</v>
      </c>
      <c r="U313" s="92">
        <f>R313/'סכום נכסי הקרן'!$C$42</f>
        <v>2.6019627856183687E-4</v>
      </c>
    </row>
    <row r="314" spans="2:21">
      <c r="B314" s="87" t="s">
        <v>761</v>
      </c>
      <c r="C314" s="88" t="s">
        <v>762</v>
      </c>
      <c r="D314" s="89" t="s">
        <v>28</v>
      </c>
      <c r="E314" s="89" t="s">
        <v>631</v>
      </c>
      <c r="F314" s="88"/>
      <c r="G314" s="89" t="s">
        <v>661</v>
      </c>
      <c r="H314" s="88" t="s">
        <v>643</v>
      </c>
      <c r="I314" s="88" t="s">
        <v>285</v>
      </c>
      <c r="J314" s="102"/>
      <c r="K314" s="91">
        <v>1.8100000001317149</v>
      </c>
      <c r="L314" s="89" t="s">
        <v>120</v>
      </c>
      <c r="M314" s="90">
        <v>5.7500000000000002E-2</v>
      </c>
      <c r="N314" s="90">
        <v>7.9100000014488622E-2</v>
      </c>
      <c r="O314" s="91">
        <v>41.03595</v>
      </c>
      <c r="P314" s="103">
        <v>96.763720000000006</v>
      </c>
      <c r="Q314" s="91"/>
      <c r="R314" s="91">
        <v>0.15184305800000003</v>
      </c>
      <c r="S314" s="92">
        <v>5.8622785714285715E-8</v>
      </c>
      <c r="T314" s="92">
        <f t="shared" si="7"/>
        <v>8.3690974928874872E-4</v>
      </c>
      <c r="U314" s="92">
        <f>R314/'סכום נכסי הקרן'!$C$42</f>
        <v>2.0529345904197975E-4</v>
      </c>
    </row>
    <row r="315" spans="2:21">
      <c r="B315" s="87" t="s">
        <v>763</v>
      </c>
      <c r="C315" s="88" t="s">
        <v>764</v>
      </c>
      <c r="D315" s="89" t="s">
        <v>28</v>
      </c>
      <c r="E315" s="89" t="s">
        <v>631</v>
      </c>
      <c r="F315" s="88"/>
      <c r="G315" s="89" t="s">
        <v>728</v>
      </c>
      <c r="H315" s="88" t="s">
        <v>643</v>
      </c>
      <c r="I315" s="88" t="s">
        <v>633</v>
      </c>
      <c r="J315" s="102"/>
      <c r="K315" s="91">
        <v>3.9500000009063361</v>
      </c>
      <c r="L315" s="89" t="s">
        <v>122</v>
      </c>
      <c r="M315" s="90">
        <v>0.04</v>
      </c>
      <c r="N315" s="90">
        <v>6.0700000023564744E-2</v>
      </c>
      <c r="O315" s="91">
        <v>116.20800000000001</v>
      </c>
      <c r="P315" s="103">
        <v>93.701669999999993</v>
      </c>
      <c r="Q315" s="91"/>
      <c r="R315" s="91">
        <v>0.44133732800000008</v>
      </c>
      <c r="S315" s="92">
        <v>1.1620800000000002E-7</v>
      </c>
      <c r="T315" s="92">
        <f t="shared" si="7"/>
        <v>2.4325083898682166E-3</v>
      </c>
      <c r="U315" s="92">
        <f>R315/'סכום נכסי הקרן'!$C$42</f>
        <v>5.9669284762076363E-4</v>
      </c>
    </row>
    <row r="316" spans="2:21">
      <c r="B316" s="87" t="s">
        <v>765</v>
      </c>
      <c r="C316" s="88" t="s">
        <v>766</v>
      </c>
      <c r="D316" s="89" t="s">
        <v>28</v>
      </c>
      <c r="E316" s="89" t="s">
        <v>631</v>
      </c>
      <c r="F316" s="88"/>
      <c r="G316" s="89" t="s">
        <v>767</v>
      </c>
      <c r="H316" s="88" t="s">
        <v>643</v>
      </c>
      <c r="I316" s="88" t="s">
        <v>633</v>
      </c>
      <c r="J316" s="102"/>
      <c r="K316" s="91">
        <v>3.7399999988604344</v>
      </c>
      <c r="L316" s="89" t="s">
        <v>122</v>
      </c>
      <c r="M316" s="90">
        <v>4.6249999999999999E-2</v>
      </c>
      <c r="N316" s="90">
        <v>5.7099999972997244E-2</v>
      </c>
      <c r="O316" s="91">
        <v>99.26100000000001</v>
      </c>
      <c r="P316" s="103">
        <v>100.33504000000001</v>
      </c>
      <c r="Q316" s="91"/>
      <c r="R316" s="91">
        <v>0.40366267900000008</v>
      </c>
      <c r="S316" s="92">
        <v>1.6543500000000003E-7</v>
      </c>
      <c r="T316" s="92">
        <f t="shared" si="7"/>
        <v>2.2248579285008515E-3</v>
      </c>
      <c r="U316" s="92">
        <f>R316/'סכום נכסי הקרן'!$C$42</f>
        <v>5.457563141152117E-4</v>
      </c>
    </row>
    <row r="317" spans="2:21">
      <c r="B317" s="87" t="s">
        <v>768</v>
      </c>
      <c r="C317" s="88" t="s">
        <v>769</v>
      </c>
      <c r="D317" s="89" t="s">
        <v>28</v>
      </c>
      <c r="E317" s="89" t="s">
        <v>631</v>
      </c>
      <c r="F317" s="88"/>
      <c r="G317" s="89" t="s">
        <v>702</v>
      </c>
      <c r="H317" s="88" t="s">
        <v>643</v>
      </c>
      <c r="I317" s="88" t="s">
        <v>633</v>
      </c>
      <c r="J317" s="102"/>
      <c r="K317" s="91">
        <v>4.279999995991993</v>
      </c>
      <c r="L317" s="89" t="s">
        <v>122</v>
      </c>
      <c r="M317" s="90">
        <v>4.6249999999999999E-2</v>
      </c>
      <c r="N317" s="90">
        <v>7.3699999939879898E-2</v>
      </c>
      <c r="O317" s="91">
        <v>68.272200000000012</v>
      </c>
      <c r="P317" s="103">
        <v>90.165480000000002</v>
      </c>
      <c r="Q317" s="91"/>
      <c r="R317" s="91">
        <v>0.24950055000000004</v>
      </c>
      <c r="S317" s="92">
        <v>4.551480000000001E-8</v>
      </c>
      <c r="T317" s="92">
        <f t="shared" si="7"/>
        <v>1.3751662110750226E-3</v>
      </c>
      <c r="U317" s="92">
        <f>R317/'סכום נכסי הקרן'!$C$42</f>
        <v>3.3732744596316294E-4</v>
      </c>
    </row>
    <row r="318" spans="2:21">
      <c r="B318" s="87" t="s">
        <v>770</v>
      </c>
      <c r="C318" s="88" t="s">
        <v>771</v>
      </c>
      <c r="D318" s="89" t="s">
        <v>28</v>
      </c>
      <c r="E318" s="89" t="s">
        <v>631</v>
      </c>
      <c r="F318" s="88"/>
      <c r="G318" s="89" t="s">
        <v>728</v>
      </c>
      <c r="H318" s="88" t="s">
        <v>643</v>
      </c>
      <c r="I318" s="88" t="s">
        <v>633</v>
      </c>
      <c r="J318" s="102"/>
      <c r="K318" s="91">
        <v>6.7199999961424375</v>
      </c>
      <c r="L318" s="89" t="s">
        <v>122</v>
      </c>
      <c r="M318" s="90">
        <v>7.8750000000000001E-2</v>
      </c>
      <c r="N318" s="90">
        <v>7.6199999968842747E-2</v>
      </c>
      <c r="O318" s="91">
        <v>130.73400000000004</v>
      </c>
      <c r="P318" s="103">
        <v>101.75939</v>
      </c>
      <c r="Q318" s="91"/>
      <c r="R318" s="91">
        <v>0.53920061400000008</v>
      </c>
      <c r="S318" s="92">
        <v>1.7431200000000006E-7</v>
      </c>
      <c r="T318" s="92">
        <f t="shared" si="7"/>
        <v>2.9718991215197952E-3</v>
      </c>
      <c r="U318" s="92">
        <f>R318/'סכום נכסי הקרן'!$C$42</f>
        <v>7.2900507025892034E-4</v>
      </c>
    </row>
    <row r="319" spans="2:21">
      <c r="B319" s="87" t="s">
        <v>772</v>
      </c>
      <c r="C319" s="88" t="s">
        <v>773</v>
      </c>
      <c r="D319" s="89" t="s">
        <v>28</v>
      </c>
      <c r="E319" s="89" t="s">
        <v>631</v>
      </c>
      <c r="F319" s="88"/>
      <c r="G319" s="89" t="s">
        <v>774</v>
      </c>
      <c r="H319" s="88" t="s">
        <v>643</v>
      </c>
      <c r="I319" s="88" t="s">
        <v>285</v>
      </c>
      <c r="J319" s="102"/>
      <c r="K319" s="91">
        <v>7.0300000046199651</v>
      </c>
      <c r="L319" s="89" t="s">
        <v>120</v>
      </c>
      <c r="M319" s="90">
        <v>4.2790000000000002E-2</v>
      </c>
      <c r="N319" s="90">
        <v>6.6600000044606589E-2</v>
      </c>
      <c r="O319" s="91">
        <v>193.68000000000004</v>
      </c>
      <c r="P319" s="103">
        <v>84.753290000000007</v>
      </c>
      <c r="Q319" s="91"/>
      <c r="R319" s="91">
        <v>0.62771027000000001</v>
      </c>
      <c r="S319" s="92">
        <v>3.8826574633304582E-8</v>
      </c>
      <c r="T319" s="92">
        <f t="shared" si="7"/>
        <v>3.4597356745256847E-3</v>
      </c>
      <c r="U319" s="92">
        <f>R319/'סכום נכסי הקרן'!$C$42</f>
        <v>8.4867108382705929E-4</v>
      </c>
    </row>
    <row r="320" spans="2:21">
      <c r="B320" s="87" t="s">
        <v>775</v>
      </c>
      <c r="C320" s="88" t="s">
        <v>776</v>
      </c>
      <c r="D320" s="89" t="s">
        <v>28</v>
      </c>
      <c r="E320" s="89" t="s">
        <v>631</v>
      </c>
      <c r="F320" s="88"/>
      <c r="G320" s="89" t="s">
        <v>694</v>
      </c>
      <c r="H320" s="88" t="s">
        <v>777</v>
      </c>
      <c r="I320" s="88" t="s">
        <v>285</v>
      </c>
      <c r="J320" s="102"/>
      <c r="K320" s="91">
        <v>1.6099999930790416</v>
      </c>
      <c r="L320" s="89" t="s">
        <v>120</v>
      </c>
      <c r="M320" s="90">
        <v>6.5000000000000002E-2</v>
      </c>
      <c r="N320" s="90">
        <v>7.8499999784741856E-2</v>
      </c>
      <c r="O320" s="91">
        <v>48.420000000000009</v>
      </c>
      <c r="P320" s="103">
        <v>99.104830000000007</v>
      </c>
      <c r="Q320" s="91"/>
      <c r="R320" s="91">
        <v>0.18350060700000004</v>
      </c>
      <c r="S320" s="92">
        <v>9.6840000000000012E-8</v>
      </c>
      <c r="T320" s="92">
        <f t="shared" si="7"/>
        <v>1.0113959045707785E-3</v>
      </c>
      <c r="U320" s="92">
        <f>R320/'סכום נכסי הקרן'!$C$42</f>
        <v>2.48094808175774E-4</v>
      </c>
    </row>
    <row r="321" spans="2:21">
      <c r="B321" s="87" t="s">
        <v>778</v>
      </c>
      <c r="C321" s="88" t="s">
        <v>779</v>
      </c>
      <c r="D321" s="89" t="s">
        <v>28</v>
      </c>
      <c r="E321" s="89" t="s">
        <v>631</v>
      </c>
      <c r="F321" s="88"/>
      <c r="G321" s="89" t="s">
        <v>728</v>
      </c>
      <c r="H321" s="88" t="s">
        <v>777</v>
      </c>
      <c r="I321" s="88" t="s">
        <v>285</v>
      </c>
      <c r="J321" s="102"/>
      <c r="K321" s="91">
        <v>4.2299999965016513</v>
      </c>
      <c r="L321" s="89" t="s">
        <v>120</v>
      </c>
      <c r="M321" s="90">
        <v>4.1250000000000002E-2</v>
      </c>
      <c r="N321" s="90">
        <v>7.5299999942613299E-2</v>
      </c>
      <c r="O321" s="91">
        <v>173.34360000000004</v>
      </c>
      <c r="P321" s="103">
        <v>87.540130000000005</v>
      </c>
      <c r="Q321" s="91"/>
      <c r="R321" s="91">
        <v>0.58027366100000011</v>
      </c>
      <c r="S321" s="92">
        <v>4.3335900000000009E-7</v>
      </c>
      <c r="T321" s="92">
        <f t="shared" si="7"/>
        <v>3.19828045182266E-3</v>
      </c>
      <c r="U321" s="92">
        <f>R321/'סכום נכסי הקרן'!$C$42</f>
        <v>7.8453627466883039E-4</v>
      </c>
    </row>
    <row r="322" spans="2:21">
      <c r="B322" s="87" t="s">
        <v>780</v>
      </c>
      <c r="C322" s="88" t="s">
        <v>781</v>
      </c>
      <c r="D322" s="89" t="s">
        <v>28</v>
      </c>
      <c r="E322" s="89" t="s">
        <v>631</v>
      </c>
      <c r="F322" s="88"/>
      <c r="G322" s="89" t="s">
        <v>782</v>
      </c>
      <c r="H322" s="88" t="s">
        <v>777</v>
      </c>
      <c r="I322" s="88" t="s">
        <v>633</v>
      </c>
      <c r="J322" s="102"/>
      <c r="K322" s="91">
        <v>3.7900000010239294</v>
      </c>
      <c r="L322" s="89" t="s">
        <v>122</v>
      </c>
      <c r="M322" s="90">
        <v>3.125E-2</v>
      </c>
      <c r="N322" s="90">
        <v>6.7600000033372479E-2</v>
      </c>
      <c r="O322" s="91">
        <v>72.63000000000001</v>
      </c>
      <c r="P322" s="103">
        <v>89.575850000000003</v>
      </c>
      <c r="Q322" s="91"/>
      <c r="R322" s="91">
        <v>0.26369038699999997</v>
      </c>
      <c r="S322" s="92">
        <v>9.6840000000000012E-8</v>
      </c>
      <c r="T322" s="92">
        <f t="shared" si="7"/>
        <v>1.4533759961158255E-3</v>
      </c>
      <c r="U322" s="92">
        <f>R322/'סכום נכסי הקרן'!$C$42</f>
        <v>3.5651225927857877E-4</v>
      </c>
    </row>
    <row r="323" spans="2:21">
      <c r="B323" s="87" t="s">
        <v>783</v>
      </c>
      <c r="C323" s="88" t="s">
        <v>784</v>
      </c>
      <c r="D323" s="89" t="s">
        <v>28</v>
      </c>
      <c r="E323" s="89" t="s">
        <v>631</v>
      </c>
      <c r="F323" s="88"/>
      <c r="G323" s="89" t="s">
        <v>785</v>
      </c>
      <c r="H323" s="88" t="s">
        <v>777</v>
      </c>
      <c r="I323" s="88" t="s">
        <v>633</v>
      </c>
      <c r="J323" s="102"/>
      <c r="K323" s="91">
        <v>4.5699999963648814</v>
      </c>
      <c r="L323" s="89" t="s">
        <v>122</v>
      </c>
      <c r="M323" s="90">
        <v>6.6250000000000003E-2</v>
      </c>
      <c r="N323" s="90">
        <v>6.8399999957590274E-2</v>
      </c>
      <c r="O323" s="91">
        <v>82.313999999999993</v>
      </c>
      <c r="P323" s="103">
        <v>98.946749999999994</v>
      </c>
      <c r="Q323" s="91"/>
      <c r="R323" s="91">
        <v>0.33011296000000007</v>
      </c>
      <c r="S323" s="92">
        <v>1.0975199999999999E-7</v>
      </c>
      <c r="T323" s="92">
        <f t="shared" si="7"/>
        <v>1.8194757022778527E-3</v>
      </c>
      <c r="U323" s="92">
        <f>R323/'סכום נכסי הקרן'!$C$42</f>
        <v>4.4631629740351185E-4</v>
      </c>
    </row>
    <row r="324" spans="2:21">
      <c r="B324" s="87" t="s">
        <v>786</v>
      </c>
      <c r="C324" s="88" t="s">
        <v>787</v>
      </c>
      <c r="D324" s="89" t="s">
        <v>28</v>
      </c>
      <c r="E324" s="89" t="s">
        <v>631</v>
      </c>
      <c r="F324" s="88"/>
      <c r="G324" s="89" t="s">
        <v>682</v>
      </c>
      <c r="H324" s="88" t="s">
        <v>788</v>
      </c>
      <c r="I324" s="88" t="s">
        <v>668</v>
      </c>
      <c r="J324" s="102"/>
      <c r="K324" s="91">
        <v>4.7499999986355457</v>
      </c>
      <c r="L324" s="89" t="s">
        <v>120</v>
      </c>
      <c r="M324" s="90">
        <v>7.7499999999999999E-2</v>
      </c>
      <c r="N324" s="90">
        <v>8.7699999959066355E-2</v>
      </c>
      <c r="O324" s="91">
        <v>99.972774000000015</v>
      </c>
      <c r="P324" s="103">
        <v>95.854219999999998</v>
      </c>
      <c r="Q324" s="91"/>
      <c r="R324" s="91">
        <v>0.36644674999999999</v>
      </c>
      <c r="S324" s="92">
        <v>4.9986387000000009E-8</v>
      </c>
      <c r="T324" s="92">
        <f t="shared" si="7"/>
        <v>2.0197357831806622E-3</v>
      </c>
      <c r="U324" s="92">
        <f>R324/'סכום נכסי הקרן'!$C$42</f>
        <v>4.9543997501809781E-4</v>
      </c>
    </row>
    <row r="325" spans="2:21">
      <c r="B325" s="87" t="s">
        <v>789</v>
      </c>
      <c r="C325" s="88" t="s">
        <v>790</v>
      </c>
      <c r="D325" s="89" t="s">
        <v>28</v>
      </c>
      <c r="E325" s="89" t="s">
        <v>631</v>
      </c>
      <c r="F325" s="88"/>
      <c r="G325" s="89" t="s">
        <v>767</v>
      </c>
      <c r="H325" s="88" t="s">
        <v>777</v>
      </c>
      <c r="I325" s="88" t="s">
        <v>285</v>
      </c>
      <c r="J325" s="102"/>
      <c r="K325" s="91">
        <v>4.3300000000865211</v>
      </c>
      <c r="L325" s="89" t="s">
        <v>123</v>
      </c>
      <c r="M325" s="90">
        <v>8.3750000000000005E-2</v>
      </c>
      <c r="N325" s="90">
        <v>8.3599999993078294E-2</v>
      </c>
      <c r="O325" s="91">
        <v>145.26000000000002</v>
      </c>
      <c r="P325" s="103">
        <v>102.05441</v>
      </c>
      <c r="Q325" s="91"/>
      <c r="R325" s="91">
        <v>0.69347171800000007</v>
      </c>
      <c r="S325" s="92">
        <v>2.0751428571428575E-7</v>
      </c>
      <c r="T325" s="92">
        <f t="shared" si="7"/>
        <v>3.8221914738454342E-3</v>
      </c>
      <c r="U325" s="92">
        <f>R325/'סכום נכסי הקרן'!$C$42</f>
        <v>9.3758127379128722E-4</v>
      </c>
    </row>
    <row r="326" spans="2:21">
      <c r="B326" s="87" t="s">
        <v>791</v>
      </c>
      <c r="C326" s="88" t="s">
        <v>792</v>
      </c>
      <c r="D326" s="89" t="s">
        <v>28</v>
      </c>
      <c r="E326" s="89" t="s">
        <v>631</v>
      </c>
      <c r="F326" s="88"/>
      <c r="G326" s="89" t="s">
        <v>702</v>
      </c>
      <c r="H326" s="88" t="s">
        <v>777</v>
      </c>
      <c r="I326" s="88" t="s">
        <v>633</v>
      </c>
      <c r="J326" s="102"/>
      <c r="K326" s="91">
        <v>6.8599999855940395</v>
      </c>
      <c r="L326" s="89" t="s">
        <v>120</v>
      </c>
      <c r="M326" s="90">
        <v>6.0999999999999999E-2</v>
      </c>
      <c r="N326" s="90">
        <v>6.9999999885666978E-2</v>
      </c>
      <c r="O326" s="91">
        <v>24.210000000000004</v>
      </c>
      <c r="P326" s="103">
        <v>94.474720000000005</v>
      </c>
      <c r="Q326" s="91"/>
      <c r="R326" s="91">
        <v>8.7463791000000013E-2</v>
      </c>
      <c r="S326" s="92">
        <v>1.3834285714285717E-8</v>
      </c>
      <c r="T326" s="92">
        <f t="shared" si="7"/>
        <v>4.8207208391215034E-4</v>
      </c>
      <c r="U326" s="92">
        <f>R326/'סכום נכסי הקרן'!$C$42</f>
        <v>1.1825199276027999E-4</v>
      </c>
    </row>
    <row r="327" spans="2:21">
      <c r="B327" s="87" t="s">
        <v>793</v>
      </c>
      <c r="C327" s="88" t="s">
        <v>794</v>
      </c>
      <c r="D327" s="89" t="s">
        <v>28</v>
      </c>
      <c r="E327" s="89" t="s">
        <v>631</v>
      </c>
      <c r="F327" s="88"/>
      <c r="G327" s="89" t="s">
        <v>702</v>
      </c>
      <c r="H327" s="88" t="s">
        <v>777</v>
      </c>
      <c r="I327" s="88" t="s">
        <v>633</v>
      </c>
      <c r="J327" s="102"/>
      <c r="K327" s="91">
        <v>4.0800000028149883</v>
      </c>
      <c r="L327" s="89" t="s">
        <v>122</v>
      </c>
      <c r="M327" s="90">
        <v>6.1249999999999999E-2</v>
      </c>
      <c r="N327" s="90">
        <v>5.370000003615804E-2</v>
      </c>
      <c r="O327" s="91">
        <v>96.840000000000018</v>
      </c>
      <c r="P327" s="103">
        <v>104.98788</v>
      </c>
      <c r="Q327" s="91"/>
      <c r="R327" s="91">
        <v>0.41207972300000006</v>
      </c>
      <c r="S327" s="92">
        <v>1.6140000000000003E-7</v>
      </c>
      <c r="T327" s="92">
        <f t="shared" si="7"/>
        <v>2.271249948502137E-3</v>
      </c>
      <c r="U327" s="92">
        <f>R327/'סכום נכסי הקרן'!$C$42</f>
        <v>5.5713624876898129E-4</v>
      </c>
    </row>
    <row r="328" spans="2:21">
      <c r="B328" s="87" t="s">
        <v>795</v>
      </c>
      <c r="C328" s="88" t="s">
        <v>796</v>
      </c>
      <c r="D328" s="89" t="s">
        <v>28</v>
      </c>
      <c r="E328" s="89" t="s">
        <v>631</v>
      </c>
      <c r="F328" s="88"/>
      <c r="G328" s="89" t="s">
        <v>702</v>
      </c>
      <c r="H328" s="88" t="s">
        <v>777</v>
      </c>
      <c r="I328" s="88" t="s">
        <v>633</v>
      </c>
      <c r="J328" s="102"/>
      <c r="K328" s="91">
        <v>3.4400000042721701</v>
      </c>
      <c r="L328" s="89" t="s">
        <v>120</v>
      </c>
      <c r="M328" s="90">
        <v>7.3499999999999996E-2</v>
      </c>
      <c r="N328" s="90">
        <v>6.8700000084472454E-2</v>
      </c>
      <c r="O328" s="91">
        <v>77.472000000000008</v>
      </c>
      <c r="P328" s="103">
        <v>104.29483</v>
      </c>
      <c r="Q328" s="91"/>
      <c r="R328" s="91">
        <v>0.30897649700000007</v>
      </c>
      <c r="S328" s="92">
        <v>5.1648000000000007E-8</v>
      </c>
      <c r="T328" s="92">
        <f t="shared" si="7"/>
        <v>1.7029783649403704E-3</v>
      </c>
      <c r="U328" s="92">
        <f>R328/'סכום נכסי הקרן'!$C$42</f>
        <v>4.1773957049655758E-4</v>
      </c>
    </row>
    <row r="329" spans="2:21">
      <c r="B329" s="87" t="s">
        <v>797</v>
      </c>
      <c r="C329" s="88" t="s">
        <v>798</v>
      </c>
      <c r="D329" s="89" t="s">
        <v>28</v>
      </c>
      <c r="E329" s="89" t="s">
        <v>631</v>
      </c>
      <c r="F329" s="88"/>
      <c r="G329" s="89" t="s">
        <v>682</v>
      </c>
      <c r="H329" s="88" t="s">
        <v>788</v>
      </c>
      <c r="I329" s="88" t="s">
        <v>668</v>
      </c>
      <c r="J329" s="102"/>
      <c r="K329" s="91">
        <v>4.1800000022429167</v>
      </c>
      <c r="L329" s="89" t="s">
        <v>120</v>
      </c>
      <c r="M329" s="90">
        <v>7.4999999999999997E-2</v>
      </c>
      <c r="N329" s="90">
        <v>9.5200000027678533E-2</v>
      </c>
      <c r="O329" s="91">
        <v>116.20800000000001</v>
      </c>
      <c r="P329" s="103">
        <v>94.310670000000002</v>
      </c>
      <c r="Q329" s="91"/>
      <c r="R329" s="91">
        <v>0.41909716700000005</v>
      </c>
      <c r="S329" s="92">
        <v>1.1620800000000002E-7</v>
      </c>
      <c r="T329" s="92">
        <f t="shared" si="7"/>
        <v>2.3099278266747948E-3</v>
      </c>
      <c r="U329" s="92">
        <f>R329/'סכום נכסי הקרן'!$C$42</f>
        <v>5.6662390906355581E-4</v>
      </c>
    </row>
    <row r="330" spans="2:21">
      <c r="B330" s="87" t="s">
        <v>799</v>
      </c>
      <c r="C330" s="88" t="s">
        <v>800</v>
      </c>
      <c r="D330" s="89" t="s">
        <v>28</v>
      </c>
      <c r="E330" s="89" t="s">
        <v>631</v>
      </c>
      <c r="F330" s="88"/>
      <c r="G330" s="89" t="s">
        <v>743</v>
      </c>
      <c r="H330" s="88" t="s">
        <v>777</v>
      </c>
      <c r="I330" s="88" t="s">
        <v>285</v>
      </c>
      <c r="J330" s="102"/>
      <c r="K330" s="91">
        <v>4.9700000028021378</v>
      </c>
      <c r="L330" s="89" t="s">
        <v>120</v>
      </c>
      <c r="M330" s="90">
        <v>3.7499999999999999E-2</v>
      </c>
      <c r="N330" s="90">
        <v>6.5900000037767942E-2</v>
      </c>
      <c r="O330" s="91">
        <v>48.420000000000009</v>
      </c>
      <c r="P330" s="103">
        <v>88.659580000000005</v>
      </c>
      <c r="Q330" s="91"/>
      <c r="R330" s="91">
        <v>0.16416038200000002</v>
      </c>
      <c r="S330" s="92">
        <v>8.0700000000000015E-8</v>
      </c>
      <c r="T330" s="92">
        <f t="shared" si="7"/>
        <v>9.0479884923527559E-4</v>
      </c>
      <c r="U330" s="92">
        <f>R330/'סכום נכסי הקרן'!$C$42</f>
        <v>2.2194661450003692E-4</v>
      </c>
    </row>
    <row r="331" spans="2:21">
      <c r="B331" s="87" t="s">
        <v>801</v>
      </c>
      <c r="C331" s="88" t="s">
        <v>802</v>
      </c>
      <c r="D331" s="89" t="s">
        <v>28</v>
      </c>
      <c r="E331" s="89" t="s">
        <v>631</v>
      </c>
      <c r="F331" s="88"/>
      <c r="G331" s="89" t="s">
        <v>774</v>
      </c>
      <c r="H331" s="88" t="s">
        <v>777</v>
      </c>
      <c r="I331" s="88" t="s">
        <v>633</v>
      </c>
      <c r="J331" s="102"/>
      <c r="K331" s="91">
        <v>6.7400000013753436</v>
      </c>
      <c r="L331" s="89" t="s">
        <v>120</v>
      </c>
      <c r="M331" s="90">
        <v>5.1249999999999997E-2</v>
      </c>
      <c r="N331" s="90">
        <v>7.1100000006303662E-2</v>
      </c>
      <c r="O331" s="91">
        <v>104.10300000000001</v>
      </c>
      <c r="P331" s="103">
        <v>87.669629999999998</v>
      </c>
      <c r="Q331" s="91"/>
      <c r="R331" s="91">
        <v>0.34900389800000003</v>
      </c>
      <c r="S331" s="92">
        <v>2.0820600000000001E-7</v>
      </c>
      <c r="T331" s="92">
        <f t="shared" ref="T331:T361" si="8">IFERROR(R331/$R$11,0)</f>
        <v>1.9235964332065547E-3</v>
      </c>
      <c r="U331" s="92">
        <f>R331/'סכום נכסי הקרן'!$C$42</f>
        <v>4.7185705018898047E-4</v>
      </c>
    </row>
    <row r="332" spans="2:21">
      <c r="B332" s="87" t="s">
        <v>803</v>
      </c>
      <c r="C332" s="88" t="s">
        <v>804</v>
      </c>
      <c r="D332" s="89" t="s">
        <v>28</v>
      </c>
      <c r="E332" s="89" t="s">
        <v>631</v>
      </c>
      <c r="F332" s="88"/>
      <c r="G332" s="89" t="s">
        <v>694</v>
      </c>
      <c r="H332" s="88" t="s">
        <v>777</v>
      </c>
      <c r="I332" s="88" t="s">
        <v>633</v>
      </c>
      <c r="J332" s="102"/>
      <c r="K332" s="91">
        <v>7.0099999950343257</v>
      </c>
      <c r="L332" s="89" t="s">
        <v>120</v>
      </c>
      <c r="M332" s="90">
        <v>6.4000000000000001E-2</v>
      </c>
      <c r="N332" s="90">
        <v>6.9399999947936983E-2</v>
      </c>
      <c r="O332" s="91">
        <v>121.05000000000001</v>
      </c>
      <c r="P332" s="103">
        <v>98.756330000000005</v>
      </c>
      <c r="Q332" s="91"/>
      <c r="R332" s="91">
        <v>0.45713832700000007</v>
      </c>
      <c r="S332" s="92">
        <v>9.6840000000000012E-8</v>
      </c>
      <c r="T332" s="92">
        <f t="shared" si="8"/>
        <v>2.5195983779505281E-3</v>
      </c>
      <c r="U332" s="92">
        <f>R332/'סכום נכסי הקרן'!$C$42</f>
        <v>6.1805596941082175E-4</v>
      </c>
    </row>
    <row r="333" spans="2:21">
      <c r="B333" s="87" t="s">
        <v>805</v>
      </c>
      <c r="C333" s="88" t="s">
        <v>806</v>
      </c>
      <c r="D333" s="89" t="s">
        <v>28</v>
      </c>
      <c r="E333" s="89" t="s">
        <v>631</v>
      </c>
      <c r="F333" s="88"/>
      <c r="G333" s="89" t="s">
        <v>682</v>
      </c>
      <c r="H333" s="88" t="s">
        <v>788</v>
      </c>
      <c r="I333" s="88" t="s">
        <v>668</v>
      </c>
      <c r="J333" s="102"/>
      <c r="K333" s="91">
        <v>4.1699999975629067</v>
      </c>
      <c r="L333" s="89" t="s">
        <v>120</v>
      </c>
      <c r="M333" s="90">
        <v>7.6249999999999998E-2</v>
      </c>
      <c r="N333" s="90">
        <v>9.3499999936171391E-2</v>
      </c>
      <c r="O333" s="91">
        <v>145.26000000000002</v>
      </c>
      <c r="P333" s="103">
        <v>93.07535</v>
      </c>
      <c r="Q333" s="91"/>
      <c r="R333" s="91">
        <v>0.51700957800000014</v>
      </c>
      <c r="S333" s="92">
        <v>2.9052000000000004E-7</v>
      </c>
      <c r="T333" s="92">
        <f t="shared" si="8"/>
        <v>2.8495893194133495E-3</v>
      </c>
      <c r="U333" s="92">
        <f>R333/'סכום נכסי הקרן'!$C$42</f>
        <v>6.9900254923379007E-4</v>
      </c>
    </row>
    <row r="334" spans="2:21">
      <c r="B334" s="87" t="s">
        <v>807</v>
      </c>
      <c r="C334" s="88" t="s">
        <v>808</v>
      </c>
      <c r="D334" s="89" t="s">
        <v>28</v>
      </c>
      <c r="E334" s="89" t="s">
        <v>631</v>
      </c>
      <c r="F334" s="88"/>
      <c r="G334" s="89" t="s">
        <v>649</v>
      </c>
      <c r="H334" s="88" t="s">
        <v>788</v>
      </c>
      <c r="I334" s="88" t="s">
        <v>668</v>
      </c>
      <c r="J334" s="102"/>
      <c r="K334" s="91">
        <v>3.1699999987215017</v>
      </c>
      <c r="L334" s="89" t="s">
        <v>120</v>
      </c>
      <c r="M334" s="90">
        <v>5.2999999999999999E-2</v>
      </c>
      <c r="N334" s="90">
        <v>0.10099999996144213</v>
      </c>
      <c r="O334" s="91">
        <v>149.85990000000004</v>
      </c>
      <c r="P334" s="103">
        <v>85.987830000000002</v>
      </c>
      <c r="Q334" s="91"/>
      <c r="R334" s="91">
        <v>0.49276553900000003</v>
      </c>
      <c r="S334" s="92">
        <v>9.9906600000000027E-8</v>
      </c>
      <c r="T334" s="92">
        <f t="shared" si="8"/>
        <v>2.7159640297986167E-3</v>
      </c>
      <c r="U334" s="92">
        <f>R334/'סכום נכסי הקרן'!$C$42</f>
        <v>6.6622434591639718E-4</v>
      </c>
    </row>
    <row r="335" spans="2:21">
      <c r="B335" s="87" t="s">
        <v>809</v>
      </c>
      <c r="C335" s="88" t="s">
        <v>810</v>
      </c>
      <c r="D335" s="89" t="s">
        <v>28</v>
      </c>
      <c r="E335" s="89" t="s">
        <v>631</v>
      </c>
      <c r="F335" s="88"/>
      <c r="G335" s="89" t="s">
        <v>767</v>
      </c>
      <c r="H335" s="88" t="s">
        <v>777</v>
      </c>
      <c r="I335" s="88" t="s">
        <v>285</v>
      </c>
      <c r="J335" s="102"/>
      <c r="K335" s="91">
        <v>6.1900000064746372</v>
      </c>
      <c r="L335" s="89" t="s">
        <v>120</v>
      </c>
      <c r="M335" s="90">
        <v>4.1250000000000002E-2</v>
      </c>
      <c r="N335" s="90">
        <v>8.4200000097453293E-2</v>
      </c>
      <c r="O335" s="91">
        <v>50.841000000000015</v>
      </c>
      <c r="P335" s="103">
        <v>77.059169999999995</v>
      </c>
      <c r="Q335" s="91"/>
      <c r="R335" s="91">
        <v>0.14981533700000002</v>
      </c>
      <c r="S335" s="92">
        <v>5.0841000000000018E-8</v>
      </c>
      <c r="T335" s="92">
        <f t="shared" si="8"/>
        <v>8.2573360797488283E-4</v>
      </c>
      <c r="U335" s="92">
        <f>R335/'סכום נכסי הקרן'!$C$42</f>
        <v>2.0255195828754904E-4</v>
      </c>
    </row>
    <row r="336" spans="2:21">
      <c r="B336" s="87" t="s">
        <v>811</v>
      </c>
      <c r="C336" s="88" t="s">
        <v>812</v>
      </c>
      <c r="D336" s="89" t="s">
        <v>28</v>
      </c>
      <c r="E336" s="89" t="s">
        <v>631</v>
      </c>
      <c r="F336" s="88"/>
      <c r="G336" s="89" t="s">
        <v>767</v>
      </c>
      <c r="H336" s="88" t="s">
        <v>777</v>
      </c>
      <c r="I336" s="88" t="s">
        <v>285</v>
      </c>
      <c r="J336" s="102"/>
      <c r="K336" s="91">
        <v>0.74999999951510754</v>
      </c>
      <c r="L336" s="89" t="s">
        <v>120</v>
      </c>
      <c r="M336" s="90">
        <v>6.25E-2</v>
      </c>
      <c r="N336" s="90">
        <v>8.2099999999418166E-2</v>
      </c>
      <c r="O336" s="91">
        <v>129.25234800000004</v>
      </c>
      <c r="P336" s="103">
        <v>104.31292000000001</v>
      </c>
      <c r="Q336" s="91"/>
      <c r="R336" s="91">
        <v>0.51557804299999999</v>
      </c>
      <c r="S336" s="92">
        <v>1.3243176993254046E-7</v>
      </c>
      <c r="T336" s="92">
        <f t="shared" si="8"/>
        <v>2.8416991622094018E-3</v>
      </c>
      <c r="U336" s="92">
        <f>R336/'סכום נכסי הקרן'!$C$42</f>
        <v>6.9706709840870404E-4</v>
      </c>
    </row>
    <row r="337" spans="2:21">
      <c r="B337" s="87" t="s">
        <v>813</v>
      </c>
      <c r="C337" s="88" t="s">
        <v>814</v>
      </c>
      <c r="D337" s="89" t="s">
        <v>28</v>
      </c>
      <c r="E337" s="89" t="s">
        <v>631</v>
      </c>
      <c r="F337" s="88"/>
      <c r="G337" s="89" t="s">
        <v>767</v>
      </c>
      <c r="H337" s="88" t="s">
        <v>777</v>
      </c>
      <c r="I337" s="88" t="s">
        <v>285</v>
      </c>
      <c r="J337" s="102"/>
      <c r="K337" s="91">
        <v>4.8799999941243648</v>
      </c>
      <c r="L337" s="89" t="s">
        <v>122</v>
      </c>
      <c r="M337" s="90">
        <v>6.5000000000000002E-2</v>
      </c>
      <c r="N337" s="90">
        <v>6.2799999941243634E-2</v>
      </c>
      <c r="O337" s="91">
        <v>58.104000000000006</v>
      </c>
      <c r="P337" s="103">
        <v>101.17655000000001</v>
      </c>
      <c r="Q337" s="91"/>
      <c r="R337" s="91">
        <v>0.23827210500000004</v>
      </c>
      <c r="S337" s="92">
        <v>7.7472000000000007E-8</v>
      </c>
      <c r="T337" s="92">
        <f t="shared" si="8"/>
        <v>1.3132786594567424E-3</v>
      </c>
      <c r="U337" s="92">
        <f>R337/'סכום נכסי הקרן'!$C$42</f>
        <v>3.2214646670685333E-4</v>
      </c>
    </row>
    <row r="338" spans="2:21">
      <c r="B338" s="87" t="s">
        <v>815</v>
      </c>
      <c r="C338" s="88" t="s">
        <v>816</v>
      </c>
      <c r="D338" s="89" t="s">
        <v>28</v>
      </c>
      <c r="E338" s="89" t="s">
        <v>631</v>
      </c>
      <c r="F338" s="88"/>
      <c r="G338" s="89" t="s">
        <v>694</v>
      </c>
      <c r="H338" s="88" t="s">
        <v>777</v>
      </c>
      <c r="I338" s="88" t="s">
        <v>633</v>
      </c>
      <c r="J338" s="102"/>
      <c r="K338" s="91">
        <v>2.670000001559178</v>
      </c>
      <c r="L338" s="89" t="s">
        <v>122</v>
      </c>
      <c r="M338" s="90">
        <v>5.7500000000000002E-2</v>
      </c>
      <c r="N338" s="90">
        <v>5.7400000008909588E-2</v>
      </c>
      <c r="O338" s="91">
        <v>44.062200000000004</v>
      </c>
      <c r="P338" s="103">
        <v>100.5562</v>
      </c>
      <c r="Q338" s="91"/>
      <c r="R338" s="91">
        <v>0.17958181600000003</v>
      </c>
      <c r="S338" s="92">
        <v>6.7788000000000011E-8</v>
      </c>
      <c r="T338" s="92">
        <f t="shared" si="8"/>
        <v>9.8979679798979147E-4</v>
      </c>
      <c r="U338" s="92">
        <f>R338/'סכום נכסי הקרן'!$C$42</f>
        <v>2.4279656029899203E-4</v>
      </c>
    </row>
    <row r="339" spans="2:21">
      <c r="B339" s="87" t="s">
        <v>817</v>
      </c>
      <c r="C339" s="88" t="s">
        <v>818</v>
      </c>
      <c r="D339" s="89" t="s">
        <v>28</v>
      </c>
      <c r="E339" s="89" t="s">
        <v>631</v>
      </c>
      <c r="F339" s="88"/>
      <c r="G339" s="89" t="s">
        <v>694</v>
      </c>
      <c r="H339" s="88" t="s">
        <v>777</v>
      </c>
      <c r="I339" s="88" t="s">
        <v>633</v>
      </c>
      <c r="J339" s="102"/>
      <c r="K339" s="91">
        <v>4.7700000013224599</v>
      </c>
      <c r="L339" s="89" t="s">
        <v>122</v>
      </c>
      <c r="M339" s="90">
        <v>6.1249999999999999E-2</v>
      </c>
      <c r="N339" s="90">
        <v>6.089999999593089E-2</v>
      </c>
      <c r="O339" s="91">
        <v>96.840000000000018</v>
      </c>
      <c r="P339" s="103">
        <v>100.17949</v>
      </c>
      <c r="Q339" s="91"/>
      <c r="R339" s="91">
        <v>0.39320672400000001</v>
      </c>
      <c r="S339" s="92">
        <v>1.4898461538461541E-7</v>
      </c>
      <c r="T339" s="92">
        <f t="shared" si="8"/>
        <v>2.1672280915304679E-3</v>
      </c>
      <c r="U339" s="92">
        <f>R339/'סכום נכסי הקרן'!$C$42</f>
        <v>5.3161974970581153E-4</v>
      </c>
    </row>
    <row r="340" spans="2:21">
      <c r="B340" s="87" t="s">
        <v>819</v>
      </c>
      <c r="C340" s="88" t="s">
        <v>820</v>
      </c>
      <c r="D340" s="89" t="s">
        <v>28</v>
      </c>
      <c r="E340" s="89" t="s">
        <v>631</v>
      </c>
      <c r="F340" s="88"/>
      <c r="G340" s="89" t="s">
        <v>694</v>
      </c>
      <c r="H340" s="88" t="s">
        <v>821</v>
      </c>
      <c r="I340" s="88" t="s">
        <v>668</v>
      </c>
      <c r="J340" s="102"/>
      <c r="K340" s="91">
        <v>6.3100000056114824</v>
      </c>
      <c r="L340" s="89" t="s">
        <v>120</v>
      </c>
      <c r="M340" s="90">
        <v>3.7499999999999999E-2</v>
      </c>
      <c r="N340" s="90">
        <v>7.1100000076898096E-2</v>
      </c>
      <c r="O340" s="91">
        <v>154.94400000000002</v>
      </c>
      <c r="P340" s="103">
        <v>81.206999999999994</v>
      </c>
      <c r="Q340" s="91"/>
      <c r="R340" s="91">
        <v>0.48115623000000007</v>
      </c>
      <c r="S340" s="92">
        <v>1.5494400000000001E-7</v>
      </c>
      <c r="T340" s="92">
        <f t="shared" si="8"/>
        <v>2.6519772791853248E-3</v>
      </c>
      <c r="U340" s="92">
        <f>R340/'סכום נכסי הקרן'!$C$42</f>
        <v>6.5052843440691489E-4</v>
      </c>
    </row>
    <row r="341" spans="2:21">
      <c r="B341" s="87" t="s">
        <v>822</v>
      </c>
      <c r="C341" s="88" t="s">
        <v>823</v>
      </c>
      <c r="D341" s="89" t="s">
        <v>28</v>
      </c>
      <c r="E341" s="89" t="s">
        <v>631</v>
      </c>
      <c r="F341" s="88"/>
      <c r="G341" s="89" t="s">
        <v>694</v>
      </c>
      <c r="H341" s="88" t="s">
        <v>821</v>
      </c>
      <c r="I341" s="88" t="s">
        <v>668</v>
      </c>
      <c r="J341" s="102"/>
      <c r="K341" s="91">
        <v>4.7700000289500899</v>
      </c>
      <c r="L341" s="89" t="s">
        <v>120</v>
      </c>
      <c r="M341" s="90">
        <v>5.8749999999999997E-2</v>
      </c>
      <c r="N341" s="90">
        <v>7.1000000601560323E-2</v>
      </c>
      <c r="O341" s="91">
        <v>14.526000000000002</v>
      </c>
      <c r="P341" s="103">
        <v>95.765010000000004</v>
      </c>
      <c r="Q341" s="91"/>
      <c r="R341" s="91">
        <v>5.3194998000000007E-2</v>
      </c>
      <c r="S341" s="92">
        <v>2.9052000000000004E-8</v>
      </c>
      <c r="T341" s="92">
        <f t="shared" si="8"/>
        <v>2.9319359756041984E-4</v>
      </c>
      <c r="U341" s="92">
        <f>R341/'סכום נכסי הקרן'!$C$42</f>
        <v>7.1920213455864369E-5</v>
      </c>
    </row>
    <row r="342" spans="2:21">
      <c r="B342" s="87" t="s">
        <v>824</v>
      </c>
      <c r="C342" s="88" t="s">
        <v>825</v>
      </c>
      <c r="D342" s="89" t="s">
        <v>28</v>
      </c>
      <c r="E342" s="89" t="s">
        <v>631</v>
      </c>
      <c r="F342" s="88"/>
      <c r="G342" s="89" t="s">
        <v>782</v>
      </c>
      <c r="H342" s="88" t="s">
        <v>826</v>
      </c>
      <c r="I342" s="88" t="s">
        <v>633</v>
      </c>
      <c r="J342" s="102"/>
      <c r="K342" s="91">
        <v>6.3999999952844435</v>
      </c>
      <c r="L342" s="89" t="s">
        <v>120</v>
      </c>
      <c r="M342" s="90">
        <v>0.04</v>
      </c>
      <c r="N342" s="90">
        <v>6.6799999939126456E-2</v>
      </c>
      <c r="O342" s="91">
        <v>145.26000000000002</v>
      </c>
      <c r="P342" s="103">
        <v>83.989670000000004</v>
      </c>
      <c r="Q342" s="91"/>
      <c r="R342" s="91">
        <v>0.46654096300000003</v>
      </c>
      <c r="S342" s="92">
        <v>2.9052000000000004E-7</v>
      </c>
      <c r="T342" s="92">
        <f t="shared" si="8"/>
        <v>2.5714226617937408E-3</v>
      </c>
      <c r="U342" s="92">
        <f>R342/'סכום נכסי הקרן'!$C$42</f>
        <v>6.3076843512362797E-4</v>
      </c>
    </row>
    <row r="343" spans="2:21">
      <c r="B343" s="87" t="s">
        <v>827</v>
      </c>
      <c r="C343" s="88" t="s">
        <v>828</v>
      </c>
      <c r="D343" s="89" t="s">
        <v>28</v>
      </c>
      <c r="E343" s="89" t="s">
        <v>631</v>
      </c>
      <c r="F343" s="88"/>
      <c r="G343" s="89" t="s">
        <v>702</v>
      </c>
      <c r="H343" s="88" t="s">
        <v>826</v>
      </c>
      <c r="I343" s="88" t="s">
        <v>633</v>
      </c>
      <c r="J343" s="102"/>
      <c r="K343" s="91">
        <v>5.5799999937298264</v>
      </c>
      <c r="L343" s="89" t="s">
        <v>120</v>
      </c>
      <c r="M343" s="90">
        <v>3.7499999999999999E-2</v>
      </c>
      <c r="N343" s="90">
        <v>7.0499999935253646E-2</v>
      </c>
      <c r="O343" s="91">
        <v>91.998000000000005</v>
      </c>
      <c r="P343" s="103">
        <v>83.414580000000001</v>
      </c>
      <c r="Q343" s="91"/>
      <c r="R343" s="91">
        <v>0.29345279800000001</v>
      </c>
      <c r="S343" s="92">
        <v>2.2999500000000002E-7</v>
      </c>
      <c r="T343" s="92">
        <f t="shared" si="8"/>
        <v>1.6174167646324784E-3</v>
      </c>
      <c r="U343" s="92">
        <f>R343/'סכום נכסי הקרן'!$C$42</f>
        <v>3.9675136130996088E-4</v>
      </c>
    </row>
    <row r="344" spans="2:21">
      <c r="B344" s="87" t="s">
        <v>829</v>
      </c>
      <c r="C344" s="88" t="s">
        <v>830</v>
      </c>
      <c r="D344" s="89" t="s">
        <v>28</v>
      </c>
      <c r="E344" s="89" t="s">
        <v>631</v>
      </c>
      <c r="F344" s="88"/>
      <c r="G344" s="89" t="s">
        <v>649</v>
      </c>
      <c r="H344" s="88" t="s">
        <v>821</v>
      </c>
      <c r="I344" s="88" t="s">
        <v>668</v>
      </c>
      <c r="J344" s="102"/>
      <c r="K344" s="91">
        <v>4.1500000010097207</v>
      </c>
      <c r="L344" s="89" t="s">
        <v>120</v>
      </c>
      <c r="M344" s="90">
        <v>5.1249999999999997E-2</v>
      </c>
      <c r="N344" s="90">
        <v>7.0999999999999994E-2</v>
      </c>
      <c r="O344" s="91">
        <v>138.80561399999999</v>
      </c>
      <c r="P344" s="103">
        <v>93.291790000000006</v>
      </c>
      <c r="Q344" s="91"/>
      <c r="R344" s="91">
        <v>0.49518599000000013</v>
      </c>
      <c r="S344" s="92">
        <v>2.5237384363636362E-7</v>
      </c>
      <c r="T344" s="92">
        <f t="shared" si="8"/>
        <v>2.7293047716557503E-3</v>
      </c>
      <c r="U344" s="92">
        <f>R344/'סכום נכסי הקרן'!$C$42</f>
        <v>6.6949682188452236E-4</v>
      </c>
    </row>
    <row r="345" spans="2:21">
      <c r="B345" s="87" t="s">
        <v>831</v>
      </c>
      <c r="C345" s="88" t="s">
        <v>832</v>
      </c>
      <c r="D345" s="89" t="s">
        <v>28</v>
      </c>
      <c r="E345" s="89" t="s">
        <v>631</v>
      </c>
      <c r="F345" s="88"/>
      <c r="G345" s="89" t="s">
        <v>833</v>
      </c>
      <c r="H345" s="88" t="s">
        <v>821</v>
      </c>
      <c r="I345" s="88" t="s">
        <v>668</v>
      </c>
      <c r="J345" s="102"/>
      <c r="K345" s="91">
        <v>6.3799999940585783</v>
      </c>
      <c r="L345" s="89" t="s">
        <v>120</v>
      </c>
      <c r="M345" s="90">
        <v>0.04</v>
      </c>
      <c r="N345" s="90">
        <v>6.7199999971393143E-2</v>
      </c>
      <c r="O345" s="91">
        <v>55.683000000000014</v>
      </c>
      <c r="P345" s="103">
        <v>85.367559999999997</v>
      </c>
      <c r="Q345" s="91"/>
      <c r="R345" s="91">
        <v>0.18177466600000003</v>
      </c>
      <c r="S345" s="92">
        <v>5.0620909090909103E-8</v>
      </c>
      <c r="T345" s="92">
        <f t="shared" si="8"/>
        <v>1.001883076861545E-3</v>
      </c>
      <c r="U345" s="92">
        <f>R345/'סכום נכסי הקרן'!$C$42</f>
        <v>2.4576131724994994E-4</v>
      </c>
    </row>
    <row r="346" spans="2:21">
      <c r="B346" s="87" t="s">
        <v>834</v>
      </c>
      <c r="C346" s="88" t="s">
        <v>835</v>
      </c>
      <c r="D346" s="89" t="s">
        <v>28</v>
      </c>
      <c r="E346" s="89" t="s">
        <v>631</v>
      </c>
      <c r="F346" s="88"/>
      <c r="G346" s="89" t="s">
        <v>682</v>
      </c>
      <c r="H346" s="88" t="s">
        <v>826</v>
      </c>
      <c r="I346" s="88" t="s">
        <v>633</v>
      </c>
      <c r="J346" s="102"/>
      <c r="K346" s="91">
        <v>4.6599999966184651</v>
      </c>
      <c r="L346" s="89" t="s">
        <v>122</v>
      </c>
      <c r="M346" s="90">
        <v>7.8750000000000001E-2</v>
      </c>
      <c r="N346" s="90">
        <v>8.799999993659624E-2</v>
      </c>
      <c r="O346" s="91">
        <v>144.29160000000002</v>
      </c>
      <c r="P346" s="103">
        <v>97.086560000000006</v>
      </c>
      <c r="Q346" s="91"/>
      <c r="R346" s="91">
        <v>0.56778966200000014</v>
      </c>
      <c r="S346" s="92">
        <v>1.4429160000000001E-7</v>
      </c>
      <c r="T346" s="92">
        <f t="shared" si="8"/>
        <v>3.12947269326704E-3</v>
      </c>
      <c r="U346" s="92">
        <f>R346/'סכום נכסי הקרן'!$C$42</f>
        <v>7.6765777280550106E-4</v>
      </c>
    </row>
    <row r="347" spans="2:21">
      <c r="B347" s="87" t="s">
        <v>836</v>
      </c>
      <c r="C347" s="88" t="s">
        <v>837</v>
      </c>
      <c r="D347" s="89" t="s">
        <v>28</v>
      </c>
      <c r="E347" s="89" t="s">
        <v>631</v>
      </c>
      <c r="F347" s="88"/>
      <c r="G347" s="89" t="s">
        <v>767</v>
      </c>
      <c r="H347" s="88" t="s">
        <v>826</v>
      </c>
      <c r="I347" s="88" t="s">
        <v>633</v>
      </c>
      <c r="J347" s="102"/>
      <c r="K347" s="91">
        <v>5.730000003005749</v>
      </c>
      <c r="L347" s="89" t="s">
        <v>122</v>
      </c>
      <c r="M347" s="90">
        <v>6.1349999999999995E-2</v>
      </c>
      <c r="N347" s="90">
        <v>6.4200000043812627E-2</v>
      </c>
      <c r="O347" s="91">
        <v>48.420000000000009</v>
      </c>
      <c r="P347" s="103">
        <v>100.02007999999999</v>
      </c>
      <c r="Q347" s="91"/>
      <c r="R347" s="91">
        <v>0.19629051700000003</v>
      </c>
      <c r="S347" s="92">
        <v>4.8420000000000006E-8</v>
      </c>
      <c r="T347" s="92">
        <f t="shared" si="8"/>
        <v>1.081889745464879E-3</v>
      </c>
      <c r="U347" s="92">
        <f>R347/'סכום נכסי הקרן'!$C$42</f>
        <v>2.6538690502445311E-4</v>
      </c>
    </row>
    <row r="348" spans="2:21">
      <c r="B348" s="87" t="s">
        <v>838</v>
      </c>
      <c r="C348" s="88" t="s">
        <v>839</v>
      </c>
      <c r="D348" s="89" t="s">
        <v>28</v>
      </c>
      <c r="E348" s="89" t="s">
        <v>631</v>
      </c>
      <c r="F348" s="88"/>
      <c r="G348" s="89" t="s">
        <v>767</v>
      </c>
      <c r="H348" s="88" t="s">
        <v>826</v>
      </c>
      <c r="I348" s="88" t="s">
        <v>633</v>
      </c>
      <c r="J348" s="102"/>
      <c r="K348" s="91">
        <v>4.0599999968104052</v>
      </c>
      <c r="L348" s="89" t="s">
        <v>122</v>
      </c>
      <c r="M348" s="90">
        <v>7.1249999999999994E-2</v>
      </c>
      <c r="N348" s="90">
        <v>6.3999999959348297E-2</v>
      </c>
      <c r="O348" s="91">
        <v>145.26000000000002</v>
      </c>
      <c r="P348" s="103">
        <v>108.63289</v>
      </c>
      <c r="Q348" s="91"/>
      <c r="R348" s="91">
        <v>0.63957973400000012</v>
      </c>
      <c r="S348" s="92">
        <v>1.9368000000000002E-7</v>
      </c>
      <c r="T348" s="92">
        <f t="shared" si="8"/>
        <v>3.525156315227164E-3</v>
      </c>
      <c r="U348" s="92">
        <f>R348/'סכום נכסי הקרן'!$C$42</f>
        <v>8.6471872771430418E-4</v>
      </c>
    </row>
    <row r="349" spans="2:21">
      <c r="B349" s="87" t="s">
        <v>840</v>
      </c>
      <c r="C349" s="88" t="s">
        <v>841</v>
      </c>
      <c r="D349" s="89" t="s">
        <v>28</v>
      </c>
      <c r="E349" s="89" t="s">
        <v>631</v>
      </c>
      <c r="F349" s="88"/>
      <c r="G349" s="89" t="s">
        <v>737</v>
      </c>
      <c r="H349" s="88" t="s">
        <v>650</v>
      </c>
      <c r="I349" s="88" t="s">
        <v>633</v>
      </c>
      <c r="J349" s="102"/>
      <c r="K349" s="91">
        <v>4.099999998573252</v>
      </c>
      <c r="L349" s="89" t="s">
        <v>120</v>
      </c>
      <c r="M349" s="90">
        <v>4.6249999999999999E-2</v>
      </c>
      <c r="N349" s="90">
        <v>7.3199999987634864E-2</v>
      </c>
      <c r="O349" s="91">
        <v>121.06452600000003</v>
      </c>
      <c r="P349" s="103">
        <v>90.838380000000001</v>
      </c>
      <c r="Q349" s="91"/>
      <c r="R349" s="91">
        <v>0.42053693600000008</v>
      </c>
      <c r="S349" s="92">
        <v>2.2011732000000006E-7</v>
      </c>
      <c r="T349" s="92">
        <f t="shared" si="8"/>
        <v>2.3178633670195088E-3</v>
      </c>
      <c r="U349" s="92">
        <f>R349/'סכום נכסי הקרן'!$C$42</f>
        <v>5.6857049234582493E-4</v>
      </c>
    </row>
    <row r="350" spans="2:21">
      <c r="B350" s="87" t="s">
        <v>842</v>
      </c>
      <c r="C350" s="88" t="s">
        <v>843</v>
      </c>
      <c r="D350" s="89" t="s">
        <v>28</v>
      </c>
      <c r="E350" s="89" t="s">
        <v>631</v>
      </c>
      <c r="F350" s="88"/>
      <c r="G350" s="89" t="s">
        <v>682</v>
      </c>
      <c r="H350" s="88" t="s">
        <v>650</v>
      </c>
      <c r="I350" s="88" t="s">
        <v>633</v>
      </c>
      <c r="J350" s="102"/>
      <c r="K350" s="91">
        <v>3.6700000018267596</v>
      </c>
      <c r="L350" s="89" t="s">
        <v>123</v>
      </c>
      <c r="M350" s="90">
        <v>8.8749999999999996E-2</v>
      </c>
      <c r="N350" s="90">
        <v>0.10890000005292917</v>
      </c>
      <c r="O350" s="91">
        <v>98.292600000000007</v>
      </c>
      <c r="P350" s="103">
        <v>92.862729999999999</v>
      </c>
      <c r="Q350" s="91"/>
      <c r="R350" s="91">
        <v>0.42698556600000004</v>
      </c>
      <c r="S350" s="92">
        <v>7.863408E-8</v>
      </c>
      <c r="T350" s="92">
        <f t="shared" si="8"/>
        <v>2.3534061266796565E-3</v>
      </c>
      <c r="U350" s="92">
        <f>R350/'סכום נכסי הקרן'!$C$42</f>
        <v>5.7728910995152329E-4</v>
      </c>
    </row>
    <row r="351" spans="2:21">
      <c r="B351" s="87" t="s">
        <v>844</v>
      </c>
      <c r="C351" s="88" t="s">
        <v>845</v>
      </c>
      <c r="D351" s="89" t="s">
        <v>28</v>
      </c>
      <c r="E351" s="89" t="s">
        <v>631</v>
      </c>
      <c r="F351" s="88"/>
      <c r="G351" s="89" t="s">
        <v>782</v>
      </c>
      <c r="H351" s="88" t="s">
        <v>846</v>
      </c>
      <c r="I351" s="88" t="s">
        <v>668</v>
      </c>
      <c r="J351" s="102"/>
      <c r="K351" s="91">
        <v>5.8800000000787227</v>
      </c>
      <c r="L351" s="89" t="s">
        <v>120</v>
      </c>
      <c r="M351" s="90">
        <v>6.3750000000000001E-2</v>
      </c>
      <c r="N351" s="90">
        <v>6.8699999994292632E-2</v>
      </c>
      <c r="O351" s="91">
        <v>135.57599999999999</v>
      </c>
      <c r="P351" s="103">
        <v>98.00779</v>
      </c>
      <c r="Q351" s="91"/>
      <c r="R351" s="91">
        <v>0.50811416700000012</v>
      </c>
      <c r="S351" s="92">
        <v>2.7115199999999999E-7</v>
      </c>
      <c r="T351" s="92">
        <f t="shared" si="8"/>
        <v>2.8005606954651257E-3</v>
      </c>
      <c r="U351" s="92">
        <f>R351/'סכום נכסי הקרן'!$C$42</f>
        <v>6.8697585721478401E-4</v>
      </c>
    </row>
    <row r="352" spans="2:21">
      <c r="B352" s="87" t="s">
        <v>847</v>
      </c>
      <c r="C352" s="88" t="s">
        <v>848</v>
      </c>
      <c r="D352" s="89" t="s">
        <v>28</v>
      </c>
      <c r="E352" s="89" t="s">
        <v>631</v>
      </c>
      <c r="F352" s="88"/>
      <c r="G352" s="89" t="s">
        <v>682</v>
      </c>
      <c r="H352" s="88" t="s">
        <v>650</v>
      </c>
      <c r="I352" s="88" t="s">
        <v>633</v>
      </c>
      <c r="J352" s="102"/>
      <c r="K352" s="91">
        <v>3.7399999937584099</v>
      </c>
      <c r="L352" s="89" t="s">
        <v>123</v>
      </c>
      <c r="M352" s="90">
        <v>8.5000000000000006E-2</v>
      </c>
      <c r="N352" s="90">
        <v>0.10269999979383837</v>
      </c>
      <c r="O352" s="91">
        <v>48.420000000000009</v>
      </c>
      <c r="P352" s="103">
        <v>93.369050000000001</v>
      </c>
      <c r="Q352" s="91"/>
      <c r="R352" s="91">
        <v>0.21148456800000001</v>
      </c>
      <c r="S352" s="92">
        <v>6.4560000000000017E-8</v>
      </c>
      <c r="T352" s="92">
        <f t="shared" si="8"/>
        <v>1.1656344327793985E-3</v>
      </c>
      <c r="U352" s="92">
        <f>R352/'סכום נכסי הקרן'!$C$42</f>
        <v>2.8592942654460219E-4</v>
      </c>
    </row>
    <row r="353" spans="2:21">
      <c r="B353" s="87" t="s">
        <v>849</v>
      </c>
      <c r="C353" s="88" t="s">
        <v>850</v>
      </c>
      <c r="D353" s="89" t="s">
        <v>28</v>
      </c>
      <c r="E353" s="89" t="s">
        <v>631</v>
      </c>
      <c r="F353" s="88"/>
      <c r="G353" s="89" t="s">
        <v>682</v>
      </c>
      <c r="H353" s="88" t="s">
        <v>650</v>
      </c>
      <c r="I353" s="88" t="s">
        <v>633</v>
      </c>
      <c r="J353" s="102"/>
      <c r="K353" s="91">
        <v>4.0700000018693947</v>
      </c>
      <c r="L353" s="89" t="s">
        <v>123</v>
      </c>
      <c r="M353" s="90">
        <v>8.5000000000000006E-2</v>
      </c>
      <c r="N353" s="90">
        <v>0.10460000002013194</v>
      </c>
      <c r="O353" s="91">
        <v>48.420000000000009</v>
      </c>
      <c r="P353" s="103">
        <v>92.106049999999996</v>
      </c>
      <c r="Q353" s="91"/>
      <c r="R353" s="91">
        <v>0.20862382300000001</v>
      </c>
      <c r="S353" s="92">
        <v>6.4560000000000017E-8</v>
      </c>
      <c r="T353" s="92">
        <f t="shared" si="8"/>
        <v>1.1498669330183686E-3</v>
      </c>
      <c r="U353" s="92">
        <f>R353/'סכום נכסי הקרן'!$C$42</f>
        <v>2.8206166831961277E-4</v>
      </c>
    </row>
    <row r="354" spans="2:21">
      <c r="B354" s="87" t="s">
        <v>851</v>
      </c>
      <c r="C354" s="88" t="s">
        <v>852</v>
      </c>
      <c r="D354" s="89" t="s">
        <v>28</v>
      </c>
      <c r="E354" s="89" t="s">
        <v>631</v>
      </c>
      <c r="F354" s="88"/>
      <c r="G354" s="89" t="s">
        <v>774</v>
      </c>
      <c r="H354" s="88" t="s">
        <v>846</v>
      </c>
      <c r="I354" s="88" t="s">
        <v>668</v>
      </c>
      <c r="J354" s="102"/>
      <c r="K354" s="91">
        <v>5.8700000120357316</v>
      </c>
      <c r="L354" s="89" t="s">
        <v>120</v>
      </c>
      <c r="M354" s="90">
        <v>4.1250000000000002E-2</v>
      </c>
      <c r="N354" s="90">
        <v>7.3500000129797113E-2</v>
      </c>
      <c r="O354" s="91">
        <v>80.018892000000008</v>
      </c>
      <c r="P354" s="103">
        <v>83.088040000000007</v>
      </c>
      <c r="Q354" s="91"/>
      <c r="R354" s="91">
        <v>0.25424296200000002</v>
      </c>
      <c r="S354" s="92">
        <v>1.60037784E-7</v>
      </c>
      <c r="T354" s="92">
        <f t="shared" si="8"/>
        <v>1.4013048498130803E-3</v>
      </c>
      <c r="U354" s="92">
        <f>R354/'סכום נכסי הקרן'!$C$42</f>
        <v>3.4373923835265887E-4</v>
      </c>
    </row>
    <row r="355" spans="2:21">
      <c r="B355" s="87" t="s">
        <v>853</v>
      </c>
      <c r="C355" s="88" t="s">
        <v>854</v>
      </c>
      <c r="D355" s="89" t="s">
        <v>28</v>
      </c>
      <c r="E355" s="89" t="s">
        <v>631</v>
      </c>
      <c r="F355" s="88"/>
      <c r="G355" s="89" t="s">
        <v>689</v>
      </c>
      <c r="H355" s="88" t="s">
        <v>855</v>
      </c>
      <c r="I355" s="88" t="s">
        <v>668</v>
      </c>
      <c r="J355" s="102"/>
      <c r="K355" s="91">
        <v>3.7499999971632829</v>
      </c>
      <c r="L355" s="89" t="s">
        <v>122</v>
      </c>
      <c r="M355" s="90">
        <v>2.6249999999999999E-2</v>
      </c>
      <c r="N355" s="90">
        <v>0.10709999998978782</v>
      </c>
      <c r="O355" s="91">
        <v>87.398100000000014</v>
      </c>
      <c r="P355" s="103">
        <v>74.637299999999996</v>
      </c>
      <c r="Q355" s="91"/>
      <c r="R355" s="91">
        <v>0.26439013700000003</v>
      </c>
      <c r="S355" s="92">
        <v>3.4201338342333888E-7</v>
      </c>
      <c r="T355" s="92">
        <f t="shared" si="8"/>
        <v>1.4572327914463359E-3</v>
      </c>
      <c r="U355" s="92">
        <f>R355/'סכום נכסי הקרן'!$C$42</f>
        <v>3.5745832885763476E-4</v>
      </c>
    </row>
    <row r="356" spans="2:21">
      <c r="B356" s="87" t="s">
        <v>856</v>
      </c>
      <c r="C356" s="88" t="s">
        <v>857</v>
      </c>
      <c r="D356" s="89" t="s">
        <v>28</v>
      </c>
      <c r="E356" s="89" t="s">
        <v>631</v>
      </c>
      <c r="F356" s="88"/>
      <c r="G356" s="89" t="s">
        <v>774</v>
      </c>
      <c r="H356" s="88" t="s">
        <v>855</v>
      </c>
      <c r="I356" s="88" t="s">
        <v>668</v>
      </c>
      <c r="J356" s="102"/>
      <c r="K356" s="91">
        <v>5.4900000151189579</v>
      </c>
      <c r="L356" s="89" t="s">
        <v>120</v>
      </c>
      <c r="M356" s="90">
        <v>4.7500000000000001E-2</v>
      </c>
      <c r="N356" s="90">
        <v>7.9799999980699199E-2</v>
      </c>
      <c r="O356" s="91">
        <v>9.6840000000000011</v>
      </c>
      <c r="P356" s="103">
        <v>83.946640000000002</v>
      </c>
      <c r="Q356" s="91"/>
      <c r="R356" s="91">
        <v>3.1086797000000003E-2</v>
      </c>
      <c r="S356" s="92">
        <v>3.1750819672131152E-9</v>
      </c>
      <c r="T356" s="92">
        <f t="shared" si="8"/>
        <v>1.7134035514129479E-4</v>
      </c>
      <c r="U356" s="92">
        <f>R356/'סכום נכסי הקרן'!$C$42</f>
        <v>4.2029686247927367E-5</v>
      </c>
    </row>
    <row r="357" spans="2:21">
      <c r="B357" s="87" t="s">
        <v>858</v>
      </c>
      <c r="C357" s="88" t="s">
        <v>859</v>
      </c>
      <c r="D357" s="89" t="s">
        <v>28</v>
      </c>
      <c r="E357" s="89" t="s">
        <v>631</v>
      </c>
      <c r="F357" s="88"/>
      <c r="G357" s="89" t="s">
        <v>774</v>
      </c>
      <c r="H357" s="88" t="s">
        <v>855</v>
      </c>
      <c r="I357" s="88" t="s">
        <v>668</v>
      </c>
      <c r="J357" s="102"/>
      <c r="K357" s="91">
        <v>5.7699999965220412</v>
      </c>
      <c r="L357" s="89" t="s">
        <v>120</v>
      </c>
      <c r="M357" s="90">
        <v>7.3749999999999996E-2</v>
      </c>
      <c r="N357" s="90">
        <v>7.9799999955735085E-2</v>
      </c>
      <c r="O357" s="91">
        <v>145.26000000000002</v>
      </c>
      <c r="P357" s="103">
        <v>96.795100000000005</v>
      </c>
      <c r="Q357" s="91"/>
      <c r="R357" s="91">
        <v>0.53767183100000016</v>
      </c>
      <c r="S357" s="92">
        <v>1.3205454545454548E-7</v>
      </c>
      <c r="T357" s="92">
        <f t="shared" si="8"/>
        <v>2.9634729648413201E-3</v>
      </c>
      <c r="U357" s="92">
        <f>R357/'סכום נכסי הקרן'!$C$42</f>
        <v>7.2693813908453273E-4</v>
      </c>
    </row>
    <row r="358" spans="2:21">
      <c r="B358" s="87" t="s">
        <v>860</v>
      </c>
      <c r="C358" s="88" t="s">
        <v>861</v>
      </c>
      <c r="D358" s="89" t="s">
        <v>28</v>
      </c>
      <c r="E358" s="89" t="s">
        <v>631</v>
      </c>
      <c r="F358" s="88"/>
      <c r="G358" s="89" t="s">
        <v>728</v>
      </c>
      <c r="H358" s="88" t="s">
        <v>862</v>
      </c>
      <c r="I358" s="88" t="s">
        <v>633</v>
      </c>
      <c r="J358" s="102"/>
      <c r="K358" s="91">
        <v>2.1700000029992834</v>
      </c>
      <c r="L358" s="89" t="s">
        <v>123</v>
      </c>
      <c r="M358" s="90">
        <v>0.06</v>
      </c>
      <c r="N358" s="90">
        <v>9.5200000079980904E-2</v>
      </c>
      <c r="O358" s="91">
        <v>114.75540000000001</v>
      </c>
      <c r="P358" s="103">
        <v>93.164330000000007</v>
      </c>
      <c r="Q358" s="91"/>
      <c r="R358" s="91">
        <v>0.50011945000000013</v>
      </c>
      <c r="S358" s="92">
        <v>9.1804320000000002E-8</v>
      </c>
      <c r="T358" s="92">
        <f t="shared" si="8"/>
        <v>2.7564964050837736E-3</v>
      </c>
      <c r="U358" s="92">
        <f>R358/'סכום נכסי הקרן'!$C$42</f>
        <v>6.7616691323927659E-4</v>
      </c>
    </row>
    <row r="359" spans="2:21">
      <c r="B359" s="87" t="s">
        <v>863</v>
      </c>
      <c r="C359" s="88" t="s">
        <v>864</v>
      </c>
      <c r="D359" s="89" t="s">
        <v>28</v>
      </c>
      <c r="E359" s="89" t="s">
        <v>631</v>
      </c>
      <c r="F359" s="88"/>
      <c r="G359" s="89" t="s">
        <v>728</v>
      </c>
      <c r="H359" s="88" t="s">
        <v>862</v>
      </c>
      <c r="I359" s="88" t="s">
        <v>633</v>
      </c>
      <c r="J359" s="102"/>
      <c r="K359" s="91">
        <v>2.1599999995874097</v>
      </c>
      <c r="L359" s="89" t="s">
        <v>122</v>
      </c>
      <c r="M359" s="90">
        <v>0.05</v>
      </c>
      <c r="N359" s="90">
        <v>7.0099999954615022E-2</v>
      </c>
      <c r="O359" s="91">
        <v>48.420000000000009</v>
      </c>
      <c r="P359" s="103">
        <v>98.800359999999998</v>
      </c>
      <c r="Q359" s="91"/>
      <c r="R359" s="91">
        <v>0.19389678800000001</v>
      </c>
      <c r="S359" s="92">
        <v>4.8420000000000006E-8</v>
      </c>
      <c r="T359" s="92">
        <f t="shared" si="8"/>
        <v>1.0686962866157084E-3</v>
      </c>
      <c r="U359" s="92">
        <f>R359/'סכום נכסי הקרן'!$C$42</f>
        <v>2.6215055748975646E-4</v>
      </c>
    </row>
    <row r="360" spans="2:21">
      <c r="B360" s="87" t="s">
        <v>865</v>
      </c>
      <c r="C360" s="88" t="s">
        <v>866</v>
      </c>
      <c r="D360" s="89" t="s">
        <v>28</v>
      </c>
      <c r="E360" s="89" t="s">
        <v>631</v>
      </c>
      <c r="F360" s="88"/>
      <c r="G360" s="89" t="s">
        <v>782</v>
      </c>
      <c r="H360" s="88" t="s">
        <v>855</v>
      </c>
      <c r="I360" s="88" t="s">
        <v>668</v>
      </c>
      <c r="J360" s="102"/>
      <c r="K360" s="91">
        <v>6.0400000043173687</v>
      </c>
      <c r="L360" s="89" t="s">
        <v>120</v>
      </c>
      <c r="M360" s="90">
        <v>5.1249999999999997E-2</v>
      </c>
      <c r="N360" s="90">
        <v>8.8000000070487638E-2</v>
      </c>
      <c r="O360" s="91">
        <v>145.26000000000002</v>
      </c>
      <c r="P360" s="103">
        <v>81.72842</v>
      </c>
      <c r="Q360" s="91"/>
      <c r="R360" s="91">
        <v>0.45398030100000003</v>
      </c>
      <c r="S360" s="92">
        <v>7.2630000000000009E-8</v>
      </c>
      <c r="T360" s="92">
        <f t="shared" si="8"/>
        <v>2.5021923616155082E-3</v>
      </c>
      <c r="U360" s="92">
        <f>R360/'סכום נכסי הקרן'!$C$42</f>
        <v>6.1378628405395468E-4</v>
      </c>
    </row>
    <row r="361" spans="2:21">
      <c r="B361" s="87" t="s">
        <v>867</v>
      </c>
      <c r="C361" s="88" t="s">
        <v>868</v>
      </c>
      <c r="D361" s="89" t="s">
        <v>28</v>
      </c>
      <c r="E361" s="89" t="s">
        <v>631</v>
      </c>
      <c r="F361" s="88"/>
      <c r="G361" s="89" t="s">
        <v>689</v>
      </c>
      <c r="H361" s="88" t="s">
        <v>869</v>
      </c>
      <c r="I361" s="88" t="s">
        <v>668</v>
      </c>
      <c r="J361" s="102"/>
      <c r="K361" s="91">
        <v>2.6600000016349195</v>
      </c>
      <c r="L361" s="89" t="s">
        <v>122</v>
      </c>
      <c r="M361" s="90">
        <v>3.6249999999999998E-2</v>
      </c>
      <c r="N361" s="90">
        <v>0.46459999999053458</v>
      </c>
      <c r="O361" s="91">
        <v>150.10200000000003</v>
      </c>
      <c r="P361" s="103">
        <v>38.2044</v>
      </c>
      <c r="Q361" s="91"/>
      <c r="R361" s="91">
        <v>0.23242730700000006</v>
      </c>
      <c r="S361" s="92">
        <v>4.2886285714285722E-7</v>
      </c>
      <c r="T361" s="92">
        <f t="shared" si="8"/>
        <v>1.2810640261817503E-3</v>
      </c>
      <c r="U361" s="92">
        <f>R361/'סכום נכסי הקרן'!$C$42</f>
        <v>3.1424423650531428E-4</v>
      </c>
    </row>
    <row r="362" spans="2:21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  <c r="S362" s="95"/>
      <c r="T362" s="95"/>
      <c r="U362" s="95"/>
    </row>
    <row r="363" spans="2:21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  <c r="S363" s="95"/>
      <c r="T363" s="95"/>
      <c r="U363" s="95"/>
    </row>
    <row r="364" spans="2:21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  <c r="S364" s="95"/>
      <c r="T364" s="95"/>
      <c r="U364" s="95"/>
    </row>
    <row r="365" spans="2:21">
      <c r="B365" s="96" t="s">
        <v>205</v>
      </c>
      <c r="C365" s="106"/>
      <c r="D365" s="106"/>
      <c r="E365" s="106"/>
      <c r="F365" s="106"/>
      <c r="G365" s="106"/>
      <c r="H365" s="106"/>
      <c r="I365" s="106"/>
      <c r="J365" s="106"/>
      <c r="K365" s="106"/>
      <c r="L365" s="95"/>
      <c r="M365" s="95"/>
      <c r="N365" s="95"/>
      <c r="O365" s="95"/>
      <c r="P365" s="95"/>
      <c r="Q365" s="95"/>
      <c r="R365" s="95"/>
      <c r="S365" s="95"/>
      <c r="T365" s="95"/>
      <c r="U365" s="95"/>
    </row>
    <row r="366" spans="2:21">
      <c r="B366" s="96" t="s">
        <v>100</v>
      </c>
      <c r="C366" s="106"/>
      <c r="D366" s="106"/>
      <c r="E366" s="106"/>
      <c r="F366" s="106"/>
      <c r="G366" s="106"/>
      <c r="H366" s="106"/>
      <c r="I366" s="106"/>
      <c r="J366" s="106"/>
      <c r="K366" s="106"/>
      <c r="L366" s="95"/>
      <c r="M366" s="95"/>
      <c r="N366" s="95"/>
      <c r="O366" s="95"/>
      <c r="P366" s="95"/>
      <c r="Q366" s="95"/>
      <c r="R366" s="95"/>
      <c r="S366" s="95"/>
      <c r="T366" s="95"/>
      <c r="U366" s="95"/>
    </row>
    <row r="367" spans="2:21">
      <c r="B367" s="96" t="s">
        <v>188</v>
      </c>
      <c r="C367" s="106"/>
      <c r="D367" s="106"/>
      <c r="E367" s="106"/>
      <c r="F367" s="106"/>
      <c r="G367" s="106"/>
      <c r="H367" s="106"/>
      <c r="I367" s="106"/>
      <c r="J367" s="106"/>
      <c r="K367" s="106"/>
      <c r="L367" s="95"/>
      <c r="M367" s="95"/>
      <c r="N367" s="95"/>
      <c r="O367" s="95"/>
      <c r="P367" s="95"/>
      <c r="Q367" s="95"/>
      <c r="R367" s="95"/>
      <c r="S367" s="95"/>
      <c r="T367" s="95"/>
      <c r="U367" s="95"/>
    </row>
    <row r="368" spans="2:21">
      <c r="B368" s="96" t="s">
        <v>196</v>
      </c>
      <c r="C368" s="106"/>
      <c r="D368" s="106"/>
      <c r="E368" s="106"/>
      <c r="F368" s="106"/>
      <c r="G368" s="106"/>
      <c r="H368" s="106"/>
      <c r="I368" s="106"/>
      <c r="J368" s="106"/>
      <c r="K368" s="106"/>
      <c r="L368" s="95"/>
      <c r="M368" s="95"/>
      <c r="N368" s="95"/>
      <c r="O368" s="95"/>
      <c r="P368" s="95"/>
      <c r="Q368" s="95"/>
      <c r="R368" s="95"/>
      <c r="S368" s="95"/>
      <c r="T368" s="95"/>
      <c r="U368" s="95"/>
    </row>
    <row r="369" spans="2:21">
      <c r="B369" s="143" t="s">
        <v>201</v>
      </c>
      <c r="C369" s="143"/>
      <c r="D369" s="143"/>
      <c r="E369" s="143"/>
      <c r="F369" s="143"/>
      <c r="G369" s="143"/>
      <c r="H369" s="143"/>
      <c r="I369" s="143"/>
      <c r="J369" s="143"/>
      <c r="K369" s="143"/>
      <c r="L369" s="95"/>
      <c r="M369" s="95"/>
      <c r="N369" s="95"/>
      <c r="O369" s="95"/>
      <c r="P369" s="95"/>
      <c r="Q369" s="95"/>
      <c r="R369" s="95"/>
      <c r="S369" s="95"/>
      <c r="T369" s="95"/>
      <c r="U369" s="95"/>
    </row>
    <row r="370" spans="2:21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  <c r="S370" s="95"/>
      <c r="T370" s="95"/>
      <c r="U370" s="95"/>
    </row>
    <row r="371" spans="2:21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  <c r="S371" s="95"/>
      <c r="T371" s="95"/>
      <c r="U371" s="95"/>
    </row>
    <row r="372" spans="2:21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  <c r="S372" s="95"/>
      <c r="T372" s="95"/>
      <c r="U372" s="95"/>
    </row>
    <row r="373" spans="2:21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  <c r="S373" s="95"/>
      <c r="T373" s="95"/>
      <c r="U373" s="95"/>
    </row>
    <row r="374" spans="2:21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  <c r="S374" s="95"/>
      <c r="T374" s="95"/>
      <c r="U374" s="95"/>
    </row>
    <row r="375" spans="2:21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  <c r="S375" s="95"/>
      <c r="T375" s="95"/>
      <c r="U375" s="95"/>
    </row>
    <row r="376" spans="2:21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  <c r="S376" s="95"/>
      <c r="T376" s="95"/>
      <c r="U376" s="95"/>
    </row>
    <row r="377" spans="2:21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  <c r="T377" s="95"/>
      <c r="U377" s="95"/>
    </row>
    <row r="378" spans="2:21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  <c r="S378" s="95"/>
      <c r="T378" s="95"/>
      <c r="U378" s="95"/>
    </row>
    <row r="379" spans="2:21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  <c r="S379" s="95"/>
      <c r="T379" s="95"/>
      <c r="U379" s="95"/>
    </row>
    <row r="380" spans="2:21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  <c r="S380" s="95"/>
      <c r="T380" s="95"/>
      <c r="U380" s="95"/>
    </row>
    <row r="381" spans="2:21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  <c r="S381" s="95"/>
      <c r="T381" s="95"/>
      <c r="U381" s="95"/>
    </row>
    <row r="382" spans="2:21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  <c r="S382" s="95"/>
      <c r="T382" s="95"/>
      <c r="U382" s="95"/>
    </row>
    <row r="383" spans="2:21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95"/>
    </row>
    <row r="384" spans="2:21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  <c r="S384" s="95"/>
      <c r="T384" s="95"/>
      <c r="U384" s="95"/>
    </row>
    <row r="385" spans="2:21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  <c r="S385" s="95"/>
      <c r="T385" s="95"/>
      <c r="U385" s="95"/>
    </row>
    <row r="386" spans="2:21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  <c r="S386" s="95"/>
      <c r="T386" s="95"/>
      <c r="U386" s="95"/>
    </row>
    <row r="387" spans="2:21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  <c r="S387" s="95"/>
      <c r="T387" s="95"/>
      <c r="U387" s="95"/>
    </row>
    <row r="388" spans="2:21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  <c r="S388" s="95"/>
      <c r="T388" s="95"/>
      <c r="U388" s="95"/>
    </row>
    <row r="389" spans="2:21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  <c r="S389" s="95"/>
      <c r="T389" s="95"/>
      <c r="U389" s="95"/>
    </row>
    <row r="390" spans="2:21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  <c r="S390" s="95"/>
      <c r="T390" s="95"/>
      <c r="U390" s="95"/>
    </row>
    <row r="391" spans="2:21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  <c r="S391" s="95"/>
      <c r="T391" s="95"/>
      <c r="U391" s="95"/>
    </row>
    <row r="392" spans="2:21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  <c r="S392" s="95"/>
      <c r="T392" s="95"/>
      <c r="U392" s="95"/>
    </row>
    <row r="393" spans="2:21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  <c r="S393" s="95"/>
      <c r="T393" s="95"/>
      <c r="U393" s="95"/>
    </row>
    <row r="394" spans="2:21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  <c r="S394" s="95"/>
      <c r="T394" s="95"/>
      <c r="U394" s="95"/>
    </row>
    <row r="395" spans="2:21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  <c r="S395" s="95"/>
      <c r="T395" s="95"/>
      <c r="U395" s="95"/>
    </row>
    <row r="396" spans="2:21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  <c r="S396" s="95"/>
      <c r="T396" s="95"/>
      <c r="U396" s="95"/>
    </row>
    <row r="397" spans="2:21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  <c r="S397" s="95"/>
      <c r="T397" s="95"/>
      <c r="U397" s="95"/>
    </row>
    <row r="398" spans="2:21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  <c r="S398" s="95"/>
      <c r="T398" s="95"/>
      <c r="U398" s="95"/>
    </row>
    <row r="399" spans="2:21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  <c r="S399" s="95"/>
      <c r="T399" s="95"/>
      <c r="U399" s="95"/>
    </row>
    <row r="400" spans="2:21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  <c r="S400" s="95"/>
      <c r="T400" s="95"/>
      <c r="U400" s="95"/>
    </row>
    <row r="401" spans="2:21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  <c r="S401" s="95"/>
      <c r="T401" s="95"/>
      <c r="U401" s="95"/>
    </row>
    <row r="402" spans="2:21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95"/>
      <c r="T402" s="95"/>
      <c r="U402" s="95"/>
    </row>
    <row r="403" spans="2:21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  <c r="S403" s="95"/>
      <c r="T403" s="95"/>
      <c r="U403" s="95"/>
    </row>
    <row r="404" spans="2:21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</row>
    <row r="405" spans="2:21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</row>
    <row r="406" spans="2:21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  <c r="S406" s="95"/>
      <c r="T406" s="95"/>
      <c r="U406" s="95"/>
    </row>
    <row r="407" spans="2:21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  <c r="S407" s="95"/>
      <c r="T407" s="95"/>
      <c r="U407" s="95"/>
    </row>
    <row r="408" spans="2:21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  <c r="S408" s="95"/>
      <c r="T408" s="95"/>
      <c r="U408" s="95"/>
    </row>
    <row r="409" spans="2:21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  <c r="S409" s="95"/>
      <c r="T409" s="95"/>
      <c r="U409" s="95"/>
    </row>
    <row r="410" spans="2:21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  <c r="S410" s="95"/>
      <c r="T410" s="95"/>
      <c r="U410" s="95"/>
    </row>
    <row r="411" spans="2:21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  <c r="S411" s="95"/>
      <c r="T411" s="95"/>
      <c r="U411" s="95"/>
    </row>
    <row r="412" spans="2:21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  <c r="S412" s="95"/>
      <c r="T412" s="95"/>
      <c r="U412" s="95"/>
    </row>
    <row r="413" spans="2:21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  <c r="S413" s="95"/>
      <c r="T413" s="95"/>
      <c r="U413" s="95"/>
    </row>
    <row r="414" spans="2:21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  <c r="S414" s="95"/>
      <c r="T414" s="95"/>
      <c r="U414" s="95"/>
    </row>
    <row r="415" spans="2:21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  <c r="S415" s="95"/>
      <c r="T415" s="95"/>
      <c r="U415" s="95"/>
    </row>
    <row r="416" spans="2:21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  <c r="S416" s="95"/>
      <c r="T416" s="95"/>
      <c r="U416" s="95"/>
    </row>
    <row r="417" spans="2:21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  <c r="S417" s="95"/>
      <c r="T417" s="95"/>
      <c r="U417" s="95"/>
    </row>
    <row r="418" spans="2:21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  <c r="S418" s="95"/>
      <c r="T418" s="95"/>
      <c r="U418" s="95"/>
    </row>
    <row r="419" spans="2:21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  <c r="S419" s="95"/>
      <c r="T419" s="95"/>
      <c r="U419" s="95"/>
    </row>
    <row r="420" spans="2:21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  <c r="S420" s="95"/>
      <c r="T420" s="95"/>
      <c r="U420" s="95"/>
    </row>
    <row r="421" spans="2:21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  <c r="S421" s="95"/>
      <c r="T421" s="95"/>
      <c r="U421" s="95"/>
    </row>
    <row r="422" spans="2:21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  <c r="S422" s="95"/>
      <c r="T422" s="95"/>
      <c r="U422" s="95"/>
    </row>
    <row r="423" spans="2:21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  <c r="S423" s="95"/>
      <c r="T423" s="95"/>
      <c r="U423" s="95"/>
    </row>
    <row r="424" spans="2:21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  <c r="S424" s="95"/>
      <c r="T424" s="95"/>
      <c r="U424" s="95"/>
    </row>
    <row r="425" spans="2:21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  <c r="S425" s="95"/>
      <c r="T425" s="95"/>
      <c r="U425" s="95"/>
    </row>
    <row r="426" spans="2:21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  <c r="S426" s="95"/>
      <c r="T426" s="95"/>
      <c r="U426" s="95"/>
    </row>
    <row r="427" spans="2:21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  <c r="S427" s="95"/>
      <c r="T427" s="95"/>
      <c r="U427" s="95"/>
    </row>
    <row r="428" spans="2:21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  <c r="S428" s="95"/>
      <c r="T428" s="95"/>
      <c r="U428" s="95"/>
    </row>
    <row r="429" spans="2:21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  <c r="S429" s="95"/>
      <c r="T429" s="95"/>
      <c r="U429" s="95"/>
    </row>
    <row r="430" spans="2:21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  <c r="S430" s="95"/>
      <c r="T430" s="95"/>
      <c r="U430" s="95"/>
    </row>
    <row r="431" spans="2:21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  <c r="S431" s="95"/>
      <c r="T431" s="95"/>
      <c r="U431" s="95"/>
    </row>
    <row r="432" spans="2:21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  <c r="S432" s="95"/>
      <c r="T432" s="95"/>
      <c r="U432" s="95"/>
    </row>
    <row r="433" spans="2:21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  <c r="S433" s="95"/>
      <c r="T433" s="95"/>
      <c r="U433" s="95"/>
    </row>
    <row r="434" spans="2:21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  <c r="T434" s="95"/>
      <c r="U434" s="95"/>
    </row>
    <row r="435" spans="2:21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  <c r="S435" s="95"/>
      <c r="T435" s="95"/>
      <c r="U435" s="95"/>
    </row>
    <row r="436" spans="2:21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  <c r="S436" s="95"/>
      <c r="T436" s="95"/>
      <c r="U436" s="95"/>
    </row>
    <row r="437" spans="2:21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  <c r="S437" s="95"/>
      <c r="T437" s="95"/>
      <c r="U437" s="95"/>
    </row>
    <row r="438" spans="2:21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</row>
    <row r="439" spans="2:21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</row>
    <row r="440" spans="2:21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</row>
    <row r="441" spans="2:21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</row>
    <row r="442" spans="2:21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</row>
    <row r="443" spans="2:21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</row>
    <row r="444" spans="2:21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</row>
    <row r="445" spans="2:21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</row>
    <row r="446" spans="2:21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</row>
    <row r="447" spans="2:21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</row>
    <row r="448" spans="2:21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</row>
    <row r="449" spans="2:21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</row>
    <row r="450" spans="2:21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</row>
    <row r="451" spans="2:21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</row>
    <row r="452" spans="2:21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</row>
    <row r="453" spans="2:21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</row>
    <row r="454" spans="2:21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</row>
    <row r="455" spans="2:21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</row>
    <row r="456" spans="2:21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</row>
    <row r="457" spans="2:21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</row>
    <row r="458" spans="2:21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</row>
    <row r="459" spans="2:21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</row>
    <row r="460" spans="2:21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</row>
    <row r="461" spans="2:21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</row>
    <row r="462" spans="2:21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</row>
    <row r="463" spans="2:21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</row>
    <row r="464" spans="2:21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</row>
    <row r="465" spans="2:21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</row>
    <row r="466" spans="2:21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</row>
    <row r="467" spans="2:21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</row>
    <row r="468" spans="2:21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</row>
    <row r="469" spans="2:21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</row>
    <row r="470" spans="2:21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</row>
    <row r="471" spans="2:21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</row>
    <row r="472" spans="2:21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</row>
    <row r="473" spans="2:21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</row>
    <row r="474" spans="2:21">
      <c r="B474" s="94"/>
      <c r="C474" s="95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</row>
    <row r="475" spans="2:21">
      <c r="B475" s="94"/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</row>
    <row r="476" spans="2:21">
      <c r="B476" s="94"/>
      <c r="C476" s="95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</row>
    <row r="477" spans="2:21">
      <c r="B477" s="94"/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</row>
    <row r="478" spans="2:21">
      <c r="B478" s="94"/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</row>
    <row r="479" spans="2:21">
      <c r="B479" s="94"/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</row>
    <row r="480" spans="2:21">
      <c r="B480" s="94"/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</row>
    <row r="481" spans="2:21">
      <c r="B481" s="94"/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</row>
    <row r="482" spans="2:21">
      <c r="B482" s="94"/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</row>
    <row r="483" spans="2:21">
      <c r="B483" s="94"/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</row>
    <row r="484" spans="2:21">
      <c r="B484" s="94"/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</row>
    <row r="485" spans="2:21">
      <c r="B485" s="94"/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</row>
    <row r="486" spans="2:21">
      <c r="B486" s="94"/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</row>
    <row r="487" spans="2:21">
      <c r="B487" s="94"/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</row>
    <row r="488" spans="2:21">
      <c r="B488" s="94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</row>
    <row r="489" spans="2:21">
      <c r="B489" s="94"/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</row>
    <row r="490" spans="2:21">
      <c r="B490" s="94"/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</row>
    <row r="491" spans="2:21">
      <c r="B491" s="94"/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</row>
    <row r="492" spans="2:21">
      <c r="B492" s="94"/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</row>
    <row r="493" spans="2:21">
      <c r="B493" s="94"/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</row>
    <row r="494" spans="2:21">
      <c r="B494" s="94"/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</row>
    <row r="495" spans="2:21">
      <c r="B495" s="94"/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</row>
    <row r="496" spans="2:21">
      <c r="B496" s="94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</row>
    <row r="497" spans="2:21">
      <c r="B497" s="94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</row>
    <row r="498" spans="2:21">
      <c r="B498" s="94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</row>
    <row r="499" spans="2:21">
      <c r="B499" s="94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</row>
    <row r="500" spans="2:21">
      <c r="B500" s="94"/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</row>
    <row r="501" spans="2:21">
      <c r="B501" s="94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</row>
    <row r="502" spans="2:21">
      <c r="B502" s="94"/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</row>
    <row r="503" spans="2:21">
      <c r="B503" s="94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</row>
    <row r="504" spans="2:21">
      <c r="B504" s="94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</row>
    <row r="505" spans="2:21">
      <c r="B505" s="94"/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</row>
    <row r="506" spans="2:21">
      <c r="B506" s="94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</row>
    <row r="507" spans="2:21">
      <c r="B507" s="94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</row>
    <row r="508" spans="2:21">
      <c r="B508" s="94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</row>
    <row r="509" spans="2:21">
      <c r="B509" s="94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</row>
    <row r="510" spans="2:21">
      <c r="B510" s="94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</row>
    <row r="511" spans="2:21">
      <c r="B511" s="94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</row>
    <row r="512" spans="2:21">
      <c r="B512" s="94"/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</row>
    <row r="513" spans="2:21">
      <c r="B513" s="94"/>
      <c r="C513" s="95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</row>
    <row r="514" spans="2:21">
      <c r="B514" s="94"/>
      <c r="C514" s="95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</row>
    <row r="515" spans="2:21">
      <c r="B515" s="94"/>
      <c r="C515" s="95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</row>
    <row r="516" spans="2:21">
      <c r="B516" s="94"/>
      <c r="C516" s="95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</row>
    <row r="517" spans="2:21">
      <c r="B517" s="94"/>
      <c r="C517" s="95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</row>
    <row r="518" spans="2:21">
      <c r="B518" s="94"/>
      <c r="C518" s="95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</row>
    <row r="519" spans="2:21">
      <c r="B519" s="94"/>
      <c r="C519" s="95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</row>
    <row r="520" spans="2:21">
      <c r="B520" s="94"/>
      <c r="C520" s="95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</row>
    <row r="521" spans="2:21">
      <c r="B521" s="94"/>
      <c r="C521" s="95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</row>
    <row r="522" spans="2:21">
      <c r="B522" s="94"/>
      <c r="C522" s="95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</row>
    <row r="523" spans="2:21">
      <c r="B523" s="94"/>
      <c r="C523" s="95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</row>
    <row r="524" spans="2:21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</row>
    <row r="525" spans="2:21">
      <c r="B525" s="94"/>
      <c r="C525" s="95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</row>
    <row r="526" spans="2:21">
      <c r="B526" s="94"/>
      <c r="C526" s="95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</row>
    <row r="527" spans="2:21">
      <c r="B527" s="94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</row>
    <row r="528" spans="2:21">
      <c r="B528" s="94"/>
      <c r="C528" s="95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</row>
    <row r="529" spans="2:21">
      <c r="B529" s="94"/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</row>
    <row r="530" spans="2:21">
      <c r="B530" s="94"/>
      <c r="C530" s="95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</row>
    <row r="531" spans="2:21">
      <c r="B531" s="94"/>
      <c r="C531" s="95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</row>
    <row r="532" spans="2:21">
      <c r="B532" s="94"/>
      <c r="C532" s="95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</row>
    <row r="533" spans="2:21">
      <c r="B533" s="94"/>
      <c r="C533" s="95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</row>
    <row r="534" spans="2:21">
      <c r="B534" s="94"/>
      <c r="C534" s="95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</row>
    <row r="535" spans="2:21">
      <c r="B535" s="94"/>
      <c r="C535" s="95"/>
      <c r="D535" s="95"/>
      <c r="E535" s="95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</row>
    <row r="536" spans="2:21">
      <c r="B536" s="94"/>
      <c r="C536" s="95"/>
      <c r="D536" s="95"/>
      <c r="E536" s="95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</row>
    <row r="537" spans="2:21">
      <c r="B537" s="94"/>
      <c r="C537" s="95"/>
      <c r="D537" s="95"/>
      <c r="E537" s="95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</row>
    <row r="538" spans="2:21">
      <c r="B538" s="94"/>
      <c r="C538" s="95"/>
      <c r="D538" s="95"/>
      <c r="E538" s="95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</row>
    <row r="539" spans="2:21">
      <c r="B539" s="94"/>
      <c r="C539" s="95"/>
      <c r="D539" s="95"/>
      <c r="E539" s="95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</row>
    <row r="540" spans="2:21">
      <c r="B540" s="94"/>
      <c r="C540" s="95"/>
      <c r="D540" s="95"/>
      <c r="E540" s="95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</row>
    <row r="541" spans="2:21">
      <c r="B541" s="94"/>
      <c r="C541" s="95"/>
      <c r="D541" s="95"/>
      <c r="E541" s="95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</row>
    <row r="542" spans="2:21">
      <c r="B542" s="94"/>
      <c r="C542" s="95"/>
      <c r="D542" s="95"/>
      <c r="E542" s="95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</row>
    <row r="543" spans="2:21">
      <c r="B543" s="94"/>
      <c r="C543" s="95"/>
      <c r="D543" s="95"/>
      <c r="E543" s="95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</row>
    <row r="544" spans="2:21">
      <c r="B544" s="94"/>
      <c r="C544" s="95"/>
      <c r="D544" s="95"/>
      <c r="E544" s="95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</row>
    <row r="545" spans="2:21">
      <c r="B545" s="94"/>
      <c r="C545" s="95"/>
      <c r="D545" s="95"/>
      <c r="E545" s="95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</row>
    <row r="546" spans="2:21">
      <c r="B546" s="94"/>
      <c r="C546" s="95"/>
      <c r="D546" s="95"/>
      <c r="E546" s="95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</row>
    <row r="547" spans="2:21">
      <c r="B547" s="94"/>
      <c r="C547" s="95"/>
      <c r="D547" s="95"/>
      <c r="E547" s="95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</row>
    <row r="548" spans="2:21">
      <c r="B548" s="94"/>
      <c r="C548" s="95"/>
      <c r="D548" s="95"/>
      <c r="E548" s="95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</row>
    <row r="549" spans="2:21">
      <c r="B549" s="94"/>
      <c r="C549" s="95"/>
      <c r="D549" s="95"/>
      <c r="E549" s="95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</row>
    <row r="550" spans="2:21">
      <c r="B550" s="94"/>
      <c r="C550" s="95"/>
      <c r="D550" s="95"/>
      <c r="E550" s="95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</row>
    <row r="551" spans="2:21">
      <c r="B551" s="94"/>
      <c r="C551" s="95"/>
      <c r="D551" s="95"/>
      <c r="E551" s="95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</row>
    <row r="552" spans="2:21">
      <c r="B552" s="94"/>
      <c r="C552" s="95"/>
      <c r="D552" s="95"/>
      <c r="E552" s="95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</row>
    <row r="553" spans="2:21">
      <c r="B553" s="94"/>
      <c r="C553" s="95"/>
      <c r="D553" s="95"/>
      <c r="E553" s="95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</row>
    <row r="554" spans="2:21">
      <c r="B554" s="94"/>
      <c r="C554" s="95"/>
      <c r="D554" s="95"/>
      <c r="E554" s="95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</row>
    <row r="555" spans="2:21">
      <c r="B555" s="94"/>
      <c r="C555" s="95"/>
      <c r="D555" s="95"/>
      <c r="E555" s="95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</row>
    <row r="556" spans="2:21">
      <c r="B556" s="94"/>
      <c r="C556" s="95"/>
      <c r="D556" s="95"/>
      <c r="E556" s="95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</row>
    <row r="557" spans="2:21">
      <c r="B557" s="94"/>
      <c r="C557" s="95"/>
      <c r="D557" s="95"/>
      <c r="E557" s="95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</row>
    <row r="558" spans="2:21">
      <c r="B558" s="94"/>
      <c r="C558" s="95"/>
      <c r="D558" s="95"/>
      <c r="E558" s="95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</row>
    <row r="559" spans="2:21">
      <c r="B559" s="94"/>
      <c r="C559" s="95"/>
      <c r="D559" s="95"/>
      <c r="E559" s="95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</row>
    <row r="560" spans="2:21">
      <c r="B560" s="94"/>
      <c r="C560" s="95"/>
      <c r="D560" s="95"/>
      <c r="E560" s="95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</row>
    <row r="561" spans="2:21">
      <c r="B561" s="94"/>
      <c r="C561" s="95"/>
      <c r="D561" s="95"/>
      <c r="E561" s="95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</row>
    <row r="562" spans="2:21">
      <c r="B562" s="94"/>
      <c r="C562" s="95"/>
      <c r="D562" s="95"/>
      <c r="E562" s="95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</row>
    <row r="563" spans="2:21">
      <c r="B563" s="94"/>
      <c r="C563" s="95"/>
      <c r="D563" s="95"/>
      <c r="E563" s="95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</row>
    <row r="564" spans="2:21">
      <c r="B564" s="94"/>
      <c r="C564" s="95"/>
      <c r="D564" s="95"/>
      <c r="E564" s="95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</row>
    <row r="565" spans="2:21">
      <c r="B565" s="94"/>
      <c r="C565" s="95"/>
      <c r="D565" s="95"/>
      <c r="E565" s="95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</row>
    <row r="566" spans="2:21">
      <c r="B566" s="94"/>
      <c r="C566" s="95"/>
      <c r="D566" s="95"/>
      <c r="E566" s="95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</row>
    <row r="567" spans="2:21">
      <c r="B567" s="94"/>
      <c r="C567" s="95"/>
      <c r="D567" s="95"/>
      <c r="E567" s="95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</row>
    <row r="568" spans="2:21">
      <c r="B568" s="94"/>
      <c r="C568" s="95"/>
      <c r="D568" s="95"/>
      <c r="E568" s="95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</row>
    <row r="569" spans="2:21">
      <c r="B569" s="94"/>
      <c r="C569" s="95"/>
      <c r="D569" s="95"/>
      <c r="E569" s="95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</row>
    <row r="570" spans="2:21">
      <c r="B570" s="94"/>
      <c r="C570" s="95"/>
      <c r="D570" s="95"/>
      <c r="E570" s="95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</row>
    <row r="571" spans="2:21">
      <c r="B571" s="94"/>
      <c r="C571" s="95"/>
      <c r="D571" s="95"/>
      <c r="E571" s="95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</row>
    <row r="572" spans="2:21">
      <c r="B572" s="94"/>
      <c r="C572" s="95"/>
      <c r="D572" s="95"/>
      <c r="E572" s="95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</row>
    <row r="573" spans="2:21">
      <c r="B573" s="94"/>
      <c r="C573" s="95"/>
      <c r="D573" s="95"/>
      <c r="E573" s="95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</row>
    <row r="574" spans="2:21">
      <c r="B574" s="94"/>
      <c r="C574" s="95"/>
      <c r="D574" s="95"/>
      <c r="E574" s="95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</row>
    <row r="575" spans="2:21">
      <c r="B575" s="94"/>
      <c r="C575" s="95"/>
      <c r="D575" s="95"/>
      <c r="E575" s="95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</row>
    <row r="576" spans="2:21">
      <c r="B576" s="94"/>
      <c r="C576" s="95"/>
      <c r="D576" s="95"/>
      <c r="E576" s="95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</row>
    <row r="577" spans="2:21">
      <c r="B577" s="94"/>
      <c r="C577" s="95"/>
      <c r="D577" s="95"/>
      <c r="E577" s="95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</row>
    <row r="578" spans="2:21">
      <c r="B578" s="94"/>
      <c r="C578" s="95"/>
      <c r="D578" s="95"/>
      <c r="E578" s="95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</row>
    <row r="579" spans="2:21">
      <c r="B579" s="94"/>
      <c r="C579" s="95"/>
      <c r="D579" s="95"/>
      <c r="E579" s="95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</row>
    <row r="580" spans="2:21">
      <c r="B580" s="94"/>
      <c r="C580" s="95"/>
      <c r="D580" s="95"/>
      <c r="E580" s="95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</row>
    <row r="581" spans="2:21">
      <c r="B581" s="94"/>
      <c r="C581" s="95"/>
      <c r="D581" s="95"/>
      <c r="E581" s="95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</row>
    <row r="582" spans="2:21">
      <c r="B582" s="94"/>
      <c r="C582" s="95"/>
      <c r="D582" s="95"/>
      <c r="E582" s="95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</row>
    <row r="583" spans="2:21">
      <c r="B583" s="94"/>
      <c r="C583" s="95"/>
      <c r="D583" s="95"/>
      <c r="E583" s="95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  <c r="S583" s="95"/>
      <c r="T583" s="95"/>
      <c r="U583" s="95"/>
    </row>
    <row r="584" spans="2:21">
      <c r="B584" s="94"/>
      <c r="C584" s="95"/>
      <c r="D584" s="95"/>
      <c r="E584" s="95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</row>
    <row r="585" spans="2:21">
      <c r="B585" s="94"/>
      <c r="C585" s="95"/>
      <c r="D585" s="95"/>
      <c r="E585" s="95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</row>
    <row r="586" spans="2:21">
      <c r="B586" s="94"/>
      <c r="C586" s="95"/>
      <c r="D586" s="95"/>
      <c r="E586" s="95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  <c r="S586" s="95"/>
      <c r="T586" s="95"/>
      <c r="U586" s="95"/>
    </row>
    <row r="587" spans="2:21">
      <c r="B587" s="94"/>
      <c r="C587" s="95"/>
      <c r="D587" s="95"/>
      <c r="E587" s="95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</row>
    <row r="588" spans="2:21">
      <c r="B588" s="94"/>
      <c r="C588" s="95"/>
      <c r="D588" s="95"/>
      <c r="E588" s="95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</row>
    <row r="589" spans="2:21">
      <c r="B589" s="94"/>
      <c r="C589" s="95"/>
      <c r="D589" s="95"/>
      <c r="E589" s="95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</row>
    <row r="590" spans="2:21">
      <c r="B590" s="94"/>
      <c r="C590" s="95"/>
      <c r="D590" s="95"/>
      <c r="E590" s="95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</row>
    <row r="591" spans="2:21">
      <c r="B591" s="94"/>
      <c r="C591" s="95"/>
      <c r="D591" s="95"/>
      <c r="E591" s="95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</row>
    <row r="592" spans="2:21">
      <c r="B592" s="94"/>
      <c r="C592" s="95"/>
      <c r="D592" s="95"/>
      <c r="E592" s="95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</row>
    <row r="593" spans="2:21">
      <c r="B593" s="94"/>
      <c r="C593" s="95"/>
      <c r="D593" s="95"/>
      <c r="E593" s="95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</row>
    <row r="594" spans="2:21">
      <c r="B594" s="94"/>
      <c r="C594" s="95"/>
      <c r="D594" s="95"/>
      <c r="E594" s="95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</row>
    <row r="595" spans="2:21">
      <c r="B595" s="94"/>
      <c r="C595" s="95"/>
      <c r="D595" s="95"/>
      <c r="E595" s="95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</row>
    <row r="596" spans="2:21">
      <c r="B596" s="94"/>
      <c r="C596" s="95"/>
      <c r="D596" s="95"/>
      <c r="E596" s="95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</row>
    <row r="597" spans="2:21">
      <c r="B597" s="94"/>
      <c r="C597" s="95"/>
      <c r="D597" s="95"/>
      <c r="E597" s="95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</row>
    <row r="598" spans="2:21">
      <c r="B598" s="94"/>
      <c r="C598" s="95"/>
      <c r="D598" s="95"/>
      <c r="E598" s="95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</row>
    <row r="599" spans="2:21">
      <c r="B599" s="94"/>
      <c r="C599" s="95"/>
      <c r="D599" s="95"/>
      <c r="E599" s="95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</row>
    <row r="600" spans="2:21">
      <c r="B600" s="94"/>
      <c r="C600" s="95"/>
      <c r="D600" s="95"/>
      <c r="E600" s="95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</row>
    <row r="601" spans="2:21">
      <c r="B601" s="94"/>
      <c r="C601" s="95"/>
      <c r="D601" s="95"/>
      <c r="E601" s="95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</row>
    <row r="602" spans="2:21">
      <c r="B602" s="94"/>
      <c r="C602" s="95"/>
      <c r="D602" s="95"/>
      <c r="E602" s="95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</row>
    <row r="603" spans="2:21">
      <c r="B603" s="94"/>
      <c r="C603" s="95"/>
      <c r="D603" s="95"/>
      <c r="E603" s="95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</row>
    <row r="604" spans="2:21">
      <c r="B604" s="94"/>
      <c r="C604" s="95"/>
      <c r="D604" s="95"/>
      <c r="E604" s="95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</row>
    <row r="605" spans="2:21">
      <c r="B605" s="94"/>
      <c r="C605" s="95"/>
      <c r="D605" s="95"/>
      <c r="E605" s="95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</row>
    <row r="606" spans="2:21">
      <c r="B606" s="94"/>
      <c r="C606" s="95"/>
      <c r="D606" s="95"/>
      <c r="E606" s="95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</row>
    <row r="607" spans="2:21">
      <c r="B607" s="94"/>
      <c r="C607" s="95"/>
      <c r="D607" s="95"/>
      <c r="E607" s="95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</row>
    <row r="608" spans="2:21">
      <c r="B608" s="94"/>
      <c r="C608" s="95"/>
      <c r="D608" s="95"/>
      <c r="E608" s="95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</row>
    <row r="609" spans="2:21">
      <c r="B609" s="94"/>
      <c r="C609" s="95"/>
      <c r="D609" s="95"/>
      <c r="E609" s="95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</row>
    <row r="610" spans="2:21">
      <c r="B610" s="94"/>
      <c r="C610" s="95"/>
      <c r="D610" s="95"/>
      <c r="E610" s="95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  <c r="S610" s="95"/>
      <c r="T610" s="95"/>
      <c r="U610" s="95"/>
    </row>
    <row r="611" spans="2:21">
      <c r="B611" s="94"/>
      <c r="C611" s="95"/>
      <c r="D611" s="95"/>
      <c r="E611" s="95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  <c r="S611" s="95"/>
      <c r="T611" s="95"/>
      <c r="U611" s="95"/>
    </row>
    <row r="612" spans="2:21">
      <c r="B612" s="94"/>
      <c r="C612" s="95"/>
      <c r="D612" s="95"/>
      <c r="E612" s="95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  <c r="S612" s="95"/>
      <c r="T612" s="95"/>
      <c r="U612" s="95"/>
    </row>
    <row r="613" spans="2:21">
      <c r="B613" s="94"/>
      <c r="C613" s="95"/>
      <c r="D613" s="95"/>
      <c r="E613" s="95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  <c r="S613" s="95"/>
      <c r="T613" s="95"/>
      <c r="U613" s="95"/>
    </row>
    <row r="614" spans="2:21">
      <c r="B614" s="94"/>
      <c r="C614" s="95"/>
      <c r="D614" s="95"/>
      <c r="E614" s="95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  <c r="S614" s="95"/>
      <c r="T614" s="95"/>
      <c r="U614" s="95"/>
    </row>
    <row r="615" spans="2:21">
      <c r="B615" s="94"/>
      <c r="C615" s="95"/>
      <c r="D615" s="95"/>
      <c r="E615" s="95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  <c r="S615" s="95"/>
      <c r="T615" s="95"/>
      <c r="U615" s="95"/>
    </row>
    <row r="616" spans="2:21">
      <c r="B616" s="94"/>
      <c r="C616" s="95"/>
      <c r="D616" s="95"/>
      <c r="E616" s="95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  <c r="S616" s="95"/>
      <c r="T616" s="95"/>
      <c r="U616" s="95"/>
    </row>
    <row r="617" spans="2:21">
      <c r="B617" s="94"/>
      <c r="C617" s="95"/>
      <c r="D617" s="95"/>
      <c r="E617" s="95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  <c r="S617" s="95"/>
      <c r="T617" s="95"/>
      <c r="U617" s="95"/>
    </row>
    <row r="618" spans="2:21">
      <c r="B618" s="94"/>
      <c r="C618" s="95"/>
      <c r="D618" s="95"/>
      <c r="E618" s="95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  <c r="S618" s="95"/>
      <c r="T618" s="95"/>
      <c r="U618" s="95"/>
    </row>
    <row r="619" spans="2:21">
      <c r="B619" s="94"/>
      <c r="C619" s="95"/>
      <c r="D619" s="95"/>
      <c r="E619" s="95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  <c r="S619" s="95"/>
      <c r="T619" s="95"/>
      <c r="U619" s="95"/>
    </row>
    <row r="620" spans="2:21">
      <c r="B620" s="94"/>
      <c r="C620" s="95"/>
      <c r="D620" s="95"/>
      <c r="E620" s="95"/>
      <c r="F620" s="95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  <c r="S620" s="95"/>
      <c r="T620" s="95"/>
      <c r="U620" s="95"/>
    </row>
    <row r="621" spans="2:21">
      <c r="B621" s="94"/>
      <c r="C621" s="95"/>
      <c r="D621" s="95"/>
      <c r="E621" s="95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  <c r="S621" s="95"/>
      <c r="T621" s="95"/>
      <c r="U621" s="95"/>
    </row>
    <row r="622" spans="2:21">
      <c r="B622" s="94"/>
      <c r="C622" s="95"/>
      <c r="D622" s="95"/>
      <c r="E622" s="95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  <c r="S622" s="95"/>
      <c r="T622" s="95"/>
      <c r="U622" s="95"/>
    </row>
    <row r="623" spans="2:21">
      <c r="B623" s="94"/>
      <c r="C623" s="95"/>
      <c r="D623" s="95"/>
      <c r="E623" s="95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  <c r="S623" s="95"/>
      <c r="T623" s="95"/>
      <c r="U623" s="95"/>
    </row>
    <row r="624" spans="2:21">
      <c r="B624" s="94"/>
      <c r="C624" s="95"/>
      <c r="D624" s="95"/>
      <c r="E624" s="95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  <c r="S624" s="95"/>
      <c r="T624" s="95"/>
      <c r="U624" s="95"/>
    </row>
    <row r="625" spans="2:21">
      <c r="B625" s="94"/>
      <c r="C625" s="95"/>
      <c r="D625" s="95"/>
      <c r="E625" s="95"/>
      <c r="F625" s="95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  <c r="S625" s="95"/>
      <c r="T625" s="95"/>
      <c r="U625" s="95"/>
    </row>
    <row r="626" spans="2:21">
      <c r="B626" s="94"/>
      <c r="C626" s="95"/>
      <c r="D626" s="95"/>
      <c r="E626" s="95"/>
      <c r="F626" s="95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  <c r="S626" s="95"/>
      <c r="T626" s="95"/>
      <c r="U626" s="95"/>
    </row>
    <row r="627" spans="2:21">
      <c r="B627" s="94"/>
      <c r="C627" s="95"/>
      <c r="D627" s="95"/>
      <c r="E627" s="95"/>
      <c r="F627" s="95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  <c r="S627" s="95"/>
      <c r="T627" s="95"/>
      <c r="U627" s="95"/>
    </row>
    <row r="628" spans="2:21">
      <c r="B628" s="94"/>
      <c r="C628" s="95"/>
      <c r="D628" s="95"/>
      <c r="E628" s="95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  <c r="S628" s="95"/>
      <c r="T628" s="95"/>
      <c r="U628" s="95"/>
    </row>
    <row r="629" spans="2:21">
      <c r="B629" s="94"/>
      <c r="C629" s="95"/>
      <c r="D629" s="95"/>
      <c r="E629" s="95"/>
      <c r="F629" s="95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  <c r="S629" s="95"/>
      <c r="T629" s="95"/>
      <c r="U629" s="95"/>
    </row>
    <row r="630" spans="2:21">
      <c r="B630" s="94"/>
      <c r="C630" s="95"/>
      <c r="D630" s="95"/>
      <c r="E630" s="95"/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  <c r="S630" s="95"/>
      <c r="T630" s="95"/>
      <c r="U630" s="95"/>
    </row>
    <row r="631" spans="2:21">
      <c r="B631" s="94"/>
      <c r="C631" s="95"/>
      <c r="D631" s="95"/>
      <c r="E631" s="95"/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  <c r="S631" s="95"/>
      <c r="T631" s="95"/>
      <c r="U631" s="95"/>
    </row>
    <row r="632" spans="2:21">
      <c r="B632" s="94"/>
      <c r="C632" s="95"/>
      <c r="D632" s="95"/>
      <c r="E632" s="95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  <c r="T632" s="95"/>
      <c r="U632" s="95"/>
    </row>
    <row r="633" spans="2:21">
      <c r="B633" s="94"/>
      <c r="C633" s="95"/>
      <c r="D633" s="95"/>
      <c r="E633" s="95"/>
      <c r="F633" s="95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  <c r="S633" s="95"/>
      <c r="T633" s="95"/>
      <c r="U633" s="95"/>
    </row>
    <row r="634" spans="2:21">
      <c r="B634" s="94"/>
      <c r="C634" s="95"/>
      <c r="D634" s="95"/>
      <c r="E634" s="95"/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  <c r="S634" s="95"/>
      <c r="T634" s="95"/>
      <c r="U634" s="95"/>
    </row>
    <row r="635" spans="2:21">
      <c r="B635" s="94"/>
      <c r="C635" s="95"/>
      <c r="D635" s="95"/>
      <c r="E635" s="95"/>
      <c r="F635" s="95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  <c r="S635" s="95"/>
      <c r="T635" s="95"/>
      <c r="U635" s="95"/>
    </row>
    <row r="636" spans="2:21">
      <c r="B636" s="94"/>
      <c r="C636" s="95"/>
      <c r="D636" s="95"/>
      <c r="E636" s="95"/>
      <c r="F636" s="95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  <c r="S636" s="95"/>
      <c r="T636" s="95"/>
      <c r="U636" s="95"/>
    </row>
    <row r="637" spans="2:21">
      <c r="B637" s="94"/>
      <c r="C637" s="95"/>
      <c r="D637" s="95"/>
      <c r="E637" s="95"/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  <c r="S637" s="95"/>
      <c r="T637" s="95"/>
      <c r="U637" s="95"/>
    </row>
    <row r="638" spans="2:21">
      <c r="B638" s="94"/>
      <c r="C638" s="95"/>
      <c r="D638" s="95"/>
      <c r="E638" s="95"/>
      <c r="F638" s="95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  <c r="S638" s="95"/>
      <c r="T638" s="95"/>
      <c r="U638" s="95"/>
    </row>
    <row r="639" spans="2:21">
      <c r="B639" s="94"/>
      <c r="C639" s="95"/>
      <c r="D639" s="95"/>
      <c r="E639" s="95"/>
      <c r="F639" s="95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  <c r="S639" s="95"/>
      <c r="T639" s="95"/>
      <c r="U639" s="95"/>
    </row>
    <row r="640" spans="2:21">
      <c r="B640" s="94"/>
      <c r="C640" s="95"/>
      <c r="D640" s="95"/>
      <c r="E640" s="95"/>
      <c r="F640" s="95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  <c r="S640" s="95"/>
      <c r="T640" s="95"/>
      <c r="U640" s="95"/>
    </row>
    <row r="641" spans="2:21">
      <c r="B641" s="94"/>
      <c r="C641" s="95"/>
      <c r="D641" s="95"/>
      <c r="E641" s="95"/>
      <c r="F641" s="95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  <c r="S641" s="95"/>
      <c r="T641" s="95"/>
      <c r="U641" s="95"/>
    </row>
    <row r="642" spans="2:21">
      <c r="B642" s="94"/>
      <c r="C642" s="95"/>
      <c r="D642" s="95"/>
      <c r="E642" s="95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  <c r="S642" s="95"/>
      <c r="T642" s="95"/>
      <c r="U642" s="95"/>
    </row>
    <row r="643" spans="2:21">
      <c r="B643" s="94"/>
      <c r="C643" s="95"/>
      <c r="D643" s="95"/>
      <c r="E643" s="95"/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  <c r="S643" s="95"/>
      <c r="T643" s="95"/>
      <c r="U643" s="95"/>
    </row>
    <row r="644" spans="2:21">
      <c r="B644" s="94"/>
      <c r="C644" s="95"/>
      <c r="D644" s="95"/>
      <c r="E644" s="95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  <c r="S644" s="95"/>
      <c r="T644" s="95"/>
      <c r="U644" s="95"/>
    </row>
    <row r="645" spans="2:21">
      <c r="B645" s="94"/>
      <c r="C645" s="95"/>
      <c r="D645" s="95"/>
      <c r="E645" s="95"/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  <c r="S645" s="95"/>
      <c r="T645" s="95"/>
      <c r="U645" s="95"/>
    </row>
    <row r="646" spans="2:21">
      <c r="B646" s="94"/>
      <c r="C646" s="95"/>
      <c r="D646" s="95"/>
      <c r="E646" s="95"/>
      <c r="F646" s="95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  <c r="S646" s="95"/>
      <c r="T646" s="95"/>
      <c r="U646" s="95"/>
    </row>
    <row r="647" spans="2:21">
      <c r="B647" s="94"/>
      <c r="C647" s="95"/>
      <c r="D647" s="95"/>
      <c r="E647" s="95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  <c r="S647" s="95"/>
      <c r="T647" s="95"/>
      <c r="U647" s="95"/>
    </row>
    <row r="648" spans="2:21">
      <c r="B648" s="94"/>
      <c r="C648" s="95"/>
      <c r="D648" s="95"/>
      <c r="E648" s="95"/>
      <c r="F648" s="95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  <c r="S648" s="95"/>
      <c r="T648" s="95"/>
      <c r="U648" s="95"/>
    </row>
    <row r="649" spans="2:21">
      <c r="B649" s="94"/>
      <c r="C649" s="95"/>
      <c r="D649" s="95"/>
      <c r="E649" s="95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  <c r="S649" s="95"/>
      <c r="T649" s="95"/>
      <c r="U649" s="95"/>
    </row>
    <row r="650" spans="2:21">
      <c r="B650" s="94"/>
      <c r="C650" s="95"/>
      <c r="D650" s="95"/>
      <c r="E650" s="95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  <c r="S650" s="95"/>
      <c r="T650" s="95"/>
      <c r="U650" s="95"/>
    </row>
    <row r="651" spans="2:21">
      <c r="B651" s="94"/>
      <c r="C651" s="95"/>
      <c r="D651" s="95"/>
      <c r="E651" s="95"/>
      <c r="F651" s="95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  <c r="S651" s="95"/>
      <c r="T651" s="95"/>
      <c r="U651" s="95"/>
    </row>
    <row r="652" spans="2:21">
      <c r="B652" s="94"/>
      <c r="C652" s="95"/>
      <c r="D652" s="95"/>
      <c r="E652" s="95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  <c r="S652" s="95"/>
      <c r="T652" s="95"/>
      <c r="U652" s="95"/>
    </row>
    <row r="653" spans="2:21">
      <c r="B653" s="94"/>
      <c r="C653" s="95"/>
      <c r="D653" s="95"/>
      <c r="E653" s="95"/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  <c r="S653" s="95"/>
      <c r="T653" s="95"/>
      <c r="U653" s="95"/>
    </row>
    <row r="654" spans="2:21">
      <c r="B654" s="94"/>
      <c r="C654" s="95"/>
      <c r="D654" s="95"/>
      <c r="E654" s="95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  <c r="S654" s="95"/>
      <c r="T654" s="95"/>
      <c r="U654" s="95"/>
    </row>
    <row r="655" spans="2:21">
      <c r="B655" s="94"/>
      <c r="C655" s="95"/>
      <c r="D655" s="95"/>
      <c r="E655" s="95"/>
      <c r="F655" s="95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  <c r="S655" s="95"/>
      <c r="T655" s="95"/>
      <c r="U655" s="95"/>
    </row>
    <row r="656" spans="2:21">
      <c r="B656" s="94"/>
      <c r="C656" s="95"/>
      <c r="D656" s="95"/>
      <c r="E656" s="95"/>
      <c r="F656" s="95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  <c r="S656" s="95"/>
      <c r="T656" s="95"/>
      <c r="U656" s="95"/>
    </row>
    <row r="657" spans="2:21">
      <c r="B657" s="94"/>
      <c r="C657" s="95"/>
      <c r="D657" s="95"/>
      <c r="E657" s="95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  <c r="S657" s="95"/>
      <c r="T657" s="95"/>
      <c r="U657" s="95"/>
    </row>
    <row r="658" spans="2:21">
      <c r="B658" s="94"/>
      <c r="C658" s="95"/>
      <c r="D658" s="95"/>
      <c r="E658" s="95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  <c r="S658" s="95"/>
      <c r="T658" s="95"/>
      <c r="U658" s="95"/>
    </row>
    <row r="659" spans="2:21">
      <c r="B659" s="94"/>
      <c r="C659" s="95"/>
      <c r="D659" s="95"/>
      <c r="E659" s="95"/>
      <c r="F659" s="95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  <c r="S659" s="95"/>
      <c r="T659" s="95"/>
      <c r="U659" s="95"/>
    </row>
    <row r="660" spans="2:21">
      <c r="B660" s="94"/>
      <c r="C660" s="95"/>
      <c r="D660" s="95"/>
      <c r="E660" s="95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  <c r="S660" s="95"/>
      <c r="T660" s="95"/>
      <c r="U660" s="95"/>
    </row>
    <row r="661" spans="2:21">
      <c r="B661" s="94"/>
      <c r="C661" s="95"/>
      <c r="D661" s="95"/>
      <c r="E661" s="95"/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  <c r="S661" s="95"/>
      <c r="T661" s="95"/>
      <c r="U661" s="95"/>
    </row>
    <row r="662" spans="2:21">
      <c r="B662" s="94"/>
      <c r="C662" s="95"/>
      <c r="D662" s="95"/>
      <c r="E662" s="95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  <c r="S662" s="95"/>
      <c r="T662" s="95"/>
      <c r="U662" s="95"/>
    </row>
    <row r="663" spans="2:21">
      <c r="B663" s="94"/>
      <c r="C663" s="95"/>
      <c r="D663" s="95"/>
      <c r="E663" s="95"/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  <c r="S663" s="95"/>
      <c r="T663" s="95"/>
      <c r="U663" s="95"/>
    </row>
    <row r="664" spans="2:21">
      <c r="B664" s="94"/>
      <c r="C664" s="95"/>
      <c r="D664" s="95"/>
      <c r="E664" s="95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  <c r="S664" s="95"/>
      <c r="T664" s="95"/>
      <c r="U664" s="95"/>
    </row>
    <row r="665" spans="2:21">
      <c r="B665" s="94"/>
      <c r="C665" s="95"/>
      <c r="D665" s="95"/>
      <c r="E665" s="95"/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  <c r="S665" s="95"/>
      <c r="T665" s="95"/>
      <c r="U665" s="95"/>
    </row>
    <row r="666" spans="2:21">
      <c r="B666" s="94"/>
      <c r="C666" s="95"/>
      <c r="D666" s="95"/>
      <c r="E666" s="95"/>
      <c r="F666" s="95"/>
      <c r="G666" s="95"/>
      <c r="H666" s="95"/>
      <c r="I666" s="95"/>
      <c r="J666" s="95"/>
      <c r="K666" s="95"/>
      <c r="L666" s="95"/>
      <c r="M666" s="95"/>
      <c r="N666" s="95"/>
      <c r="O666" s="95"/>
      <c r="P666" s="95"/>
      <c r="Q666" s="95"/>
      <c r="R666" s="95"/>
      <c r="S666" s="95"/>
      <c r="T666" s="95"/>
      <c r="U666" s="95"/>
    </row>
    <row r="667" spans="2:21">
      <c r="B667" s="94"/>
      <c r="C667" s="95"/>
      <c r="D667" s="95"/>
      <c r="E667" s="95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  <c r="S667" s="95"/>
      <c r="T667" s="95"/>
      <c r="U667" s="95"/>
    </row>
    <row r="668" spans="2:21">
      <c r="B668" s="94"/>
      <c r="C668" s="95"/>
      <c r="D668" s="95"/>
      <c r="E668" s="95"/>
      <c r="F668" s="95"/>
      <c r="G668" s="95"/>
      <c r="H668" s="95"/>
      <c r="I668" s="95"/>
      <c r="J668" s="95"/>
      <c r="K668" s="95"/>
      <c r="L668" s="95"/>
      <c r="M668" s="95"/>
      <c r="N668" s="95"/>
      <c r="O668" s="95"/>
      <c r="P668" s="95"/>
      <c r="Q668" s="95"/>
      <c r="R668" s="95"/>
      <c r="S668" s="95"/>
      <c r="T668" s="95"/>
      <c r="U668" s="95"/>
    </row>
    <row r="669" spans="2:21">
      <c r="B669" s="94"/>
      <c r="C669" s="95"/>
      <c r="D669" s="95"/>
      <c r="E669" s="95"/>
      <c r="F669" s="95"/>
      <c r="G669" s="95"/>
      <c r="H669" s="95"/>
      <c r="I669" s="95"/>
      <c r="J669" s="95"/>
      <c r="K669" s="95"/>
      <c r="L669" s="95"/>
      <c r="M669" s="95"/>
      <c r="N669" s="95"/>
      <c r="O669" s="95"/>
      <c r="P669" s="95"/>
      <c r="Q669" s="95"/>
      <c r="R669" s="95"/>
      <c r="S669" s="95"/>
      <c r="T669" s="95"/>
      <c r="U669" s="95"/>
    </row>
    <row r="670" spans="2:21">
      <c r="B670" s="94"/>
      <c r="C670" s="95"/>
      <c r="D670" s="95"/>
      <c r="E670" s="95"/>
      <c r="F670" s="95"/>
      <c r="G670" s="95"/>
      <c r="H670" s="95"/>
      <c r="I670" s="95"/>
      <c r="J670" s="95"/>
      <c r="K670" s="95"/>
      <c r="L670" s="95"/>
      <c r="M670" s="95"/>
      <c r="N670" s="95"/>
      <c r="O670" s="95"/>
      <c r="P670" s="95"/>
      <c r="Q670" s="95"/>
      <c r="R670" s="95"/>
      <c r="S670" s="95"/>
      <c r="T670" s="95"/>
      <c r="U670" s="95"/>
    </row>
    <row r="671" spans="2:21">
      <c r="B671" s="94"/>
      <c r="C671" s="95"/>
      <c r="D671" s="95"/>
      <c r="E671" s="95"/>
      <c r="F671" s="95"/>
      <c r="G671" s="95"/>
      <c r="H671" s="95"/>
      <c r="I671" s="95"/>
      <c r="J671" s="95"/>
      <c r="K671" s="95"/>
      <c r="L671" s="95"/>
      <c r="M671" s="95"/>
      <c r="N671" s="95"/>
      <c r="O671" s="95"/>
      <c r="P671" s="95"/>
      <c r="Q671" s="95"/>
      <c r="R671" s="95"/>
      <c r="S671" s="95"/>
      <c r="T671" s="95"/>
      <c r="U671" s="95"/>
    </row>
    <row r="672" spans="2:21">
      <c r="B672" s="94"/>
      <c r="C672" s="95"/>
      <c r="D672" s="95"/>
      <c r="E672" s="95"/>
      <c r="F672" s="95"/>
      <c r="G672" s="95"/>
      <c r="H672" s="95"/>
      <c r="I672" s="95"/>
      <c r="J672" s="95"/>
      <c r="K672" s="95"/>
      <c r="L672" s="95"/>
      <c r="M672" s="95"/>
      <c r="N672" s="95"/>
      <c r="O672" s="95"/>
      <c r="P672" s="95"/>
      <c r="Q672" s="95"/>
      <c r="R672" s="95"/>
      <c r="S672" s="95"/>
      <c r="T672" s="95"/>
      <c r="U672" s="95"/>
    </row>
    <row r="673" spans="2:21">
      <c r="B673" s="94"/>
      <c r="C673" s="95"/>
      <c r="D673" s="95"/>
      <c r="E673" s="95"/>
      <c r="F673" s="95"/>
      <c r="G673" s="95"/>
      <c r="H673" s="95"/>
      <c r="I673" s="95"/>
      <c r="J673" s="95"/>
      <c r="K673" s="95"/>
      <c r="L673" s="95"/>
      <c r="M673" s="95"/>
      <c r="N673" s="95"/>
      <c r="O673" s="95"/>
      <c r="P673" s="95"/>
      <c r="Q673" s="95"/>
      <c r="R673" s="95"/>
      <c r="S673" s="95"/>
      <c r="T673" s="95"/>
      <c r="U673" s="95"/>
    </row>
    <row r="674" spans="2:21">
      <c r="B674" s="94"/>
      <c r="C674" s="95"/>
      <c r="D674" s="95"/>
      <c r="E674" s="95"/>
      <c r="F674" s="95"/>
      <c r="G674" s="95"/>
      <c r="H674" s="95"/>
      <c r="I674" s="95"/>
      <c r="J674" s="95"/>
      <c r="K674" s="95"/>
      <c r="L674" s="95"/>
      <c r="M674" s="95"/>
      <c r="N674" s="95"/>
      <c r="O674" s="95"/>
      <c r="P674" s="95"/>
      <c r="Q674" s="95"/>
      <c r="R674" s="95"/>
      <c r="S674" s="95"/>
      <c r="T674" s="95"/>
      <c r="U674" s="95"/>
    </row>
    <row r="675" spans="2:21">
      <c r="B675" s="94"/>
      <c r="C675" s="95"/>
      <c r="D675" s="95"/>
      <c r="E675" s="95"/>
      <c r="F675" s="95"/>
      <c r="G675" s="95"/>
      <c r="H675" s="95"/>
      <c r="I675" s="95"/>
      <c r="J675" s="95"/>
      <c r="K675" s="95"/>
      <c r="L675" s="95"/>
      <c r="M675" s="95"/>
      <c r="N675" s="95"/>
      <c r="O675" s="95"/>
      <c r="P675" s="95"/>
      <c r="Q675" s="95"/>
      <c r="R675" s="95"/>
      <c r="S675" s="95"/>
      <c r="T675" s="95"/>
      <c r="U675" s="95"/>
    </row>
    <row r="676" spans="2:21">
      <c r="B676" s="94"/>
      <c r="C676" s="95"/>
      <c r="D676" s="95"/>
      <c r="E676" s="95"/>
      <c r="F676" s="95"/>
      <c r="G676" s="95"/>
      <c r="H676" s="95"/>
      <c r="I676" s="95"/>
      <c r="J676" s="95"/>
      <c r="K676" s="95"/>
      <c r="L676" s="95"/>
      <c r="M676" s="95"/>
      <c r="N676" s="95"/>
      <c r="O676" s="95"/>
      <c r="P676" s="95"/>
      <c r="Q676" s="95"/>
      <c r="R676" s="95"/>
      <c r="S676" s="95"/>
      <c r="T676" s="95"/>
      <c r="U676" s="95"/>
    </row>
    <row r="677" spans="2:21">
      <c r="B677" s="94"/>
      <c r="C677" s="95"/>
      <c r="D677" s="95"/>
      <c r="E677" s="95"/>
      <c r="F677" s="95"/>
      <c r="G677" s="95"/>
      <c r="H677" s="95"/>
      <c r="I677" s="95"/>
      <c r="J677" s="95"/>
      <c r="K677" s="95"/>
      <c r="L677" s="95"/>
      <c r="M677" s="95"/>
      <c r="N677" s="95"/>
      <c r="O677" s="95"/>
      <c r="P677" s="95"/>
      <c r="Q677" s="95"/>
      <c r="R677" s="95"/>
      <c r="S677" s="95"/>
      <c r="T677" s="95"/>
      <c r="U677" s="95"/>
    </row>
    <row r="678" spans="2:21">
      <c r="B678" s="94"/>
      <c r="C678" s="95"/>
      <c r="D678" s="95"/>
      <c r="E678" s="95"/>
      <c r="F678" s="95"/>
      <c r="G678" s="95"/>
      <c r="H678" s="95"/>
      <c r="I678" s="95"/>
      <c r="J678" s="95"/>
      <c r="K678" s="95"/>
      <c r="L678" s="95"/>
      <c r="M678" s="95"/>
      <c r="N678" s="95"/>
      <c r="O678" s="95"/>
      <c r="P678" s="95"/>
      <c r="Q678" s="95"/>
      <c r="R678" s="95"/>
      <c r="S678" s="95"/>
      <c r="T678" s="95"/>
      <c r="U678" s="95"/>
    </row>
    <row r="679" spans="2:21">
      <c r="B679" s="94"/>
      <c r="C679" s="95"/>
      <c r="D679" s="95"/>
      <c r="E679" s="95"/>
      <c r="F679" s="95"/>
      <c r="G679" s="95"/>
      <c r="H679" s="95"/>
      <c r="I679" s="95"/>
      <c r="J679" s="95"/>
      <c r="K679" s="95"/>
      <c r="L679" s="95"/>
      <c r="M679" s="95"/>
      <c r="N679" s="95"/>
      <c r="O679" s="95"/>
      <c r="P679" s="95"/>
      <c r="Q679" s="95"/>
      <c r="R679" s="95"/>
      <c r="S679" s="95"/>
      <c r="T679" s="95"/>
      <c r="U679" s="95"/>
    </row>
    <row r="680" spans="2:21">
      <c r="B680" s="94"/>
      <c r="C680" s="95"/>
      <c r="D680" s="95"/>
      <c r="E680" s="95"/>
      <c r="F680" s="95"/>
      <c r="G680" s="95"/>
      <c r="H680" s="95"/>
      <c r="I680" s="95"/>
      <c r="J680" s="95"/>
      <c r="K680" s="95"/>
      <c r="L680" s="95"/>
      <c r="M680" s="95"/>
      <c r="N680" s="95"/>
      <c r="O680" s="95"/>
      <c r="P680" s="95"/>
      <c r="Q680" s="95"/>
      <c r="R680" s="95"/>
      <c r="S680" s="95"/>
      <c r="T680" s="95"/>
      <c r="U680" s="95"/>
    </row>
    <row r="681" spans="2:21">
      <c r="B681" s="94"/>
      <c r="C681" s="95"/>
      <c r="D681" s="95"/>
      <c r="E681" s="95"/>
      <c r="F681" s="95"/>
      <c r="G681" s="95"/>
      <c r="H681" s="95"/>
      <c r="I681" s="95"/>
      <c r="J681" s="95"/>
      <c r="K681" s="95"/>
      <c r="L681" s="95"/>
      <c r="M681" s="95"/>
      <c r="N681" s="95"/>
      <c r="O681" s="95"/>
      <c r="P681" s="95"/>
      <c r="Q681" s="95"/>
      <c r="R681" s="95"/>
      <c r="S681" s="95"/>
      <c r="T681" s="95"/>
      <c r="U681" s="95"/>
    </row>
    <row r="682" spans="2:21">
      <c r="B682" s="94"/>
      <c r="C682" s="95"/>
      <c r="D682" s="95"/>
      <c r="E682" s="95"/>
      <c r="F682" s="95"/>
      <c r="G682" s="95"/>
      <c r="H682" s="95"/>
      <c r="I682" s="95"/>
      <c r="J682" s="95"/>
      <c r="K682" s="95"/>
      <c r="L682" s="95"/>
      <c r="M682" s="95"/>
      <c r="N682" s="95"/>
      <c r="O682" s="95"/>
      <c r="P682" s="95"/>
      <c r="Q682" s="95"/>
      <c r="R682" s="95"/>
      <c r="S682" s="95"/>
      <c r="T682" s="95"/>
      <c r="U682" s="95"/>
    </row>
    <row r="683" spans="2:21">
      <c r="B683" s="94"/>
      <c r="C683" s="95"/>
      <c r="D683" s="95"/>
      <c r="E683" s="95"/>
      <c r="F683" s="95"/>
      <c r="G683" s="95"/>
      <c r="H683" s="95"/>
      <c r="I683" s="95"/>
      <c r="J683" s="95"/>
      <c r="K683" s="95"/>
      <c r="L683" s="95"/>
      <c r="M683" s="95"/>
      <c r="N683" s="95"/>
      <c r="O683" s="95"/>
      <c r="P683" s="95"/>
      <c r="Q683" s="95"/>
      <c r="R683" s="95"/>
      <c r="S683" s="95"/>
      <c r="T683" s="95"/>
      <c r="U683" s="95"/>
    </row>
    <row r="684" spans="2:21">
      <c r="B684" s="94"/>
      <c r="C684" s="95"/>
      <c r="D684" s="95"/>
      <c r="E684" s="95"/>
      <c r="F684" s="95"/>
      <c r="G684" s="95"/>
      <c r="H684" s="95"/>
      <c r="I684" s="95"/>
      <c r="J684" s="95"/>
      <c r="K684" s="95"/>
      <c r="L684" s="95"/>
      <c r="M684" s="95"/>
      <c r="N684" s="95"/>
      <c r="O684" s="95"/>
      <c r="P684" s="95"/>
      <c r="Q684" s="95"/>
      <c r="R684" s="95"/>
      <c r="S684" s="95"/>
      <c r="T684" s="95"/>
      <c r="U684" s="95"/>
    </row>
    <row r="685" spans="2:21">
      <c r="B685" s="94"/>
      <c r="C685" s="95"/>
      <c r="D685" s="95"/>
      <c r="E685" s="95"/>
      <c r="F685" s="95"/>
      <c r="G685" s="95"/>
      <c r="H685" s="95"/>
      <c r="I685" s="95"/>
      <c r="J685" s="95"/>
      <c r="K685" s="95"/>
      <c r="L685" s="95"/>
      <c r="M685" s="95"/>
      <c r="N685" s="95"/>
      <c r="O685" s="95"/>
      <c r="P685" s="95"/>
      <c r="Q685" s="95"/>
      <c r="R685" s="95"/>
      <c r="S685" s="95"/>
      <c r="T685" s="95"/>
      <c r="U685" s="95"/>
    </row>
    <row r="686" spans="2:21">
      <c r="B686" s="94"/>
      <c r="C686" s="95"/>
      <c r="D686" s="95"/>
      <c r="E686" s="95"/>
      <c r="F686" s="95"/>
      <c r="G686" s="95"/>
      <c r="H686" s="95"/>
      <c r="I686" s="95"/>
      <c r="J686" s="95"/>
      <c r="K686" s="95"/>
      <c r="L686" s="95"/>
      <c r="M686" s="95"/>
      <c r="N686" s="95"/>
      <c r="O686" s="95"/>
      <c r="P686" s="95"/>
      <c r="Q686" s="95"/>
      <c r="R686" s="95"/>
      <c r="S686" s="95"/>
      <c r="T686" s="95"/>
      <c r="U686" s="95"/>
    </row>
    <row r="687" spans="2:21">
      <c r="B687" s="94"/>
      <c r="C687" s="95"/>
      <c r="D687" s="95"/>
      <c r="E687" s="95"/>
      <c r="F687" s="95"/>
      <c r="G687" s="95"/>
      <c r="H687" s="95"/>
      <c r="I687" s="95"/>
      <c r="J687" s="95"/>
      <c r="K687" s="95"/>
      <c r="L687" s="95"/>
      <c r="M687" s="95"/>
      <c r="N687" s="95"/>
      <c r="O687" s="95"/>
      <c r="P687" s="95"/>
      <c r="Q687" s="95"/>
      <c r="R687" s="95"/>
      <c r="S687" s="95"/>
      <c r="T687" s="95"/>
      <c r="U687" s="95"/>
    </row>
    <row r="688" spans="2:21">
      <c r="B688" s="94"/>
      <c r="C688" s="95"/>
      <c r="D688" s="95"/>
      <c r="E688" s="95"/>
      <c r="F688" s="95"/>
      <c r="G688" s="95"/>
      <c r="H688" s="95"/>
      <c r="I688" s="95"/>
      <c r="J688" s="95"/>
      <c r="K688" s="95"/>
      <c r="L688" s="95"/>
      <c r="M688" s="95"/>
      <c r="N688" s="95"/>
      <c r="O688" s="95"/>
      <c r="P688" s="95"/>
      <c r="Q688" s="95"/>
      <c r="R688" s="95"/>
      <c r="S688" s="95"/>
      <c r="T688" s="95"/>
      <c r="U688" s="95"/>
    </row>
    <row r="689" spans="2:21">
      <c r="B689" s="94"/>
      <c r="C689" s="95"/>
      <c r="D689" s="95"/>
      <c r="E689" s="95"/>
      <c r="F689" s="95"/>
      <c r="G689" s="95"/>
      <c r="H689" s="95"/>
      <c r="I689" s="95"/>
      <c r="J689" s="95"/>
      <c r="K689" s="95"/>
      <c r="L689" s="95"/>
      <c r="M689" s="95"/>
      <c r="N689" s="95"/>
      <c r="O689" s="95"/>
      <c r="P689" s="95"/>
      <c r="Q689" s="95"/>
      <c r="R689" s="95"/>
      <c r="S689" s="95"/>
      <c r="T689" s="95"/>
      <c r="U689" s="95"/>
    </row>
    <row r="690" spans="2:21">
      <c r="B690" s="94"/>
      <c r="C690" s="95"/>
      <c r="D690" s="95"/>
      <c r="E690" s="95"/>
      <c r="F690" s="95"/>
      <c r="G690" s="95"/>
      <c r="H690" s="95"/>
      <c r="I690" s="95"/>
      <c r="J690" s="95"/>
      <c r="K690" s="95"/>
      <c r="L690" s="95"/>
      <c r="M690" s="95"/>
      <c r="N690" s="95"/>
      <c r="O690" s="95"/>
      <c r="P690" s="95"/>
      <c r="Q690" s="95"/>
      <c r="R690" s="95"/>
      <c r="S690" s="95"/>
      <c r="T690" s="95"/>
      <c r="U690" s="95"/>
    </row>
    <row r="691" spans="2:21">
      <c r="B691" s="94"/>
      <c r="C691" s="95"/>
      <c r="D691" s="95"/>
      <c r="E691" s="95"/>
      <c r="F691" s="95"/>
      <c r="G691" s="95"/>
      <c r="H691" s="95"/>
      <c r="I691" s="95"/>
      <c r="J691" s="95"/>
      <c r="K691" s="95"/>
      <c r="L691" s="95"/>
      <c r="M691" s="95"/>
      <c r="N691" s="95"/>
      <c r="O691" s="95"/>
      <c r="P691" s="95"/>
      <c r="Q691" s="95"/>
      <c r="R691" s="95"/>
      <c r="S691" s="95"/>
      <c r="T691" s="95"/>
      <c r="U691" s="95"/>
    </row>
    <row r="692" spans="2:21">
      <c r="B692" s="94"/>
      <c r="C692" s="95"/>
      <c r="D692" s="95"/>
      <c r="E692" s="95"/>
      <c r="F692" s="95"/>
      <c r="G692" s="95"/>
      <c r="H692" s="95"/>
      <c r="I692" s="95"/>
      <c r="J692" s="95"/>
      <c r="K692" s="95"/>
      <c r="L692" s="95"/>
      <c r="M692" s="95"/>
      <c r="N692" s="95"/>
      <c r="O692" s="95"/>
      <c r="P692" s="95"/>
      <c r="Q692" s="95"/>
      <c r="R692" s="95"/>
      <c r="S692" s="95"/>
      <c r="T692" s="95"/>
      <c r="U692" s="95"/>
    </row>
    <row r="693" spans="2:21">
      <c r="B693" s="94"/>
      <c r="C693" s="95"/>
      <c r="D693" s="95"/>
      <c r="E693" s="95"/>
      <c r="F693" s="95"/>
      <c r="G693" s="95"/>
      <c r="H693" s="95"/>
      <c r="I693" s="95"/>
      <c r="J693" s="95"/>
      <c r="K693" s="95"/>
      <c r="L693" s="95"/>
      <c r="M693" s="95"/>
      <c r="N693" s="95"/>
      <c r="O693" s="95"/>
      <c r="P693" s="95"/>
      <c r="Q693" s="95"/>
      <c r="R693" s="95"/>
      <c r="S693" s="95"/>
      <c r="T693" s="95"/>
      <c r="U693" s="95"/>
    </row>
    <row r="694" spans="2:21">
      <c r="B694" s="94"/>
      <c r="C694" s="95"/>
      <c r="D694" s="95"/>
      <c r="E694" s="95"/>
      <c r="F694" s="95"/>
      <c r="G694" s="95"/>
      <c r="H694" s="95"/>
      <c r="I694" s="95"/>
      <c r="J694" s="95"/>
      <c r="K694" s="95"/>
      <c r="L694" s="95"/>
      <c r="M694" s="95"/>
      <c r="N694" s="95"/>
      <c r="O694" s="95"/>
      <c r="P694" s="95"/>
      <c r="Q694" s="95"/>
      <c r="R694" s="95"/>
      <c r="S694" s="95"/>
      <c r="T694" s="95"/>
      <c r="U694" s="95"/>
    </row>
    <row r="695" spans="2:21">
      <c r="B695" s="94"/>
      <c r="C695" s="95"/>
      <c r="D695" s="95"/>
      <c r="E695" s="95"/>
      <c r="F695" s="95"/>
      <c r="G695" s="95"/>
      <c r="H695" s="95"/>
      <c r="I695" s="95"/>
      <c r="J695" s="95"/>
      <c r="K695" s="95"/>
      <c r="L695" s="95"/>
      <c r="M695" s="95"/>
      <c r="N695" s="95"/>
      <c r="O695" s="95"/>
      <c r="P695" s="95"/>
      <c r="Q695" s="95"/>
      <c r="R695" s="95"/>
      <c r="S695" s="95"/>
      <c r="T695" s="95"/>
      <c r="U695" s="95"/>
    </row>
    <row r="696" spans="2:21">
      <c r="B696" s="94"/>
      <c r="C696" s="95"/>
      <c r="D696" s="95"/>
      <c r="E696" s="95"/>
      <c r="F696" s="95"/>
      <c r="G696" s="95"/>
      <c r="H696" s="95"/>
      <c r="I696" s="95"/>
      <c r="J696" s="95"/>
      <c r="K696" s="95"/>
      <c r="L696" s="95"/>
      <c r="M696" s="95"/>
      <c r="N696" s="95"/>
      <c r="O696" s="95"/>
      <c r="P696" s="95"/>
      <c r="Q696" s="95"/>
      <c r="R696" s="95"/>
      <c r="S696" s="95"/>
      <c r="T696" s="95"/>
      <c r="U696" s="95"/>
    </row>
    <row r="697" spans="2:21">
      <c r="B697" s="94"/>
      <c r="C697" s="95"/>
      <c r="D697" s="95"/>
      <c r="E697" s="95"/>
      <c r="F697" s="95"/>
      <c r="G697" s="95"/>
      <c r="H697" s="95"/>
      <c r="I697" s="95"/>
      <c r="J697" s="95"/>
      <c r="K697" s="95"/>
      <c r="L697" s="95"/>
      <c r="M697" s="95"/>
      <c r="N697" s="95"/>
      <c r="O697" s="95"/>
      <c r="P697" s="95"/>
      <c r="Q697" s="95"/>
      <c r="R697" s="95"/>
      <c r="S697" s="95"/>
      <c r="T697" s="95"/>
      <c r="U697" s="95"/>
    </row>
    <row r="698" spans="2:21">
      <c r="B698" s="94"/>
      <c r="C698" s="95"/>
      <c r="D698" s="95"/>
      <c r="E698" s="95"/>
      <c r="F698" s="95"/>
      <c r="G698" s="95"/>
      <c r="H698" s="95"/>
      <c r="I698" s="95"/>
      <c r="J698" s="95"/>
      <c r="K698" s="95"/>
      <c r="L698" s="95"/>
      <c r="M698" s="95"/>
      <c r="N698" s="95"/>
      <c r="O698" s="95"/>
      <c r="P698" s="95"/>
      <c r="Q698" s="95"/>
      <c r="R698" s="95"/>
      <c r="S698" s="95"/>
      <c r="T698" s="95"/>
      <c r="U698" s="95"/>
    </row>
    <row r="699" spans="2:21">
      <c r="B699" s="94"/>
      <c r="C699" s="95"/>
      <c r="D699" s="95"/>
      <c r="E699" s="95"/>
      <c r="F699" s="95"/>
      <c r="G699" s="95"/>
      <c r="H699" s="95"/>
      <c r="I699" s="95"/>
      <c r="J699" s="95"/>
      <c r="K699" s="95"/>
      <c r="L699" s="95"/>
      <c r="M699" s="95"/>
      <c r="N699" s="95"/>
      <c r="O699" s="95"/>
      <c r="P699" s="95"/>
      <c r="Q699" s="95"/>
      <c r="R699" s="95"/>
      <c r="S699" s="95"/>
      <c r="T699" s="95"/>
      <c r="U699" s="95"/>
    </row>
    <row r="700" spans="2:21">
      <c r="B700" s="94"/>
      <c r="C700" s="95"/>
      <c r="D700" s="95"/>
      <c r="E700" s="95"/>
      <c r="F700" s="95"/>
      <c r="G700" s="95"/>
      <c r="H700" s="95"/>
      <c r="I700" s="95"/>
      <c r="J700" s="95"/>
      <c r="K700" s="95"/>
      <c r="L700" s="95"/>
      <c r="M700" s="95"/>
      <c r="N700" s="95"/>
      <c r="O700" s="95"/>
      <c r="P700" s="95"/>
      <c r="Q700" s="95"/>
      <c r="R700" s="95"/>
      <c r="S700" s="95"/>
      <c r="T700" s="95"/>
      <c r="U700" s="95"/>
    </row>
    <row r="701" spans="2:21">
      <c r="B701" s="94"/>
      <c r="C701" s="95"/>
      <c r="D701" s="95"/>
      <c r="E701" s="95"/>
      <c r="F701" s="95"/>
      <c r="G701" s="95"/>
      <c r="H701" s="95"/>
      <c r="I701" s="95"/>
      <c r="J701" s="95"/>
      <c r="K701" s="95"/>
      <c r="L701" s="95"/>
      <c r="M701" s="95"/>
      <c r="N701" s="95"/>
      <c r="O701" s="95"/>
      <c r="P701" s="95"/>
      <c r="Q701" s="95"/>
      <c r="R701" s="95"/>
      <c r="S701" s="95"/>
      <c r="T701" s="95"/>
      <c r="U701" s="95"/>
    </row>
    <row r="702" spans="2:21">
      <c r="B702" s="94"/>
      <c r="C702" s="95"/>
      <c r="D702" s="95"/>
      <c r="E702" s="95"/>
      <c r="F702" s="95"/>
      <c r="G702" s="95"/>
      <c r="H702" s="95"/>
      <c r="I702" s="95"/>
      <c r="J702" s="95"/>
      <c r="K702" s="95"/>
      <c r="L702" s="95"/>
      <c r="M702" s="95"/>
      <c r="N702" s="95"/>
      <c r="O702" s="95"/>
      <c r="P702" s="95"/>
      <c r="Q702" s="95"/>
      <c r="R702" s="95"/>
      <c r="S702" s="95"/>
      <c r="T702" s="95"/>
      <c r="U702" s="95"/>
    </row>
    <row r="703" spans="2:21">
      <c r="B703" s="94"/>
      <c r="C703" s="95"/>
      <c r="D703" s="95"/>
      <c r="E703" s="95"/>
      <c r="F703" s="95"/>
      <c r="G703" s="95"/>
      <c r="H703" s="95"/>
      <c r="I703" s="95"/>
      <c r="J703" s="95"/>
      <c r="K703" s="95"/>
      <c r="L703" s="95"/>
      <c r="M703" s="95"/>
      <c r="N703" s="95"/>
      <c r="O703" s="95"/>
      <c r="P703" s="95"/>
      <c r="Q703" s="95"/>
      <c r="R703" s="95"/>
      <c r="S703" s="95"/>
      <c r="T703" s="95"/>
      <c r="U703" s="95"/>
    </row>
    <row r="704" spans="2:21">
      <c r="B704" s="94"/>
      <c r="C704" s="95"/>
      <c r="D704" s="95"/>
      <c r="E704" s="95"/>
      <c r="F704" s="95"/>
      <c r="G704" s="95"/>
      <c r="H704" s="95"/>
      <c r="I704" s="95"/>
      <c r="J704" s="95"/>
      <c r="K704" s="95"/>
      <c r="L704" s="95"/>
      <c r="M704" s="95"/>
      <c r="N704" s="95"/>
      <c r="O704" s="95"/>
      <c r="P704" s="95"/>
      <c r="Q704" s="95"/>
      <c r="R704" s="95"/>
      <c r="S704" s="95"/>
      <c r="T704" s="95"/>
      <c r="U704" s="95"/>
    </row>
    <row r="705" spans="2:21">
      <c r="B705" s="94"/>
      <c r="C705" s="95"/>
      <c r="D705" s="95"/>
      <c r="E705" s="95"/>
      <c r="F705" s="95"/>
      <c r="G705" s="95"/>
      <c r="H705" s="95"/>
      <c r="I705" s="95"/>
      <c r="J705" s="95"/>
      <c r="K705" s="95"/>
      <c r="L705" s="95"/>
      <c r="M705" s="95"/>
      <c r="N705" s="95"/>
      <c r="O705" s="95"/>
      <c r="P705" s="95"/>
      <c r="Q705" s="95"/>
      <c r="R705" s="95"/>
      <c r="S705" s="95"/>
      <c r="T705" s="95"/>
      <c r="U705" s="95"/>
    </row>
    <row r="706" spans="2:21">
      <c r="B706" s="94"/>
      <c r="C706" s="95"/>
      <c r="D706" s="95"/>
      <c r="E706" s="95"/>
      <c r="F706" s="95"/>
      <c r="G706" s="95"/>
      <c r="H706" s="95"/>
      <c r="I706" s="95"/>
      <c r="J706" s="95"/>
      <c r="K706" s="95"/>
      <c r="L706" s="95"/>
      <c r="M706" s="95"/>
      <c r="N706" s="95"/>
      <c r="O706" s="95"/>
      <c r="P706" s="95"/>
      <c r="Q706" s="95"/>
      <c r="R706" s="95"/>
      <c r="S706" s="95"/>
      <c r="T706" s="95"/>
      <c r="U706" s="95"/>
    </row>
    <row r="707" spans="2:21">
      <c r="B707" s="94"/>
      <c r="C707" s="95"/>
      <c r="D707" s="95"/>
      <c r="E707" s="95"/>
      <c r="F707" s="95"/>
      <c r="G707" s="95"/>
      <c r="H707" s="95"/>
      <c r="I707" s="95"/>
      <c r="J707" s="95"/>
      <c r="K707" s="95"/>
      <c r="L707" s="95"/>
      <c r="M707" s="95"/>
      <c r="N707" s="95"/>
      <c r="O707" s="95"/>
      <c r="P707" s="95"/>
      <c r="Q707" s="95"/>
      <c r="R707" s="95"/>
      <c r="S707" s="95"/>
      <c r="T707" s="95"/>
      <c r="U707" s="95"/>
    </row>
    <row r="708" spans="2:21">
      <c r="B708" s="94"/>
      <c r="C708" s="95"/>
      <c r="D708" s="95"/>
      <c r="E708" s="95"/>
      <c r="F708" s="95"/>
      <c r="G708" s="95"/>
      <c r="H708" s="95"/>
      <c r="I708" s="95"/>
      <c r="J708" s="95"/>
      <c r="K708" s="95"/>
      <c r="L708" s="95"/>
      <c r="M708" s="95"/>
      <c r="N708" s="95"/>
      <c r="O708" s="95"/>
      <c r="P708" s="95"/>
      <c r="Q708" s="95"/>
      <c r="R708" s="95"/>
      <c r="S708" s="95"/>
      <c r="T708" s="95"/>
      <c r="U708" s="95"/>
    </row>
    <row r="709" spans="2:21">
      <c r="B709" s="94"/>
      <c r="C709" s="95"/>
      <c r="D709" s="95"/>
      <c r="E709" s="95"/>
      <c r="F709" s="95"/>
      <c r="G709" s="95"/>
      <c r="H709" s="95"/>
      <c r="I709" s="95"/>
      <c r="J709" s="95"/>
      <c r="K709" s="95"/>
      <c r="L709" s="95"/>
      <c r="M709" s="95"/>
      <c r="N709" s="95"/>
      <c r="O709" s="95"/>
      <c r="P709" s="95"/>
      <c r="Q709" s="95"/>
      <c r="R709" s="95"/>
      <c r="S709" s="95"/>
      <c r="T709" s="95"/>
      <c r="U709" s="95"/>
    </row>
    <row r="710" spans="2:21">
      <c r="B710" s="94"/>
      <c r="C710" s="95"/>
      <c r="D710" s="95"/>
      <c r="E710" s="95"/>
      <c r="F710" s="95"/>
      <c r="G710" s="95"/>
      <c r="H710" s="95"/>
      <c r="I710" s="95"/>
      <c r="J710" s="95"/>
      <c r="K710" s="95"/>
      <c r="L710" s="95"/>
      <c r="M710" s="95"/>
      <c r="N710" s="95"/>
      <c r="O710" s="95"/>
      <c r="P710" s="95"/>
      <c r="Q710" s="95"/>
      <c r="R710" s="95"/>
      <c r="S710" s="95"/>
      <c r="T710" s="95"/>
      <c r="U710" s="95"/>
    </row>
    <row r="711" spans="2:21">
      <c r="B711" s="94"/>
      <c r="C711" s="95"/>
      <c r="D711" s="95"/>
      <c r="E711" s="95"/>
      <c r="F711" s="95"/>
      <c r="G711" s="95"/>
      <c r="H711" s="95"/>
      <c r="I711" s="95"/>
      <c r="J711" s="95"/>
      <c r="K711" s="95"/>
      <c r="L711" s="95"/>
      <c r="M711" s="95"/>
      <c r="N711" s="95"/>
      <c r="O711" s="95"/>
      <c r="P711" s="95"/>
      <c r="Q711" s="95"/>
      <c r="R711" s="95"/>
      <c r="S711" s="95"/>
      <c r="T711" s="95"/>
      <c r="U711" s="95"/>
    </row>
    <row r="712" spans="2:21">
      <c r="B712" s="94"/>
      <c r="C712" s="95"/>
      <c r="D712" s="95"/>
      <c r="E712" s="95"/>
      <c r="F712" s="95"/>
      <c r="G712" s="95"/>
      <c r="H712" s="95"/>
      <c r="I712" s="95"/>
      <c r="J712" s="95"/>
      <c r="K712" s="95"/>
      <c r="L712" s="95"/>
      <c r="M712" s="95"/>
      <c r="N712" s="95"/>
      <c r="O712" s="95"/>
      <c r="P712" s="95"/>
      <c r="Q712" s="95"/>
      <c r="R712" s="95"/>
      <c r="S712" s="95"/>
      <c r="T712" s="95"/>
      <c r="U712" s="95"/>
    </row>
    <row r="713" spans="2:21">
      <c r="B713" s="94"/>
      <c r="C713" s="95"/>
      <c r="D713" s="95"/>
      <c r="E713" s="95"/>
      <c r="F713" s="95"/>
      <c r="G713" s="95"/>
      <c r="H713" s="95"/>
      <c r="I713" s="95"/>
      <c r="J713" s="95"/>
      <c r="K713" s="95"/>
      <c r="L713" s="95"/>
      <c r="M713" s="95"/>
      <c r="N713" s="95"/>
      <c r="O713" s="95"/>
      <c r="P713" s="95"/>
      <c r="Q713" s="95"/>
      <c r="R713" s="95"/>
      <c r="S713" s="95"/>
      <c r="T713" s="95"/>
      <c r="U713" s="95"/>
    </row>
    <row r="714" spans="2:21">
      <c r="B714" s="94"/>
      <c r="C714" s="95"/>
      <c r="D714" s="95"/>
      <c r="E714" s="95"/>
      <c r="F714" s="95"/>
      <c r="G714" s="95"/>
      <c r="H714" s="95"/>
      <c r="I714" s="95"/>
      <c r="J714" s="95"/>
      <c r="K714" s="95"/>
      <c r="L714" s="95"/>
      <c r="M714" s="95"/>
      <c r="N714" s="95"/>
      <c r="O714" s="95"/>
      <c r="P714" s="95"/>
      <c r="Q714" s="95"/>
      <c r="R714" s="95"/>
      <c r="S714" s="95"/>
      <c r="T714" s="95"/>
      <c r="U714" s="95"/>
    </row>
    <row r="715" spans="2:21">
      <c r="B715" s="94"/>
      <c r="C715" s="95"/>
      <c r="D715" s="95"/>
      <c r="E715" s="95"/>
      <c r="F715" s="95"/>
      <c r="G715" s="95"/>
      <c r="H715" s="95"/>
      <c r="I715" s="95"/>
      <c r="J715" s="95"/>
      <c r="K715" s="95"/>
      <c r="L715" s="95"/>
      <c r="M715" s="95"/>
      <c r="N715" s="95"/>
      <c r="O715" s="95"/>
      <c r="P715" s="95"/>
      <c r="Q715" s="95"/>
      <c r="R715" s="95"/>
      <c r="S715" s="95"/>
      <c r="T715" s="95"/>
      <c r="U715" s="95"/>
    </row>
    <row r="716" spans="2:21">
      <c r="B716" s="94"/>
      <c r="C716" s="95"/>
      <c r="D716" s="95"/>
      <c r="E716" s="95"/>
      <c r="F716" s="95"/>
      <c r="G716" s="95"/>
      <c r="H716" s="95"/>
      <c r="I716" s="95"/>
      <c r="J716" s="95"/>
      <c r="K716" s="95"/>
      <c r="L716" s="95"/>
      <c r="M716" s="95"/>
      <c r="N716" s="95"/>
      <c r="O716" s="95"/>
      <c r="P716" s="95"/>
      <c r="Q716" s="95"/>
      <c r="R716" s="95"/>
      <c r="S716" s="95"/>
      <c r="T716" s="95"/>
      <c r="U716" s="95"/>
    </row>
    <row r="717" spans="2:21">
      <c r="B717" s="94"/>
      <c r="C717" s="95"/>
      <c r="D717" s="95"/>
      <c r="E717" s="95"/>
      <c r="F717" s="95"/>
      <c r="G717" s="95"/>
      <c r="H717" s="95"/>
      <c r="I717" s="95"/>
      <c r="J717" s="95"/>
      <c r="K717" s="95"/>
      <c r="L717" s="95"/>
      <c r="M717" s="95"/>
      <c r="N717" s="95"/>
      <c r="O717" s="95"/>
      <c r="P717" s="95"/>
      <c r="Q717" s="95"/>
      <c r="R717" s="95"/>
      <c r="S717" s="95"/>
      <c r="T717" s="95"/>
      <c r="U717" s="95"/>
    </row>
    <row r="718" spans="2:21">
      <c r="B718" s="94"/>
      <c r="C718" s="95"/>
      <c r="D718" s="95"/>
      <c r="E718" s="95"/>
      <c r="F718" s="95"/>
      <c r="G718" s="95"/>
      <c r="H718" s="95"/>
      <c r="I718" s="95"/>
      <c r="J718" s="95"/>
      <c r="K718" s="95"/>
      <c r="L718" s="95"/>
      <c r="M718" s="95"/>
      <c r="N718" s="95"/>
      <c r="O718" s="95"/>
      <c r="P718" s="95"/>
      <c r="Q718" s="95"/>
      <c r="R718" s="95"/>
      <c r="S718" s="95"/>
      <c r="T718" s="95"/>
      <c r="U718" s="95"/>
    </row>
    <row r="719" spans="2:21">
      <c r="B719" s="94"/>
      <c r="C719" s="95"/>
      <c r="D719" s="95"/>
      <c r="E719" s="95"/>
      <c r="F719" s="95"/>
      <c r="G719" s="95"/>
      <c r="H719" s="95"/>
      <c r="I719" s="95"/>
      <c r="J719" s="95"/>
      <c r="K719" s="95"/>
      <c r="L719" s="95"/>
      <c r="M719" s="95"/>
      <c r="N719" s="95"/>
      <c r="O719" s="95"/>
      <c r="P719" s="95"/>
      <c r="Q719" s="95"/>
      <c r="R719" s="95"/>
      <c r="S719" s="95"/>
      <c r="T719" s="95"/>
      <c r="U719" s="95"/>
    </row>
    <row r="720" spans="2:21">
      <c r="B720" s="94"/>
      <c r="C720" s="95"/>
      <c r="D720" s="95"/>
      <c r="E720" s="95"/>
      <c r="F720" s="95"/>
      <c r="G720" s="95"/>
      <c r="H720" s="95"/>
      <c r="I720" s="95"/>
      <c r="J720" s="95"/>
      <c r="K720" s="95"/>
      <c r="L720" s="95"/>
      <c r="M720" s="95"/>
      <c r="N720" s="95"/>
      <c r="O720" s="95"/>
      <c r="P720" s="95"/>
      <c r="Q720" s="95"/>
      <c r="R720" s="95"/>
      <c r="S720" s="95"/>
      <c r="T720" s="95"/>
      <c r="U720" s="95"/>
    </row>
    <row r="721" spans="2:21">
      <c r="B721" s="94"/>
      <c r="C721" s="95"/>
      <c r="D721" s="95"/>
      <c r="E721" s="95"/>
      <c r="F721" s="95"/>
      <c r="G721" s="95"/>
      <c r="H721" s="95"/>
      <c r="I721" s="95"/>
      <c r="J721" s="95"/>
      <c r="K721" s="95"/>
      <c r="L721" s="95"/>
      <c r="M721" s="95"/>
      <c r="N721" s="95"/>
      <c r="O721" s="95"/>
      <c r="P721" s="95"/>
      <c r="Q721" s="95"/>
      <c r="R721" s="95"/>
      <c r="S721" s="95"/>
      <c r="T721" s="95"/>
      <c r="U721" s="95"/>
    </row>
    <row r="722" spans="2:21">
      <c r="B722" s="94"/>
      <c r="C722" s="95"/>
      <c r="D722" s="95"/>
      <c r="E722" s="95"/>
      <c r="F722" s="95"/>
      <c r="G722" s="95"/>
      <c r="H722" s="95"/>
      <c r="I722" s="95"/>
      <c r="J722" s="95"/>
      <c r="K722" s="95"/>
      <c r="L722" s="95"/>
      <c r="M722" s="95"/>
      <c r="N722" s="95"/>
      <c r="O722" s="95"/>
      <c r="P722" s="95"/>
      <c r="Q722" s="95"/>
      <c r="R722" s="95"/>
      <c r="S722" s="95"/>
      <c r="T722" s="95"/>
      <c r="U722" s="95"/>
    </row>
    <row r="723" spans="2:21">
      <c r="B723" s="94"/>
      <c r="C723" s="95"/>
      <c r="D723" s="95"/>
      <c r="E723" s="95"/>
      <c r="F723" s="95"/>
      <c r="G723" s="95"/>
      <c r="H723" s="95"/>
      <c r="I723" s="95"/>
      <c r="J723" s="95"/>
      <c r="K723" s="95"/>
      <c r="L723" s="95"/>
      <c r="M723" s="95"/>
      <c r="N723" s="95"/>
      <c r="O723" s="95"/>
      <c r="P723" s="95"/>
      <c r="Q723" s="95"/>
      <c r="R723" s="95"/>
      <c r="S723" s="95"/>
      <c r="T723" s="95"/>
      <c r="U723" s="95"/>
    </row>
    <row r="724" spans="2:21">
      <c r="B724" s="94"/>
      <c r="C724" s="95"/>
      <c r="D724" s="95"/>
      <c r="E724" s="95"/>
      <c r="F724" s="95"/>
      <c r="G724" s="95"/>
      <c r="H724" s="95"/>
      <c r="I724" s="95"/>
      <c r="J724" s="95"/>
      <c r="K724" s="95"/>
      <c r="L724" s="95"/>
      <c r="M724" s="95"/>
      <c r="N724" s="95"/>
      <c r="O724" s="95"/>
      <c r="P724" s="95"/>
      <c r="Q724" s="95"/>
      <c r="R724" s="95"/>
      <c r="S724" s="95"/>
      <c r="T724" s="95"/>
      <c r="U724" s="95"/>
    </row>
    <row r="725" spans="2:21">
      <c r="B725" s="94"/>
      <c r="C725" s="95"/>
      <c r="D725" s="95"/>
      <c r="E725" s="95"/>
      <c r="F725" s="95"/>
      <c r="G725" s="95"/>
      <c r="H725" s="95"/>
      <c r="I725" s="95"/>
      <c r="J725" s="95"/>
      <c r="K725" s="95"/>
      <c r="L725" s="95"/>
      <c r="M725" s="95"/>
      <c r="N725" s="95"/>
      <c r="O725" s="95"/>
      <c r="P725" s="95"/>
      <c r="Q725" s="95"/>
      <c r="R725" s="95"/>
      <c r="S725" s="95"/>
      <c r="T725" s="95"/>
      <c r="U725" s="95"/>
    </row>
    <row r="726" spans="2:21">
      <c r="B726" s="94"/>
      <c r="C726" s="95"/>
      <c r="D726" s="95"/>
      <c r="E726" s="95"/>
      <c r="F726" s="95"/>
      <c r="G726" s="95"/>
      <c r="H726" s="95"/>
      <c r="I726" s="95"/>
      <c r="J726" s="95"/>
      <c r="K726" s="95"/>
      <c r="L726" s="95"/>
      <c r="M726" s="95"/>
      <c r="N726" s="95"/>
      <c r="O726" s="95"/>
      <c r="P726" s="95"/>
      <c r="Q726" s="95"/>
      <c r="R726" s="95"/>
      <c r="S726" s="95"/>
      <c r="T726" s="95"/>
      <c r="U726" s="95"/>
    </row>
    <row r="727" spans="2:21">
      <c r="B727" s="94"/>
      <c r="C727" s="95"/>
      <c r="D727" s="95"/>
      <c r="E727" s="95"/>
      <c r="F727" s="95"/>
      <c r="G727" s="95"/>
      <c r="H727" s="95"/>
      <c r="I727" s="95"/>
      <c r="J727" s="95"/>
      <c r="K727" s="95"/>
      <c r="L727" s="95"/>
      <c r="M727" s="95"/>
      <c r="N727" s="95"/>
      <c r="O727" s="95"/>
      <c r="P727" s="95"/>
      <c r="Q727" s="95"/>
      <c r="R727" s="95"/>
      <c r="S727" s="95"/>
      <c r="T727" s="95"/>
      <c r="U727" s="95"/>
    </row>
    <row r="728" spans="2:21">
      <c r="B728" s="94"/>
      <c r="C728" s="95"/>
      <c r="D728" s="95"/>
      <c r="E728" s="95"/>
      <c r="F728" s="95"/>
      <c r="G728" s="95"/>
      <c r="H728" s="95"/>
      <c r="I728" s="95"/>
      <c r="J728" s="95"/>
      <c r="K728" s="95"/>
      <c r="L728" s="95"/>
      <c r="M728" s="95"/>
      <c r="N728" s="95"/>
      <c r="O728" s="95"/>
      <c r="P728" s="95"/>
      <c r="Q728" s="95"/>
      <c r="R728" s="95"/>
      <c r="S728" s="95"/>
      <c r="T728" s="95"/>
      <c r="U728" s="95"/>
    </row>
    <row r="729" spans="2:21">
      <c r="B729" s="94"/>
      <c r="C729" s="95"/>
      <c r="D729" s="95"/>
      <c r="E729" s="95"/>
      <c r="F729" s="95"/>
      <c r="G729" s="95"/>
      <c r="H729" s="95"/>
      <c r="I729" s="95"/>
      <c r="J729" s="95"/>
      <c r="K729" s="95"/>
      <c r="L729" s="95"/>
      <c r="M729" s="95"/>
      <c r="N729" s="95"/>
      <c r="O729" s="95"/>
      <c r="P729" s="95"/>
      <c r="Q729" s="95"/>
      <c r="R729" s="95"/>
      <c r="S729" s="95"/>
      <c r="T729" s="95"/>
      <c r="U729" s="95"/>
    </row>
    <row r="730" spans="2:21">
      <c r="B730" s="94"/>
      <c r="C730" s="95"/>
      <c r="D730" s="95"/>
      <c r="E730" s="95"/>
      <c r="F730" s="95"/>
      <c r="G730" s="95"/>
      <c r="H730" s="95"/>
      <c r="I730" s="95"/>
      <c r="J730" s="95"/>
      <c r="K730" s="95"/>
      <c r="L730" s="95"/>
      <c r="M730" s="95"/>
      <c r="N730" s="95"/>
      <c r="O730" s="95"/>
      <c r="P730" s="95"/>
      <c r="Q730" s="95"/>
      <c r="R730" s="95"/>
      <c r="S730" s="95"/>
      <c r="T730" s="95"/>
      <c r="U730" s="95"/>
    </row>
    <row r="731" spans="2:21">
      <c r="B731" s="94"/>
      <c r="C731" s="95"/>
      <c r="D731" s="95"/>
      <c r="E731" s="95"/>
      <c r="F731" s="95"/>
      <c r="G731" s="95"/>
      <c r="H731" s="95"/>
      <c r="I731" s="95"/>
      <c r="J731" s="95"/>
      <c r="K731" s="95"/>
      <c r="L731" s="95"/>
      <c r="M731" s="95"/>
      <c r="N731" s="95"/>
      <c r="O731" s="95"/>
      <c r="P731" s="95"/>
      <c r="Q731" s="95"/>
      <c r="R731" s="95"/>
      <c r="S731" s="95"/>
      <c r="T731" s="95"/>
      <c r="U731" s="95"/>
    </row>
    <row r="732" spans="2:21">
      <c r="B732" s="94"/>
      <c r="C732" s="95"/>
      <c r="D732" s="95"/>
      <c r="E732" s="95"/>
      <c r="F732" s="95"/>
      <c r="G732" s="95"/>
      <c r="H732" s="95"/>
      <c r="I732" s="95"/>
      <c r="J732" s="95"/>
      <c r="K732" s="95"/>
      <c r="L732" s="95"/>
      <c r="M732" s="95"/>
      <c r="N732" s="95"/>
      <c r="O732" s="95"/>
      <c r="P732" s="95"/>
      <c r="Q732" s="95"/>
      <c r="R732" s="95"/>
      <c r="S732" s="95"/>
      <c r="T732" s="95"/>
      <c r="U732" s="95"/>
    </row>
    <row r="733" spans="2:21">
      <c r="B733" s="94"/>
      <c r="C733" s="95"/>
      <c r="D733" s="95"/>
      <c r="E733" s="95"/>
      <c r="F733" s="95"/>
      <c r="G733" s="95"/>
      <c r="H733" s="95"/>
      <c r="I733" s="95"/>
      <c r="J733" s="95"/>
      <c r="K733" s="95"/>
      <c r="L733" s="95"/>
      <c r="M733" s="95"/>
      <c r="N733" s="95"/>
      <c r="O733" s="95"/>
      <c r="P733" s="95"/>
      <c r="Q733" s="95"/>
      <c r="R733" s="95"/>
      <c r="S733" s="95"/>
      <c r="T733" s="95"/>
      <c r="U733" s="95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69:K369"/>
  </mergeCells>
  <phoneticPr fontId="4" type="noConversion"/>
  <conditionalFormatting sqref="B12:B361">
    <cfRule type="cellIs" dxfId="9" priority="4" operator="equal">
      <formula>"NR3"</formula>
    </cfRule>
  </conditionalFormatting>
  <conditionalFormatting sqref="B12:B361">
    <cfRule type="containsText" dxfId="8" priority="3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67 B369" xr:uid="{00000000-0002-0000-0400-000001000000}"/>
    <dataValidation type="list" allowBlank="1" showInputMessage="1" showErrorMessage="1" sqref="I12:I35 I37:I827" xr:uid="{00000000-0002-0000-0400-000002000000}">
      <formula1>#REF!</formula1>
    </dataValidation>
    <dataValidation type="list" allowBlank="1" showInputMessage="1" showErrorMessage="1" sqref="G12:G35 G37:G827 L12:L827 E12:E35 E37:E821" xr:uid="{00000000-0002-0000-0400-000000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16.710937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7.28515625" style="1" bestFit="1" customWidth="1"/>
    <col min="10" max="10" width="13.140625" style="1" bestFit="1" customWidth="1"/>
    <col min="11" max="11" width="9.7109375" style="1" bestFit="1" customWidth="1"/>
    <col min="12" max="12" width="7.8554687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134</v>
      </c>
      <c r="C1" s="46" t="s" vm="1">
        <v>214</v>
      </c>
    </row>
    <row r="2" spans="2:15">
      <c r="B2" s="46" t="s">
        <v>133</v>
      </c>
      <c r="C2" s="46" t="s">
        <v>2403</v>
      </c>
    </row>
    <row r="3" spans="2:15">
      <c r="B3" s="46" t="s">
        <v>135</v>
      </c>
      <c r="C3" s="68" t="s">
        <v>2404</v>
      </c>
    </row>
    <row r="4" spans="2:15">
      <c r="B4" s="46" t="s">
        <v>136</v>
      </c>
      <c r="C4" s="68">
        <v>14244</v>
      </c>
    </row>
    <row r="6" spans="2:15" ht="26.25" customHeight="1">
      <c r="B6" s="134" t="s">
        <v>161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6"/>
    </row>
    <row r="7" spans="2:15" ht="26.25" customHeight="1">
      <c r="B7" s="134" t="s">
        <v>80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6"/>
    </row>
    <row r="8" spans="2:15" s="3" customFormat="1" ht="63">
      <c r="B8" s="21" t="s">
        <v>103</v>
      </c>
      <c r="C8" s="29" t="s">
        <v>40</v>
      </c>
      <c r="D8" s="29" t="s">
        <v>107</v>
      </c>
      <c r="E8" s="29" t="s">
        <v>177</v>
      </c>
      <c r="F8" s="29" t="s">
        <v>105</v>
      </c>
      <c r="G8" s="29" t="s">
        <v>58</v>
      </c>
      <c r="H8" s="29" t="s">
        <v>91</v>
      </c>
      <c r="I8" s="12" t="s">
        <v>190</v>
      </c>
      <c r="J8" s="12" t="s">
        <v>189</v>
      </c>
      <c r="K8" s="29" t="s">
        <v>204</v>
      </c>
      <c r="L8" s="12" t="s">
        <v>54</v>
      </c>
      <c r="M8" s="12" t="s">
        <v>53</v>
      </c>
      <c r="N8" s="12" t="s">
        <v>137</v>
      </c>
      <c r="O8" s="13" t="s">
        <v>139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197</v>
      </c>
      <c r="J9" s="15"/>
      <c r="K9" s="15" t="s">
        <v>193</v>
      </c>
      <c r="L9" s="15" t="s">
        <v>193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75" t="s">
        <v>30</v>
      </c>
      <c r="C11" s="75"/>
      <c r="D11" s="76"/>
      <c r="E11" s="76"/>
      <c r="F11" s="75"/>
      <c r="G11" s="76"/>
      <c r="H11" s="76"/>
      <c r="I11" s="78"/>
      <c r="J11" s="99"/>
      <c r="K11" s="78">
        <v>3.5659206000000006E-2</v>
      </c>
      <c r="L11" s="78">
        <f>L12+L188</f>
        <v>126.11286923300003</v>
      </c>
      <c r="M11" s="79"/>
      <c r="N11" s="79">
        <f t="shared" ref="N11:N47" si="0">IFERROR(L11/$L$11,0)</f>
        <v>1</v>
      </c>
      <c r="O11" s="79">
        <f>L11/'סכום נכסי הקרן'!$C$42</f>
        <v>0.17050596514297961</v>
      </c>
    </row>
    <row r="12" spans="2:15">
      <c r="B12" s="80" t="s">
        <v>184</v>
      </c>
      <c r="C12" s="81"/>
      <c r="D12" s="82"/>
      <c r="E12" s="82"/>
      <c r="F12" s="81"/>
      <c r="G12" s="82"/>
      <c r="H12" s="82"/>
      <c r="I12" s="84"/>
      <c r="J12" s="101"/>
      <c r="K12" s="84">
        <v>3.1243680000000006E-2</v>
      </c>
      <c r="L12" s="84">
        <f>L13+L49+L118</f>
        <v>89.338950116000007</v>
      </c>
      <c r="M12" s="85"/>
      <c r="N12" s="85">
        <f t="shared" si="0"/>
        <v>0.70840470650891063</v>
      </c>
      <c r="O12" s="85">
        <f>L12/'סכום נכסי הקרן'!$C$42</f>
        <v>0.12078722819513102</v>
      </c>
    </row>
    <row r="13" spans="2:15">
      <c r="B13" s="86" t="s">
        <v>870</v>
      </c>
      <c r="C13" s="81"/>
      <c r="D13" s="82"/>
      <c r="E13" s="82"/>
      <c r="F13" s="81"/>
      <c r="G13" s="82"/>
      <c r="H13" s="82"/>
      <c r="I13" s="84"/>
      <c r="J13" s="101"/>
      <c r="K13" s="84">
        <v>2.4657541000000005E-2</v>
      </c>
      <c r="L13" s="84">
        <v>54.796179939000005</v>
      </c>
      <c r="M13" s="85"/>
      <c r="N13" s="85">
        <f t="shared" si="0"/>
        <v>0.4345010962978032</v>
      </c>
      <c r="O13" s="85">
        <f>L13/'סכום נכסי הקרן'!$C$42</f>
        <v>7.4085028779939666E-2</v>
      </c>
    </row>
    <row r="14" spans="2:15">
      <c r="B14" s="87" t="s">
        <v>871</v>
      </c>
      <c r="C14" s="88" t="s">
        <v>872</v>
      </c>
      <c r="D14" s="89" t="s">
        <v>108</v>
      </c>
      <c r="E14" s="89" t="s">
        <v>287</v>
      </c>
      <c r="F14" s="88" t="s">
        <v>490</v>
      </c>
      <c r="G14" s="89" t="s">
        <v>308</v>
      </c>
      <c r="H14" s="89" t="s">
        <v>121</v>
      </c>
      <c r="I14" s="91">
        <v>48.112570000000005</v>
      </c>
      <c r="J14" s="103">
        <v>2464</v>
      </c>
      <c r="K14" s="91"/>
      <c r="L14" s="91">
        <v>1.185493737</v>
      </c>
      <c r="M14" s="92">
        <v>2.1436931907371865E-7</v>
      </c>
      <c r="N14" s="92">
        <f t="shared" si="0"/>
        <v>9.4002598165436966E-3</v>
      </c>
      <c r="O14" s="92">
        <f>L14/'סכום נכסי הקרן'!$C$42</f>
        <v>1.6028003726145516E-3</v>
      </c>
    </row>
    <row r="15" spans="2:15">
      <c r="B15" s="87" t="s">
        <v>873</v>
      </c>
      <c r="C15" s="88" t="s">
        <v>874</v>
      </c>
      <c r="D15" s="89" t="s">
        <v>108</v>
      </c>
      <c r="E15" s="89" t="s">
        <v>287</v>
      </c>
      <c r="F15" s="88" t="s">
        <v>875</v>
      </c>
      <c r="G15" s="89" t="s">
        <v>516</v>
      </c>
      <c r="H15" s="89" t="s">
        <v>121</v>
      </c>
      <c r="I15" s="91">
        <v>5.8011300000000006</v>
      </c>
      <c r="J15" s="103">
        <v>26940</v>
      </c>
      <c r="K15" s="91"/>
      <c r="L15" s="91">
        <v>1.5628245400000003</v>
      </c>
      <c r="M15" s="92">
        <v>1.0341447661129283E-7</v>
      </c>
      <c r="N15" s="92">
        <f t="shared" si="0"/>
        <v>1.2392268525051169E-2</v>
      </c>
      <c r="O15" s="92">
        <f>L15/'סכום נכסי הקרן'!$C$42</f>
        <v>2.1129557051748184E-3</v>
      </c>
    </row>
    <row r="16" spans="2:15">
      <c r="B16" s="87" t="s">
        <v>876</v>
      </c>
      <c r="C16" s="88" t="s">
        <v>877</v>
      </c>
      <c r="D16" s="89" t="s">
        <v>108</v>
      </c>
      <c r="E16" s="89" t="s">
        <v>287</v>
      </c>
      <c r="F16" s="88" t="s">
        <v>524</v>
      </c>
      <c r="G16" s="89" t="s">
        <v>388</v>
      </c>
      <c r="H16" s="89" t="s">
        <v>121</v>
      </c>
      <c r="I16" s="91">
        <v>185.50536500000007</v>
      </c>
      <c r="J16" s="103">
        <v>2107</v>
      </c>
      <c r="K16" s="91"/>
      <c r="L16" s="91">
        <v>3.9085980410000007</v>
      </c>
      <c r="M16" s="92">
        <v>1.4386837923924864E-7</v>
      </c>
      <c r="N16" s="92">
        <f t="shared" si="0"/>
        <v>3.0992856357733519E-2</v>
      </c>
      <c r="O16" s="92">
        <f>L16/'סכום נכסי הקרן'!$C$42</f>
        <v>5.2844668858130859E-3</v>
      </c>
    </row>
    <row r="17" spans="2:15">
      <c r="B17" s="87" t="s">
        <v>878</v>
      </c>
      <c r="C17" s="88" t="s">
        <v>879</v>
      </c>
      <c r="D17" s="89" t="s">
        <v>108</v>
      </c>
      <c r="E17" s="89" t="s">
        <v>287</v>
      </c>
      <c r="F17" s="88" t="s">
        <v>625</v>
      </c>
      <c r="G17" s="89" t="s">
        <v>522</v>
      </c>
      <c r="H17" s="89" t="s">
        <v>121</v>
      </c>
      <c r="I17" s="91">
        <v>4.5223950000000004</v>
      </c>
      <c r="J17" s="103">
        <v>75810</v>
      </c>
      <c r="K17" s="91"/>
      <c r="L17" s="91">
        <v>3.4284276830000002</v>
      </c>
      <c r="M17" s="92">
        <v>1.0184952445808997E-7</v>
      </c>
      <c r="N17" s="92">
        <f t="shared" si="0"/>
        <v>2.7185391180544811E-2</v>
      </c>
      <c r="O17" s="92">
        <f>L17/'סכום נכסי הקרן'!$C$42</f>
        <v>4.6352713610282393E-3</v>
      </c>
    </row>
    <row r="18" spans="2:15">
      <c r="B18" s="87" t="s">
        <v>880</v>
      </c>
      <c r="C18" s="88" t="s">
        <v>881</v>
      </c>
      <c r="D18" s="89" t="s">
        <v>108</v>
      </c>
      <c r="E18" s="89" t="s">
        <v>287</v>
      </c>
      <c r="F18" s="88" t="s">
        <v>882</v>
      </c>
      <c r="G18" s="89" t="s">
        <v>301</v>
      </c>
      <c r="H18" s="89" t="s">
        <v>121</v>
      </c>
      <c r="I18" s="91">
        <v>9.4067640000000026</v>
      </c>
      <c r="J18" s="103">
        <v>2610</v>
      </c>
      <c r="K18" s="91"/>
      <c r="L18" s="91">
        <v>0.24551654800000003</v>
      </c>
      <c r="M18" s="92">
        <v>5.2340500619318792E-8</v>
      </c>
      <c r="N18" s="92">
        <f t="shared" si="0"/>
        <v>1.9468001124167238E-3</v>
      </c>
      <c r="O18" s="92">
        <f>L18/'סכום נכסי הקרן'!$C$42</f>
        <v>3.319410321080747E-4</v>
      </c>
    </row>
    <row r="19" spans="2:15">
      <c r="B19" s="87" t="s">
        <v>883</v>
      </c>
      <c r="C19" s="88" t="s">
        <v>884</v>
      </c>
      <c r="D19" s="89" t="s">
        <v>108</v>
      </c>
      <c r="E19" s="89" t="s">
        <v>287</v>
      </c>
      <c r="F19" s="88" t="s">
        <v>566</v>
      </c>
      <c r="G19" s="89" t="s">
        <v>441</v>
      </c>
      <c r="H19" s="89" t="s">
        <v>121</v>
      </c>
      <c r="I19" s="91">
        <v>1.1341330000000003</v>
      </c>
      <c r="J19" s="103">
        <v>146100</v>
      </c>
      <c r="K19" s="91">
        <v>1.3476103999999999E-2</v>
      </c>
      <c r="L19" s="91">
        <v>1.6704442779999999</v>
      </c>
      <c r="M19" s="92">
        <v>2.9519446452954285E-7</v>
      </c>
      <c r="N19" s="92">
        <f t="shared" si="0"/>
        <v>1.3245629000112336E-2</v>
      </c>
      <c r="O19" s="92">
        <f>L19/'סכום נכסי הקרן'!$C$42</f>
        <v>2.2584587565899939E-3</v>
      </c>
    </row>
    <row r="20" spans="2:15">
      <c r="B20" s="87" t="s">
        <v>885</v>
      </c>
      <c r="C20" s="88" t="s">
        <v>886</v>
      </c>
      <c r="D20" s="89" t="s">
        <v>108</v>
      </c>
      <c r="E20" s="89" t="s">
        <v>287</v>
      </c>
      <c r="F20" s="88" t="s">
        <v>327</v>
      </c>
      <c r="G20" s="89" t="s">
        <v>301</v>
      </c>
      <c r="H20" s="89" t="s">
        <v>121</v>
      </c>
      <c r="I20" s="91">
        <v>50.600400000000008</v>
      </c>
      <c r="J20" s="103">
        <v>1845</v>
      </c>
      <c r="K20" s="91"/>
      <c r="L20" s="91">
        <v>0.9335773850000002</v>
      </c>
      <c r="M20" s="92">
        <v>1.0762972495436963E-7</v>
      </c>
      <c r="N20" s="92">
        <f t="shared" si="0"/>
        <v>7.4027130670952217E-3</v>
      </c>
      <c r="O20" s="92">
        <f>L20/'סכום נכסי הקרן'!$C$42</f>
        <v>1.2622067361816175E-3</v>
      </c>
    </row>
    <row r="21" spans="2:15">
      <c r="B21" s="87" t="s">
        <v>887</v>
      </c>
      <c r="C21" s="88" t="s">
        <v>888</v>
      </c>
      <c r="D21" s="89" t="s">
        <v>108</v>
      </c>
      <c r="E21" s="89" t="s">
        <v>287</v>
      </c>
      <c r="F21" s="88" t="s">
        <v>595</v>
      </c>
      <c r="G21" s="89" t="s">
        <v>516</v>
      </c>
      <c r="H21" s="89" t="s">
        <v>121</v>
      </c>
      <c r="I21" s="91">
        <v>18.192339000000004</v>
      </c>
      <c r="J21" s="103">
        <v>6008</v>
      </c>
      <c r="K21" s="91"/>
      <c r="L21" s="91">
        <v>1.092995699</v>
      </c>
      <c r="M21" s="92">
        <v>1.543590499044913E-7</v>
      </c>
      <c r="N21" s="92">
        <f t="shared" si="0"/>
        <v>8.666805423169258E-3</v>
      </c>
      <c r="O21" s="92">
        <f>L21/'סכום נכסי הקרן'!$C$42</f>
        <v>1.4777420233838842E-3</v>
      </c>
    </row>
    <row r="22" spans="2:15">
      <c r="B22" s="87" t="s">
        <v>889</v>
      </c>
      <c r="C22" s="88" t="s">
        <v>890</v>
      </c>
      <c r="D22" s="89" t="s">
        <v>108</v>
      </c>
      <c r="E22" s="89" t="s">
        <v>287</v>
      </c>
      <c r="F22" s="88" t="s">
        <v>891</v>
      </c>
      <c r="G22" s="89" t="s">
        <v>115</v>
      </c>
      <c r="H22" s="89" t="s">
        <v>121</v>
      </c>
      <c r="I22" s="91">
        <v>9.4767350000000015</v>
      </c>
      <c r="J22" s="103">
        <v>5439</v>
      </c>
      <c r="K22" s="91"/>
      <c r="L22" s="91">
        <v>0.51543960200000005</v>
      </c>
      <c r="M22" s="92">
        <v>5.3513844865457405E-8</v>
      </c>
      <c r="N22" s="92">
        <f t="shared" si="0"/>
        <v>4.0871292924729106E-3</v>
      </c>
      <c r="O22" s="92">
        <f>L22/'סכום נכסי הקרן'!$C$42</f>
        <v>6.9687992467723698E-4</v>
      </c>
    </row>
    <row r="23" spans="2:15">
      <c r="B23" s="87" t="s">
        <v>892</v>
      </c>
      <c r="C23" s="88" t="s">
        <v>893</v>
      </c>
      <c r="D23" s="89" t="s">
        <v>108</v>
      </c>
      <c r="E23" s="89" t="s">
        <v>287</v>
      </c>
      <c r="F23" s="88" t="s">
        <v>598</v>
      </c>
      <c r="G23" s="89" t="s">
        <v>516</v>
      </c>
      <c r="H23" s="89" t="s">
        <v>121</v>
      </c>
      <c r="I23" s="91">
        <v>100.05193600000001</v>
      </c>
      <c r="J23" s="103">
        <v>1124</v>
      </c>
      <c r="K23" s="91"/>
      <c r="L23" s="91">
        <v>1.1245837630000002</v>
      </c>
      <c r="M23" s="92">
        <v>1.8261330146706188E-7</v>
      </c>
      <c r="N23" s="92">
        <f t="shared" si="0"/>
        <v>8.9172799718185286E-3</v>
      </c>
      <c r="O23" s="92">
        <f>L23/'סכום נכסי הקרן'!$C$42</f>
        <v>1.5204494280450802E-3</v>
      </c>
    </row>
    <row r="24" spans="2:15">
      <c r="B24" s="87" t="s">
        <v>894</v>
      </c>
      <c r="C24" s="88" t="s">
        <v>895</v>
      </c>
      <c r="D24" s="89" t="s">
        <v>108</v>
      </c>
      <c r="E24" s="89" t="s">
        <v>287</v>
      </c>
      <c r="F24" s="88" t="s">
        <v>332</v>
      </c>
      <c r="G24" s="89" t="s">
        <v>301</v>
      </c>
      <c r="H24" s="89" t="s">
        <v>121</v>
      </c>
      <c r="I24" s="91">
        <v>13.181525000000001</v>
      </c>
      <c r="J24" s="103">
        <v>5860</v>
      </c>
      <c r="K24" s="91"/>
      <c r="L24" s="91">
        <v>0.77243739000000011</v>
      </c>
      <c r="M24" s="92">
        <v>1.0610258337144697E-7</v>
      </c>
      <c r="N24" s="92">
        <f t="shared" si="0"/>
        <v>6.1249688053079043E-3</v>
      </c>
      <c r="O24" s="92">
        <f>L24/'סכום נכסי הקרן'!$C$42</f>
        <v>1.0443437176196671E-3</v>
      </c>
    </row>
    <row r="25" spans="2:15">
      <c r="B25" s="87" t="s">
        <v>896</v>
      </c>
      <c r="C25" s="88" t="s">
        <v>897</v>
      </c>
      <c r="D25" s="89" t="s">
        <v>108</v>
      </c>
      <c r="E25" s="89" t="s">
        <v>287</v>
      </c>
      <c r="F25" s="88" t="s">
        <v>479</v>
      </c>
      <c r="G25" s="89" t="s">
        <v>480</v>
      </c>
      <c r="H25" s="89" t="s">
        <v>121</v>
      </c>
      <c r="I25" s="91">
        <v>2.9280010000000005</v>
      </c>
      <c r="J25" s="103">
        <v>5193</v>
      </c>
      <c r="K25" s="91"/>
      <c r="L25" s="91">
        <v>0.15205109000000003</v>
      </c>
      <c r="M25" s="92">
        <v>2.8924708426838503E-8</v>
      </c>
      <c r="N25" s="92">
        <f t="shared" si="0"/>
        <v>1.2056746541788514E-3</v>
      </c>
      <c r="O25" s="92">
        <f>L25/'סכום נכסי הקרן'!$C$42</f>
        <v>2.0557472055919327E-4</v>
      </c>
    </row>
    <row r="26" spans="2:15">
      <c r="B26" s="87" t="s">
        <v>898</v>
      </c>
      <c r="C26" s="88" t="s">
        <v>899</v>
      </c>
      <c r="D26" s="89" t="s">
        <v>108</v>
      </c>
      <c r="E26" s="89" t="s">
        <v>287</v>
      </c>
      <c r="F26" s="88" t="s">
        <v>391</v>
      </c>
      <c r="G26" s="89" t="s">
        <v>144</v>
      </c>
      <c r="H26" s="89" t="s">
        <v>121</v>
      </c>
      <c r="I26" s="91">
        <v>299.67173000000008</v>
      </c>
      <c r="J26" s="103">
        <v>537</v>
      </c>
      <c r="K26" s="91"/>
      <c r="L26" s="91">
        <v>1.6092371910000001</v>
      </c>
      <c r="M26" s="92">
        <v>1.0830929576232888E-7</v>
      </c>
      <c r="N26" s="92">
        <f t="shared" si="0"/>
        <v>1.2760293226116768E-2</v>
      </c>
      <c r="O26" s="92">
        <f>L26/'סכום נכסי הקרן'!$C$42</f>
        <v>2.1757061120264648E-3</v>
      </c>
    </row>
    <row r="27" spans="2:15">
      <c r="B27" s="87" t="s">
        <v>900</v>
      </c>
      <c r="C27" s="88" t="s">
        <v>901</v>
      </c>
      <c r="D27" s="89" t="s">
        <v>108</v>
      </c>
      <c r="E27" s="89" t="s">
        <v>287</v>
      </c>
      <c r="F27" s="88" t="s">
        <v>337</v>
      </c>
      <c r="G27" s="89" t="s">
        <v>301</v>
      </c>
      <c r="H27" s="89" t="s">
        <v>121</v>
      </c>
      <c r="I27" s="91">
        <v>3.5780580000000004</v>
      </c>
      <c r="J27" s="103">
        <v>31500</v>
      </c>
      <c r="K27" s="91"/>
      <c r="L27" s="91">
        <v>1.1270883650000003</v>
      </c>
      <c r="M27" s="92">
        <v>1.4569617700731711E-7</v>
      </c>
      <c r="N27" s="92">
        <f t="shared" si="0"/>
        <v>8.9371399751253487E-3</v>
      </c>
      <c r="O27" s="92">
        <f>L27/'סכום נכסי הקרן'!$C$42</f>
        <v>1.5238356770766526E-3</v>
      </c>
    </row>
    <row r="28" spans="2:15">
      <c r="B28" s="87" t="s">
        <v>902</v>
      </c>
      <c r="C28" s="88" t="s">
        <v>903</v>
      </c>
      <c r="D28" s="89" t="s">
        <v>108</v>
      </c>
      <c r="E28" s="89" t="s">
        <v>287</v>
      </c>
      <c r="F28" s="88" t="s">
        <v>904</v>
      </c>
      <c r="G28" s="89" t="s">
        <v>289</v>
      </c>
      <c r="H28" s="89" t="s">
        <v>121</v>
      </c>
      <c r="I28" s="91">
        <v>4.8984130000000006</v>
      </c>
      <c r="J28" s="103">
        <v>16360</v>
      </c>
      <c r="K28" s="91"/>
      <c r="L28" s="91">
        <v>0.80138032400000003</v>
      </c>
      <c r="M28" s="92">
        <v>4.8822994588659593E-8</v>
      </c>
      <c r="N28" s="92">
        <f t="shared" si="0"/>
        <v>6.3544690472421856E-3</v>
      </c>
      <c r="O28" s="92">
        <f>L28/'סכום נכסי הקרן'!$C$42</f>
        <v>1.0834748778712191E-3</v>
      </c>
    </row>
    <row r="29" spans="2:15">
      <c r="B29" s="87" t="s">
        <v>905</v>
      </c>
      <c r="C29" s="88" t="s">
        <v>906</v>
      </c>
      <c r="D29" s="89" t="s">
        <v>108</v>
      </c>
      <c r="E29" s="89" t="s">
        <v>287</v>
      </c>
      <c r="F29" s="88" t="s">
        <v>907</v>
      </c>
      <c r="G29" s="89" t="s">
        <v>289</v>
      </c>
      <c r="H29" s="89" t="s">
        <v>121</v>
      </c>
      <c r="I29" s="91">
        <v>131.986053</v>
      </c>
      <c r="J29" s="103">
        <v>2059</v>
      </c>
      <c r="K29" s="91"/>
      <c r="L29" s="91">
        <v>2.7175928310000006</v>
      </c>
      <c r="M29" s="92">
        <v>1.0669753279285543E-7</v>
      </c>
      <c r="N29" s="92">
        <f t="shared" si="0"/>
        <v>2.1548893840319404E-2</v>
      </c>
      <c r="O29" s="92">
        <f>L29/'סכום נכסי הקרן'!$C$42</f>
        <v>3.6742149420072685E-3</v>
      </c>
    </row>
    <row r="30" spans="2:15">
      <c r="B30" s="87" t="s">
        <v>908</v>
      </c>
      <c r="C30" s="88" t="s">
        <v>909</v>
      </c>
      <c r="D30" s="89" t="s">
        <v>108</v>
      </c>
      <c r="E30" s="89" t="s">
        <v>287</v>
      </c>
      <c r="F30" s="88" t="s">
        <v>910</v>
      </c>
      <c r="G30" s="89" t="s">
        <v>115</v>
      </c>
      <c r="H30" s="89" t="s">
        <v>121</v>
      </c>
      <c r="I30" s="91">
        <v>0.50683900000000004</v>
      </c>
      <c r="J30" s="103">
        <v>56570</v>
      </c>
      <c r="K30" s="91"/>
      <c r="L30" s="91">
        <v>0.28671904400000003</v>
      </c>
      <c r="M30" s="92">
        <v>2.7386251516988656E-8</v>
      </c>
      <c r="N30" s="92">
        <f t="shared" si="0"/>
        <v>2.2735113850298008E-3</v>
      </c>
      <c r="O30" s="92">
        <f>L30/'סכום נכסי הקרן'!$C$42</f>
        <v>3.8764725296805853E-4</v>
      </c>
    </row>
    <row r="31" spans="2:15">
      <c r="B31" s="87" t="s">
        <v>911</v>
      </c>
      <c r="C31" s="88" t="s">
        <v>912</v>
      </c>
      <c r="D31" s="89" t="s">
        <v>108</v>
      </c>
      <c r="E31" s="89" t="s">
        <v>287</v>
      </c>
      <c r="F31" s="88" t="s">
        <v>345</v>
      </c>
      <c r="G31" s="89" t="s">
        <v>346</v>
      </c>
      <c r="H31" s="89" t="s">
        <v>121</v>
      </c>
      <c r="I31" s="91">
        <v>28.506792000000004</v>
      </c>
      <c r="J31" s="103">
        <v>3962</v>
      </c>
      <c r="K31" s="91"/>
      <c r="L31" s="91">
        <v>1.1294390830000003</v>
      </c>
      <c r="M31" s="92">
        <v>1.124444502927924E-7</v>
      </c>
      <c r="N31" s="92">
        <f t="shared" si="0"/>
        <v>8.9557797698925027E-3</v>
      </c>
      <c r="O31" s="92">
        <f>L31/'סכום נכסי הקרן'!$C$42</f>
        <v>1.5270138732734933E-3</v>
      </c>
    </row>
    <row r="32" spans="2:15">
      <c r="B32" s="87" t="s">
        <v>913</v>
      </c>
      <c r="C32" s="88" t="s">
        <v>914</v>
      </c>
      <c r="D32" s="89" t="s">
        <v>108</v>
      </c>
      <c r="E32" s="89" t="s">
        <v>287</v>
      </c>
      <c r="F32" s="88" t="s">
        <v>529</v>
      </c>
      <c r="G32" s="89" t="s">
        <v>346</v>
      </c>
      <c r="H32" s="89" t="s">
        <v>121</v>
      </c>
      <c r="I32" s="91">
        <v>23.571462000000007</v>
      </c>
      <c r="J32" s="103">
        <v>3012</v>
      </c>
      <c r="K32" s="91"/>
      <c r="L32" s="91">
        <v>0.70997244100000012</v>
      </c>
      <c r="M32" s="92">
        <v>1.1236253966891701E-7</v>
      </c>
      <c r="N32" s="92">
        <f t="shared" si="0"/>
        <v>5.6296589342384193E-3</v>
      </c>
      <c r="O32" s="92">
        <f>L32/'סכום נכסי הקרן'!$C$42</f>
        <v>9.5989043000811985E-4</v>
      </c>
    </row>
    <row r="33" spans="2:15">
      <c r="B33" s="87" t="s">
        <v>915</v>
      </c>
      <c r="C33" s="88" t="s">
        <v>916</v>
      </c>
      <c r="D33" s="89" t="s">
        <v>108</v>
      </c>
      <c r="E33" s="89" t="s">
        <v>287</v>
      </c>
      <c r="F33" s="88" t="s">
        <v>917</v>
      </c>
      <c r="G33" s="89" t="s">
        <v>441</v>
      </c>
      <c r="H33" s="89" t="s">
        <v>121</v>
      </c>
      <c r="I33" s="91">
        <v>0.53694400000000009</v>
      </c>
      <c r="J33" s="103">
        <v>97080</v>
      </c>
      <c r="K33" s="91"/>
      <c r="L33" s="91">
        <v>0.52126509700000001</v>
      </c>
      <c r="M33" s="92">
        <v>6.9711349334427378E-8</v>
      </c>
      <c r="N33" s="92">
        <f t="shared" si="0"/>
        <v>4.1333220009207453E-3</v>
      </c>
      <c r="O33" s="92">
        <f>L33/'סכום נכסי הקרן'!$C$42</f>
        <v>7.047560570137034E-4</v>
      </c>
    </row>
    <row r="34" spans="2:15">
      <c r="B34" s="87" t="s">
        <v>918</v>
      </c>
      <c r="C34" s="88" t="s">
        <v>919</v>
      </c>
      <c r="D34" s="89" t="s">
        <v>108</v>
      </c>
      <c r="E34" s="89" t="s">
        <v>287</v>
      </c>
      <c r="F34" s="88" t="s">
        <v>920</v>
      </c>
      <c r="G34" s="89" t="s">
        <v>921</v>
      </c>
      <c r="H34" s="89" t="s">
        <v>121</v>
      </c>
      <c r="I34" s="91">
        <v>6.6032750000000009</v>
      </c>
      <c r="J34" s="103">
        <v>9321</v>
      </c>
      <c r="K34" s="91"/>
      <c r="L34" s="91">
        <v>0.61549130100000016</v>
      </c>
      <c r="M34" s="92">
        <v>5.9773354816205635E-8</v>
      </c>
      <c r="N34" s="92">
        <f t="shared" si="0"/>
        <v>4.880479722199074E-3</v>
      </c>
      <c r="O34" s="92">
        <f>L34/'סכום נכסי הקרן'!$C$42</f>
        <v>8.3215090539429418E-4</v>
      </c>
    </row>
    <row r="35" spans="2:15">
      <c r="B35" s="87" t="s">
        <v>922</v>
      </c>
      <c r="C35" s="88" t="s">
        <v>923</v>
      </c>
      <c r="D35" s="89" t="s">
        <v>108</v>
      </c>
      <c r="E35" s="89" t="s">
        <v>287</v>
      </c>
      <c r="F35" s="88" t="s">
        <v>653</v>
      </c>
      <c r="G35" s="89" t="s">
        <v>654</v>
      </c>
      <c r="H35" s="89" t="s">
        <v>121</v>
      </c>
      <c r="I35" s="91">
        <v>29.725154000000003</v>
      </c>
      <c r="J35" s="103">
        <v>3863</v>
      </c>
      <c r="K35" s="91"/>
      <c r="L35" s="91">
        <v>1.1482826850000001</v>
      </c>
      <c r="M35" s="92">
        <v>2.6519659222190661E-8</v>
      </c>
      <c r="N35" s="92">
        <f t="shared" si="0"/>
        <v>9.1051983194394594E-3</v>
      </c>
      <c r="O35" s="92">
        <f>L35/'סכום נכסי הקרן'!$C$42</f>
        <v>1.5524906272742611E-3</v>
      </c>
    </row>
    <row r="36" spans="2:15">
      <c r="B36" s="87" t="s">
        <v>924</v>
      </c>
      <c r="C36" s="88" t="s">
        <v>925</v>
      </c>
      <c r="D36" s="89" t="s">
        <v>108</v>
      </c>
      <c r="E36" s="89" t="s">
        <v>287</v>
      </c>
      <c r="F36" s="88" t="s">
        <v>288</v>
      </c>
      <c r="G36" s="89" t="s">
        <v>289</v>
      </c>
      <c r="H36" s="89" t="s">
        <v>121</v>
      </c>
      <c r="I36" s="91">
        <v>184.09360400000003</v>
      </c>
      <c r="J36" s="103">
        <v>3151</v>
      </c>
      <c r="K36" s="91"/>
      <c r="L36" s="91">
        <v>5.8007894580000015</v>
      </c>
      <c r="M36" s="92">
        <v>1.2054960891300468E-7</v>
      </c>
      <c r="N36" s="92">
        <f t="shared" si="0"/>
        <v>4.5996808202680282E-2</v>
      </c>
      <c r="O36" s="92">
        <f>L36/'סכום נכסי הקרן'!$C$42</f>
        <v>7.8427301760945235E-3</v>
      </c>
    </row>
    <row r="37" spans="2:15">
      <c r="B37" s="87" t="s">
        <v>926</v>
      </c>
      <c r="C37" s="88" t="s">
        <v>927</v>
      </c>
      <c r="D37" s="89" t="s">
        <v>108</v>
      </c>
      <c r="E37" s="89" t="s">
        <v>287</v>
      </c>
      <c r="F37" s="88" t="s">
        <v>355</v>
      </c>
      <c r="G37" s="89" t="s">
        <v>301</v>
      </c>
      <c r="H37" s="89" t="s">
        <v>121</v>
      </c>
      <c r="I37" s="91">
        <v>201.94197100000002</v>
      </c>
      <c r="J37" s="103">
        <v>916.2</v>
      </c>
      <c r="K37" s="91"/>
      <c r="L37" s="91">
        <v>1.8501923400000002</v>
      </c>
      <c r="M37" s="92">
        <v>2.6751151092359627E-7</v>
      </c>
      <c r="N37" s="92">
        <f t="shared" si="0"/>
        <v>1.467092415906956E-2</v>
      </c>
      <c r="O37" s="92">
        <f>L37/'סכום נכסי הקרן'!$C$42</f>
        <v>2.501480083281612E-3</v>
      </c>
    </row>
    <row r="38" spans="2:15">
      <c r="B38" s="87" t="s">
        <v>928</v>
      </c>
      <c r="C38" s="88" t="s">
        <v>929</v>
      </c>
      <c r="D38" s="89" t="s">
        <v>108</v>
      </c>
      <c r="E38" s="89" t="s">
        <v>287</v>
      </c>
      <c r="F38" s="88" t="s">
        <v>646</v>
      </c>
      <c r="G38" s="89" t="s">
        <v>289</v>
      </c>
      <c r="H38" s="89" t="s">
        <v>121</v>
      </c>
      <c r="I38" s="91">
        <v>30.365826000000002</v>
      </c>
      <c r="J38" s="103">
        <v>13810</v>
      </c>
      <c r="K38" s="91"/>
      <c r="L38" s="91">
        <v>4.1935205680000012</v>
      </c>
      <c r="M38" s="92">
        <v>1.1797637308145731E-7</v>
      </c>
      <c r="N38" s="92">
        <f t="shared" si="0"/>
        <v>3.3252122432106873E-2</v>
      </c>
      <c r="O38" s="92">
        <f>L38/'סכום נכסי הקרן'!$C$42</f>
        <v>5.6696852283389058E-3</v>
      </c>
    </row>
    <row r="39" spans="2:15">
      <c r="B39" s="87" t="s">
        <v>930</v>
      </c>
      <c r="C39" s="88" t="s">
        <v>931</v>
      </c>
      <c r="D39" s="89" t="s">
        <v>108</v>
      </c>
      <c r="E39" s="89" t="s">
        <v>287</v>
      </c>
      <c r="F39" s="88" t="s">
        <v>361</v>
      </c>
      <c r="G39" s="89" t="s">
        <v>301</v>
      </c>
      <c r="H39" s="89" t="s">
        <v>121</v>
      </c>
      <c r="I39" s="91">
        <v>8.8521030000000014</v>
      </c>
      <c r="J39" s="103">
        <v>23790</v>
      </c>
      <c r="K39" s="91">
        <v>1.1181437000000002E-2</v>
      </c>
      <c r="L39" s="91">
        <v>2.1170968240000008</v>
      </c>
      <c r="M39" s="92">
        <v>1.8635453529388995E-7</v>
      </c>
      <c r="N39" s="92">
        <f t="shared" si="0"/>
        <v>1.6787317875454528E-2</v>
      </c>
      <c r="O39" s="92">
        <f>L39/'סכום נכסי הקרן'!$C$42</f>
        <v>2.8623378365163687E-3</v>
      </c>
    </row>
    <row r="40" spans="2:15">
      <c r="B40" s="87" t="s">
        <v>932</v>
      </c>
      <c r="C40" s="88" t="s">
        <v>933</v>
      </c>
      <c r="D40" s="89" t="s">
        <v>108</v>
      </c>
      <c r="E40" s="89" t="s">
        <v>287</v>
      </c>
      <c r="F40" s="88" t="s">
        <v>934</v>
      </c>
      <c r="G40" s="89" t="s">
        <v>921</v>
      </c>
      <c r="H40" s="89" t="s">
        <v>121</v>
      </c>
      <c r="I40" s="91">
        <v>1.2699270000000003</v>
      </c>
      <c r="J40" s="103">
        <v>42120</v>
      </c>
      <c r="K40" s="91"/>
      <c r="L40" s="91">
        <v>0.53489305300000012</v>
      </c>
      <c r="M40" s="92">
        <v>4.4086903406117367E-8</v>
      </c>
      <c r="N40" s="92">
        <f t="shared" si="0"/>
        <v>4.2413835816530162E-3</v>
      </c>
      <c r="O40" s="92">
        <f>L40/'סכום נכסי הקרן'!$C$42</f>
        <v>7.2318120113133526E-4</v>
      </c>
    </row>
    <row r="41" spans="2:15">
      <c r="B41" s="87" t="s">
        <v>935</v>
      </c>
      <c r="C41" s="88" t="s">
        <v>936</v>
      </c>
      <c r="D41" s="89" t="s">
        <v>108</v>
      </c>
      <c r="E41" s="89" t="s">
        <v>287</v>
      </c>
      <c r="F41" s="88" t="s">
        <v>937</v>
      </c>
      <c r="G41" s="89" t="s">
        <v>115</v>
      </c>
      <c r="H41" s="89" t="s">
        <v>121</v>
      </c>
      <c r="I41" s="91">
        <v>87.925680000000014</v>
      </c>
      <c r="J41" s="103">
        <v>1147</v>
      </c>
      <c r="K41" s="91"/>
      <c r="L41" s="91">
        <v>1.0085075440000002</v>
      </c>
      <c r="M41" s="92">
        <v>7.4905929082463676E-8</v>
      </c>
      <c r="N41" s="92">
        <f t="shared" si="0"/>
        <v>7.9968646350970767E-3</v>
      </c>
      <c r="O41" s="92">
        <f>L41/'סכום נכסי הקרן'!$C$42</f>
        <v>1.3635131227249888E-3</v>
      </c>
    </row>
    <row r="42" spans="2:15">
      <c r="B42" s="87" t="s">
        <v>938</v>
      </c>
      <c r="C42" s="88" t="s">
        <v>939</v>
      </c>
      <c r="D42" s="89" t="s">
        <v>108</v>
      </c>
      <c r="E42" s="89" t="s">
        <v>287</v>
      </c>
      <c r="F42" s="88" t="s">
        <v>940</v>
      </c>
      <c r="G42" s="89" t="s">
        <v>145</v>
      </c>
      <c r="H42" s="89" t="s">
        <v>121</v>
      </c>
      <c r="I42" s="91">
        <v>1.1694050000000002</v>
      </c>
      <c r="J42" s="103">
        <v>64510</v>
      </c>
      <c r="K42" s="91"/>
      <c r="L42" s="91">
        <v>0.75438341600000014</v>
      </c>
      <c r="M42" s="92">
        <v>1.8465132747141302E-8</v>
      </c>
      <c r="N42" s="92">
        <f t="shared" si="0"/>
        <v>5.9818115358729797E-3</v>
      </c>
      <c r="O42" s="92">
        <f>L42/'סכום נכסי הקרן'!$C$42</f>
        <v>1.0199345492274317E-3</v>
      </c>
    </row>
    <row r="43" spans="2:15">
      <c r="B43" s="87" t="s">
        <v>941</v>
      </c>
      <c r="C43" s="88" t="s">
        <v>942</v>
      </c>
      <c r="D43" s="89" t="s">
        <v>108</v>
      </c>
      <c r="E43" s="89" t="s">
        <v>287</v>
      </c>
      <c r="F43" s="88" t="s">
        <v>319</v>
      </c>
      <c r="G43" s="89" t="s">
        <v>301</v>
      </c>
      <c r="H43" s="89" t="s">
        <v>121</v>
      </c>
      <c r="I43" s="91">
        <v>10.740168000000001</v>
      </c>
      <c r="J43" s="103">
        <v>19540</v>
      </c>
      <c r="K43" s="91"/>
      <c r="L43" s="91">
        <v>2.0986289180000002</v>
      </c>
      <c r="M43" s="92">
        <v>8.8562081047714264E-8</v>
      </c>
      <c r="N43" s="92">
        <f t="shared" si="0"/>
        <v>1.6640878371601196E-2</v>
      </c>
      <c r="O43" s="92">
        <f>L43/'סכום נכסי הקרן'!$C$42</f>
        <v>2.8373690275767974E-3</v>
      </c>
    </row>
    <row r="44" spans="2:15">
      <c r="B44" s="87" t="s">
        <v>943</v>
      </c>
      <c r="C44" s="88" t="s">
        <v>944</v>
      </c>
      <c r="D44" s="89" t="s">
        <v>108</v>
      </c>
      <c r="E44" s="89" t="s">
        <v>287</v>
      </c>
      <c r="F44" s="88" t="s">
        <v>303</v>
      </c>
      <c r="G44" s="89" t="s">
        <v>289</v>
      </c>
      <c r="H44" s="89" t="s">
        <v>121</v>
      </c>
      <c r="I44" s="91">
        <v>157.36716500000003</v>
      </c>
      <c r="J44" s="103">
        <v>3389</v>
      </c>
      <c r="K44" s="91"/>
      <c r="L44" s="91">
        <v>5.3331732100000009</v>
      </c>
      <c r="M44" s="92">
        <v>1.1767817447537253E-7</v>
      </c>
      <c r="N44" s="92">
        <f t="shared" si="0"/>
        <v>4.2288889646517266E-2</v>
      </c>
      <c r="O44" s="92">
        <f>L44/'סכום נכסי הקרן'!$C$42</f>
        <v>7.2105079440043848E-3</v>
      </c>
    </row>
    <row r="45" spans="2:15">
      <c r="B45" s="87" t="s">
        <v>945</v>
      </c>
      <c r="C45" s="88" t="s">
        <v>946</v>
      </c>
      <c r="D45" s="89" t="s">
        <v>108</v>
      </c>
      <c r="E45" s="89" t="s">
        <v>287</v>
      </c>
      <c r="F45" s="88" t="s">
        <v>947</v>
      </c>
      <c r="G45" s="89" t="s">
        <v>948</v>
      </c>
      <c r="H45" s="89" t="s">
        <v>121</v>
      </c>
      <c r="I45" s="91">
        <v>15.039657000000002</v>
      </c>
      <c r="J45" s="103">
        <v>8007</v>
      </c>
      <c r="K45" s="91"/>
      <c r="L45" s="91">
        <v>1.2042253010000001</v>
      </c>
      <c r="M45" s="92">
        <v>1.2906041454927459E-7</v>
      </c>
      <c r="N45" s="92">
        <f t="shared" si="0"/>
        <v>9.5487899714273555E-3</v>
      </c>
      <c r="O45" s="92">
        <f>L45/'סכום נכסי הקרן'!$C$42</f>
        <v>1.6281256500258261E-3</v>
      </c>
    </row>
    <row r="46" spans="2:15">
      <c r="B46" s="87" t="s">
        <v>949</v>
      </c>
      <c r="C46" s="88" t="s">
        <v>950</v>
      </c>
      <c r="D46" s="89" t="s">
        <v>108</v>
      </c>
      <c r="E46" s="89" t="s">
        <v>287</v>
      </c>
      <c r="F46" s="88" t="s">
        <v>951</v>
      </c>
      <c r="G46" s="89" t="s">
        <v>480</v>
      </c>
      <c r="H46" s="89" t="s">
        <v>121</v>
      </c>
      <c r="I46" s="91">
        <v>93.857854000000032</v>
      </c>
      <c r="J46" s="103">
        <v>1022</v>
      </c>
      <c r="K46" s="91"/>
      <c r="L46" s="91">
        <v>0.95922727200000013</v>
      </c>
      <c r="M46" s="92">
        <v>1.7160924194125945E-7</v>
      </c>
      <c r="N46" s="92">
        <f t="shared" si="0"/>
        <v>7.6061014060966161E-3</v>
      </c>
      <c r="O46" s="92">
        <f>L46/'סכום נכסי הקרן'!$C$42</f>
        <v>1.2968856612218778E-3</v>
      </c>
    </row>
    <row r="47" spans="2:15">
      <c r="B47" s="87" t="s">
        <v>952</v>
      </c>
      <c r="C47" s="88" t="s">
        <v>953</v>
      </c>
      <c r="D47" s="89" t="s">
        <v>108</v>
      </c>
      <c r="E47" s="89" t="s">
        <v>287</v>
      </c>
      <c r="F47" s="88" t="s">
        <v>586</v>
      </c>
      <c r="G47" s="89" t="s">
        <v>587</v>
      </c>
      <c r="H47" s="89" t="s">
        <v>121</v>
      </c>
      <c r="I47" s="91">
        <v>65.678529000000012</v>
      </c>
      <c r="J47" s="103">
        <v>2562</v>
      </c>
      <c r="K47" s="91"/>
      <c r="L47" s="91">
        <v>1.6826839170000003</v>
      </c>
      <c r="M47" s="92">
        <v>1.8383722969272543E-7</v>
      </c>
      <c r="N47" s="92">
        <f t="shared" si="0"/>
        <v>1.3342682053257825E-2</v>
      </c>
      <c r="O47" s="92">
        <f>L47/'סכום נכסי הקרן'!$C$42</f>
        <v>2.2750068810866385E-3</v>
      </c>
    </row>
    <row r="48" spans="2:15">
      <c r="B48" s="93"/>
      <c r="C48" s="88"/>
      <c r="D48" s="88"/>
      <c r="E48" s="88"/>
      <c r="F48" s="88"/>
      <c r="G48" s="88"/>
      <c r="H48" s="88"/>
      <c r="I48" s="91"/>
      <c r="J48" s="103"/>
      <c r="K48" s="88"/>
      <c r="L48" s="88"/>
      <c r="M48" s="88"/>
      <c r="N48" s="92"/>
      <c r="O48" s="88"/>
    </row>
    <row r="49" spans="2:15">
      <c r="B49" s="86" t="s">
        <v>954</v>
      </c>
      <c r="C49" s="81"/>
      <c r="D49" s="82"/>
      <c r="E49" s="82"/>
      <c r="F49" s="81"/>
      <c r="G49" s="82"/>
      <c r="H49" s="82"/>
      <c r="I49" s="84"/>
      <c r="J49" s="101"/>
      <c r="K49" s="84"/>
      <c r="L49" s="84">
        <v>29.110018623999995</v>
      </c>
      <c r="M49" s="85"/>
      <c r="N49" s="85">
        <f t="shared" ref="N49:N80" si="1">IFERROR(L49/$L$11,0)</f>
        <v>0.23082512356623761</v>
      </c>
      <c r="O49" s="85">
        <f>L49/'סכום נכסי הקרן'!$C$42</f>
        <v>3.9357060472908871E-2</v>
      </c>
    </row>
    <row r="50" spans="2:15">
      <c r="B50" s="87" t="s">
        <v>955</v>
      </c>
      <c r="C50" s="88" t="s">
        <v>956</v>
      </c>
      <c r="D50" s="89" t="s">
        <v>108</v>
      </c>
      <c r="E50" s="89" t="s">
        <v>287</v>
      </c>
      <c r="F50" s="88" t="s">
        <v>957</v>
      </c>
      <c r="G50" s="89" t="s">
        <v>480</v>
      </c>
      <c r="H50" s="89" t="s">
        <v>121</v>
      </c>
      <c r="I50" s="91">
        <v>15.618400000000001</v>
      </c>
      <c r="J50" s="103">
        <v>887.7</v>
      </c>
      <c r="K50" s="91"/>
      <c r="L50" s="91">
        <v>0.13864453700000004</v>
      </c>
      <c r="M50" s="92">
        <v>5.8530513553465492E-8</v>
      </c>
      <c r="N50" s="92">
        <f t="shared" si="1"/>
        <v>1.0993686674739523E-3</v>
      </c>
      <c r="O50" s="92">
        <f>L50/'סכום נכסי הקרן'!$C$42</f>
        <v>1.8744891569559766E-4</v>
      </c>
    </row>
    <row r="51" spans="2:15">
      <c r="B51" s="87" t="s">
        <v>958</v>
      </c>
      <c r="C51" s="88" t="s">
        <v>959</v>
      </c>
      <c r="D51" s="89" t="s">
        <v>108</v>
      </c>
      <c r="E51" s="89" t="s">
        <v>287</v>
      </c>
      <c r="F51" s="88" t="s">
        <v>591</v>
      </c>
      <c r="G51" s="89" t="s">
        <v>480</v>
      </c>
      <c r="H51" s="89" t="s">
        <v>121</v>
      </c>
      <c r="I51" s="91">
        <v>38.476089000000009</v>
      </c>
      <c r="J51" s="103">
        <v>1369</v>
      </c>
      <c r="K51" s="91"/>
      <c r="L51" s="91">
        <v>0.52673765299999997</v>
      </c>
      <c r="M51" s="92">
        <v>1.8236677821525717E-7</v>
      </c>
      <c r="N51" s="92">
        <f t="shared" si="1"/>
        <v>4.1767161131416736E-3</v>
      </c>
      <c r="O51" s="92">
        <f>L51/'סכום נכסי הקרן'!$C$42</f>
        <v>7.1215501199945548E-4</v>
      </c>
    </row>
    <row r="52" spans="2:15">
      <c r="B52" s="87" t="s">
        <v>960</v>
      </c>
      <c r="C52" s="88" t="s">
        <v>961</v>
      </c>
      <c r="D52" s="89" t="s">
        <v>108</v>
      </c>
      <c r="E52" s="89" t="s">
        <v>287</v>
      </c>
      <c r="F52" s="88" t="s">
        <v>962</v>
      </c>
      <c r="G52" s="89" t="s">
        <v>346</v>
      </c>
      <c r="H52" s="89" t="s">
        <v>121</v>
      </c>
      <c r="I52" s="91">
        <v>1.4212860000000003</v>
      </c>
      <c r="J52" s="103">
        <v>8921</v>
      </c>
      <c r="K52" s="91"/>
      <c r="L52" s="91">
        <v>0.12679288400000002</v>
      </c>
      <c r="M52" s="92">
        <v>9.6851408931691808E-8</v>
      </c>
      <c r="N52" s="92">
        <f t="shared" si="1"/>
        <v>1.0053921124080021E-3</v>
      </c>
      <c r="O52" s="92">
        <f>L52/'סכום נכסי הקרן'!$C$42</f>
        <v>1.7142535247326545E-4</v>
      </c>
    </row>
    <row r="53" spans="2:15">
      <c r="B53" s="87" t="s">
        <v>963</v>
      </c>
      <c r="C53" s="88" t="s">
        <v>964</v>
      </c>
      <c r="D53" s="89" t="s">
        <v>108</v>
      </c>
      <c r="E53" s="89" t="s">
        <v>287</v>
      </c>
      <c r="F53" s="88" t="s">
        <v>965</v>
      </c>
      <c r="G53" s="89" t="s">
        <v>587</v>
      </c>
      <c r="H53" s="89" t="s">
        <v>121</v>
      </c>
      <c r="I53" s="91">
        <v>37.204086000000004</v>
      </c>
      <c r="J53" s="103">
        <v>1178</v>
      </c>
      <c r="K53" s="91"/>
      <c r="L53" s="91">
        <v>0.43826413100000006</v>
      </c>
      <c r="M53" s="92">
        <v>2.9739472701439002E-7</v>
      </c>
      <c r="N53" s="92">
        <f t="shared" si="1"/>
        <v>3.4751737365540745E-3</v>
      </c>
      <c r="O53" s="92">
        <f>L53/'סכום נכסי הקרן'!$C$42</f>
        <v>5.9253785199068728E-4</v>
      </c>
    </row>
    <row r="54" spans="2:15">
      <c r="B54" s="87" t="s">
        <v>966</v>
      </c>
      <c r="C54" s="88" t="s">
        <v>967</v>
      </c>
      <c r="D54" s="89" t="s">
        <v>108</v>
      </c>
      <c r="E54" s="89" t="s">
        <v>287</v>
      </c>
      <c r="F54" s="88" t="s">
        <v>968</v>
      </c>
      <c r="G54" s="89" t="s">
        <v>118</v>
      </c>
      <c r="H54" s="89" t="s">
        <v>121</v>
      </c>
      <c r="I54" s="91">
        <v>5.5896020000000011</v>
      </c>
      <c r="J54" s="103">
        <v>566.6</v>
      </c>
      <c r="K54" s="91"/>
      <c r="L54" s="91">
        <v>3.1670686000000003E-2</v>
      </c>
      <c r="M54" s="92">
        <v>2.8300515418446516E-8</v>
      </c>
      <c r="N54" s="92">
        <f t="shared" si="1"/>
        <v>2.5112969193878839E-4</v>
      </c>
      <c r="O54" s="92">
        <f>L54/'סכום נכסי הקרן'!$C$42</f>
        <v>4.2819110500082267E-5</v>
      </c>
    </row>
    <row r="55" spans="2:15">
      <c r="B55" s="87" t="s">
        <v>969</v>
      </c>
      <c r="C55" s="88" t="s">
        <v>970</v>
      </c>
      <c r="D55" s="89" t="s">
        <v>108</v>
      </c>
      <c r="E55" s="89" t="s">
        <v>287</v>
      </c>
      <c r="F55" s="88" t="s">
        <v>971</v>
      </c>
      <c r="G55" s="89" t="s">
        <v>472</v>
      </c>
      <c r="H55" s="89" t="s">
        <v>121</v>
      </c>
      <c r="I55" s="91">
        <v>2.8207440000000004</v>
      </c>
      <c r="J55" s="103">
        <v>3661</v>
      </c>
      <c r="K55" s="91"/>
      <c r="L55" s="91">
        <v>0.10326745200000001</v>
      </c>
      <c r="M55" s="92">
        <v>4.9683848358178484E-8</v>
      </c>
      <c r="N55" s="92">
        <f t="shared" si="1"/>
        <v>8.1884943723870137E-4</v>
      </c>
      <c r="O55" s="92">
        <f>L55/'סכום נכסי הקרן'!$C$42</f>
        <v>1.396187136031705E-4</v>
      </c>
    </row>
    <row r="56" spans="2:15">
      <c r="B56" s="87" t="s">
        <v>972</v>
      </c>
      <c r="C56" s="88" t="s">
        <v>973</v>
      </c>
      <c r="D56" s="89" t="s">
        <v>108</v>
      </c>
      <c r="E56" s="89" t="s">
        <v>287</v>
      </c>
      <c r="F56" s="88" t="s">
        <v>974</v>
      </c>
      <c r="G56" s="89" t="s">
        <v>535</v>
      </c>
      <c r="H56" s="89" t="s">
        <v>121</v>
      </c>
      <c r="I56" s="91">
        <v>3.4194700000000005</v>
      </c>
      <c r="J56" s="103">
        <v>8131</v>
      </c>
      <c r="K56" s="91"/>
      <c r="L56" s="91">
        <v>0.27803712100000005</v>
      </c>
      <c r="M56" s="92">
        <v>1.5897253607376282E-7</v>
      </c>
      <c r="N56" s="92">
        <f t="shared" si="1"/>
        <v>2.2046689024758617E-3</v>
      </c>
      <c r="O56" s="92">
        <f>L56/'סכום נכסי הקרן'!$C$42</f>
        <v>3.7590919903736044E-4</v>
      </c>
    </row>
    <row r="57" spans="2:15">
      <c r="B57" s="87" t="s">
        <v>975</v>
      </c>
      <c r="C57" s="88" t="s">
        <v>976</v>
      </c>
      <c r="D57" s="89" t="s">
        <v>108</v>
      </c>
      <c r="E57" s="89" t="s">
        <v>287</v>
      </c>
      <c r="F57" s="88" t="s">
        <v>601</v>
      </c>
      <c r="G57" s="89" t="s">
        <v>480</v>
      </c>
      <c r="H57" s="89" t="s">
        <v>121</v>
      </c>
      <c r="I57" s="91">
        <v>3.5240470000000004</v>
      </c>
      <c r="J57" s="103">
        <v>19810</v>
      </c>
      <c r="K57" s="91"/>
      <c r="L57" s="91">
        <v>0.69811361700000008</v>
      </c>
      <c r="M57" s="92">
        <v>2.7872321477156391E-7</v>
      </c>
      <c r="N57" s="92">
        <f t="shared" si="1"/>
        <v>5.5356255174101162E-3</v>
      </c>
      <c r="O57" s="92">
        <f>L57/'סכום נכסי הקרן'!$C$42</f>
        <v>9.4385717151611781E-4</v>
      </c>
    </row>
    <row r="58" spans="2:15">
      <c r="B58" s="87" t="s">
        <v>977</v>
      </c>
      <c r="C58" s="88" t="s">
        <v>978</v>
      </c>
      <c r="D58" s="89" t="s">
        <v>108</v>
      </c>
      <c r="E58" s="89" t="s">
        <v>287</v>
      </c>
      <c r="F58" s="88" t="s">
        <v>979</v>
      </c>
      <c r="G58" s="89" t="s">
        <v>441</v>
      </c>
      <c r="H58" s="89" t="s">
        <v>121</v>
      </c>
      <c r="I58" s="91">
        <v>2.6580859999999999</v>
      </c>
      <c r="J58" s="103">
        <v>12130</v>
      </c>
      <c r="K58" s="91"/>
      <c r="L58" s="91">
        <v>0.32242578900000007</v>
      </c>
      <c r="M58" s="92">
        <v>7.3162954308185589E-8</v>
      </c>
      <c r="N58" s="92">
        <f t="shared" si="1"/>
        <v>2.5566446228758922E-3</v>
      </c>
      <c r="O58" s="92">
        <f>L58/'סכום נכסי הקרן'!$C$42</f>
        <v>4.3592315895106315E-4</v>
      </c>
    </row>
    <row r="59" spans="2:15">
      <c r="B59" s="87" t="s">
        <v>980</v>
      </c>
      <c r="C59" s="88" t="s">
        <v>981</v>
      </c>
      <c r="D59" s="89" t="s">
        <v>108</v>
      </c>
      <c r="E59" s="89" t="s">
        <v>287</v>
      </c>
      <c r="F59" s="88" t="s">
        <v>610</v>
      </c>
      <c r="G59" s="89" t="s">
        <v>480</v>
      </c>
      <c r="H59" s="89" t="s">
        <v>121</v>
      </c>
      <c r="I59" s="91">
        <v>1.7209910000000002</v>
      </c>
      <c r="J59" s="103">
        <v>3816</v>
      </c>
      <c r="K59" s="91"/>
      <c r="L59" s="91">
        <v>6.5673035000000018E-2</v>
      </c>
      <c r="M59" s="92">
        <v>2.9878269287426464E-8</v>
      </c>
      <c r="N59" s="92">
        <f t="shared" si="1"/>
        <v>5.2074808383485195E-4</v>
      </c>
      <c r="O59" s="92">
        <f>L59/'סכום נכסי הקרן'!$C$42</f>
        <v>8.8790654630618697E-5</v>
      </c>
    </row>
    <row r="60" spans="2:15">
      <c r="B60" s="87" t="s">
        <v>982</v>
      </c>
      <c r="C60" s="88" t="s">
        <v>983</v>
      </c>
      <c r="D60" s="89" t="s">
        <v>108</v>
      </c>
      <c r="E60" s="89" t="s">
        <v>287</v>
      </c>
      <c r="F60" s="88" t="s">
        <v>984</v>
      </c>
      <c r="G60" s="89" t="s">
        <v>472</v>
      </c>
      <c r="H60" s="89" t="s">
        <v>121</v>
      </c>
      <c r="I60" s="91">
        <v>0.50093500000000002</v>
      </c>
      <c r="J60" s="103">
        <v>5580</v>
      </c>
      <c r="K60" s="91"/>
      <c r="L60" s="91">
        <v>2.7952177000000002E-2</v>
      </c>
      <c r="M60" s="92">
        <v>2.7673621473185644E-8</v>
      </c>
      <c r="N60" s="92">
        <f t="shared" si="1"/>
        <v>2.2164412854929906E-4</v>
      </c>
      <c r="O60" s="92">
        <f>L60/'סכום נכסי הקרן'!$C$42</f>
        <v>3.7791646056572882E-5</v>
      </c>
    </row>
    <row r="61" spans="2:15">
      <c r="B61" s="87" t="s">
        <v>985</v>
      </c>
      <c r="C61" s="88" t="s">
        <v>986</v>
      </c>
      <c r="D61" s="89" t="s">
        <v>108</v>
      </c>
      <c r="E61" s="89" t="s">
        <v>287</v>
      </c>
      <c r="F61" s="88" t="s">
        <v>987</v>
      </c>
      <c r="G61" s="89" t="s">
        <v>308</v>
      </c>
      <c r="H61" s="89" t="s">
        <v>121</v>
      </c>
      <c r="I61" s="91">
        <v>2.8121320000000001</v>
      </c>
      <c r="J61" s="103">
        <v>10550</v>
      </c>
      <c r="K61" s="91"/>
      <c r="L61" s="91">
        <v>0.29667992200000004</v>
      </c>
      <c r="M61" s="92">
        <v>2.2508196657017357E-7</v>
      </c>
      <c r="N61" s="92">
        <f t="shared" si="1"/>
        <v>2.352495219594668E-3</v>
      </c>
      <c r="O61" s="92">
        <f>L61/'סכום נכסי הקרן'!$C$42</f>
        <v>4.0111446791123466E-4</v>
      </c>
    </row>
    <row r="62" spans="2:15">
      <c r="B62" s="87" t="s">
        <v>988</v>
      </c>
      <c r="C62" s="88" t="s">
        <v>989</v>
      </c>
      <c r="D62" s="89" t="s">
        <v>108</v>
      </c>
      <c r="E62" s="89" t="s">
        <v>287</v>
      </c>
      <c r="F62" s="88" t="s">
        <v>569</v>
      </c>
      <c r="G62" s="89" t="s">
        <v>308</v>
      </c>
      <c r="H62" s="89" t="s">
        <v>121</v>
      </c>
      <c r="I62" s="91">
        <v>257.14905199999998</v>
      </c>
      <c r="J62" s="103">
        <v>125.9</v>
      </c>
      <c r="K62" s="91"/>
      <c r="L62" s="91">
        <v>0.32375065700000005</v>
      </c>
      <c r="M62" s="92">
        <v>8.1524347701736447E-8</v>
      </c>
      <c r="N62" s="92">
        <f t="shared" si="1"/>
        <v>2.5671500376528112E-3</v>
      </c>
      <c r="O62" s="92">
        <f>L62/'סכום נכסי הקרן'!$C$42</f>
        <v>4.3771439483682905E-4</v>
      </c>
    </row>
    <row r="63" spans="2:15">
      <c r="B63" s="87" t="s">
        <v>990</v>
      </c>
      <c r="C63" s="88" t="s">
        <v>991</v>
      </c>
      <c r="D63" s="89" t="s">
        <v>108</v>
      </c>
      <c r="E63" s="89" t="s">
        <v>287</v>
      </c>
      <c r="F63" s="88" t="s">
        <v>484</v>
      </c>
      <c r="G63" s="89" t="s">
        <v>472</v>
      </c>
      <c r="H63" s="89" t="s">
        <v>121</v>
      </c>
      <c r="I63" s="91">
        <v>35.052478000000008</v>
      </c>
      <c r="J63" s="103">
        <v>1167</v>
      </c>
      <c r="K63" s="91"/>
      <c r="L63" s="91">
        <v>0.40906242200000009</v>
      </c>
      <c r="M63" s="92">
        <v>1.9632815569598457E-7</v>
      </c>
      <c r="N63" s="92">
        <f t="shared" si="1"/>
        <v>3.2436215628734622E-3</v>
      </c>
      <c r="O63" s="92">
        <f>L63/'סכום נכסי הקרן'!$C$42</f>
        <v>5.5305682513631963E-4</v>
      </c>
    </row>
    <row r="64" spans="2:15">
      <c r="B64" s="87" t="s">
        <v>992</v>
      </c>
      <c r="C64" s="88" t="s">
        <v>993</v>
      </c>
      <c r="D64" s="89" t="s">
        <v>108</v>
      </c>
      <c r="E64" s="89" t="s">
        <v>287</v>
      </c>
      <c r="F64" s="88" t="s">
        <v>448</v>
      </c>
      <c r="G64" s="89" t="s">
        <v>441</v>
      </c>
      <c r="H64" s="89" t="s">
        <v>121</v>
      </c>
      <c r="I64" s="91">
        <v>437.87218000000007</v>
      </c>
      <c r="J64" s="103">
        <v>58.3</v>
      </c>
      <c r="K64" s="91"/>
      <c r="L64" s="91">
        <v>0.25527948100000009</v>
      </c>
      <c r="M64" s="92">
        <v>3.4615616274471489E-7</v>
      </c>
      <c r="N64" s="92">
        <f t="shared" si="1"/>
        <v>2.0242143609337606E-3</v>
      </c>
      <c r="O64" s="92">
        <f>L64/'סכום נכסי הקרן'!$C$42</f>
        <v>3.4514062326729061E-4</v>
      </c>
    </row>
    <row r="65" spans="2:15">
      <c r="B65" s="87" t="s">
        <v>994</v>
      </c>
      <c r="C65" s="88" t="s">
        <v>995</v>
      </c>
      <c r="D65" s="89" t="s">
        <v>108</v>
      </c>
      <c r="E65" s="89" t="s">
        <v>287</v>
      </c>
      <c r="F65" s="88" t="s">
        <v>996</v>
      </c>
      <c r="G65" s="89" t="s">
        <v>516</v>
      </c>
      <c r="H65" s="89" t="s">
        <v>121</v>
      </c>
      <c r="I65" s="91">
        <v>25.089094000000003</v>
      </c>
      <c r="J65" s="103">
        <v>794.8</v>
      </c>
      <c r="K65" s="91"/>
      <c r="L65" s="91">
        <v>0.19940811700000002</v>
      </c>
      <c r="M65" s="92">
        <v>1.4116975729409093E-7</v>
      </c>
      <c r="N65" s="92">
        <f t="shared" si="1"/>
        <v>1.5811876949019632E-3</v>
      </c>
      <c r="O65" s="92">
        <f>L65/'סכום נכסי הקרן'!$C$42</f>
        <v>2.6960193399146241E-4</v>
      </c>
    </row>
    <row r="66" spans="2:15">
      <c r="B66" s="87" t="s">
        <v>997</v>
      </c>
      <c r="C66" s="88" t="s">
        <v>998</v>
      </c>
      <c r="D66" s="89" t="s">
        <v>108</v>
      </c>
      <c r="E66" s="89" t="s">
        <v>287</v>
      </c>
      <c r="F66" s="88" t="s">
        <v>999</v>
      </c>
      <c r="G66" s="89" t="s">
        <v>116</v>
      </c>
      <c r="H66" s="89" t="s">
        <v>121</v>
      </c>
      <c r="I66" s="91">
        <v>1.0729900000000001</v>
      </c>
      <c r="J66" s="103">
        <v>3186</v>
      </c>
      <c r="K66" s="91"/>
      <c r="L66" s="91">
        <v>3.4185451000000006E-2</v>
      </c>
      <c r="M66" s="92">
        <v>3.9107247212662388E-8</v>
      </c>
      <c r="N66" s="92">
        <f t="shared" si="1"/>
        <v>2.7107028178734578E-4</v>
      </c>
      <c r="O66" s="92">
        <f>L66/'סכום נכסי הקרן'!$C$42</f>
        <v>4.6219100017730838E-5</v>
      </c>
    </row>
    <row r="67" spans="2:15">
      <c r="B67" s="87" t="s">
        <v>1000</v>
      </c>
      <c r="C67" s="88" t="s">
        <v>1001</v>
      </c>
      <c r="D67" s="89" t="s">
        <v>108</v>
      </c>
      <c r="E67" s="89" t="s">
        <v>287</v>
      </c>
      <c r="F67" s="88" t="s">
        <v>1002</v>
      </c>
      <c r="G67" s="89" t="s">
        <v>142</v>
      </c>
      <c r="H67" s="89" t="s">
        <v>121</v>
      </c>
      <c r="I67" s="91">
        <v>2.5027590000000006</v>
      </c>
      <c r="J67" s="103">
        <v>14760</v>
      </c>
      <c r="K67" s="91"/>
      <c r="L67" s="91">
        <v>0.36940728000000012</v>
      </c>
      <c r="M67" s="92">
        <v>9.7313284270221063E-8</v>
      </c>
      <c r="N67" s="92">
        <f t="shared" si="1"/>
        <v>2.9291798866101534E-3</v>
      </c>
      <c r="O67" s="92">
        <f>L67/'סכום נכסי הקרן'!$C$42</f>
        <v>4.9944264364386781E-4</v>
      </c>
    </row>
    <row r="68" spans="2:15">
      <c r="B68" s="87" t="s">
        <v>1003</v>
      </c>
      <c r="C68" s="88" t="s">
        <v>1004</v>
      </c>
      <c r="D68" s="89" t="s">
        <v>108</v>
      </c>
      <c r="E68" s="89" t="s">
        <v>287</v>
      </c>
      <c r="F68" s="88" t="s">
        <v>572</v>
      </c>
      <c r="G68" s="89" t="s">
        <v>480</v>
      </c>
      <c r="H68" s="89" t="s">
        <v>121</v>
      </c>
      <c r="I68" s="91">
        <v>2.7201590000000007</v>
      </c>
      <c r="J68" s="103">
        <v>24790</v>
      </c>
      <c r="K68" s="91"/>
      <c r="L68" s="91">
        <v>0.67432744400000011</v>
      </c>
      <c r="M68" s="92">
        <v>1.4540184716903386E-7</v>
      </c>
      <c r="N68" s="92">
        <f t="shared" si="1"/>
        <v>5.3470153212845026E-3</v>
      </c>
      <c r="O68" s="92">
        <f>L68/'סכום נכסי הקרן'!$C$42</f>
        <v>9.1169800798991338E-4</v>
      </c>
    </row>
    <row r="69" spans="2:15">
      <c r="B69" s="87" t="s">
        <v>1005</v>
      </c>
      <c r="C69" s="88" t="s">
        <v>1006</v>
      </c>
      <c r="D69" s="89" t="s">
        <v>108</v>
      </c>
      <c r="E69" s="89" t="s">
        <v>287</v>
      </c>
      <c r="F69" s="88" t="s">
        <v>1007</v>
      </c>
      <c r="G69" s="89" t="s">
        <v>117</v>
      </c>
      <c r="H69" s="89" t="s">
        <v>121</v>
      </c>
      <c r="I69" s="91">
        <v>1.5495290000000004</v>
      </c>
      <c r="J69" s="103">
        <v>31220</v>
      </c>
      <c r="K69" s="91"/>
      <c r="L69" s="91">
        <v>0.48376306400000008</v>
      </c>
      <c r="M69" s="92">
        <v>2.6647922610171498E-7</v>
      </c>
      <c r="N69" s="92">
        <f t="shared" si="1"/>
        <v>3.8359531976567981E-3</v>
      </c>
      <c r="O69" s="92">
        <f>L69/'סכום נכסי הקרן'!$C$42</f>
        <v>6.5405290220977121E-4</v>
      </c>
    </row>
    <row r="70" spans="2:15">
      <c r="B70" s="87" t="s">
        <v>1008</v>
      </c>
      <c r="C70" s="88" t="s">
        <v>1009</v>
      </c>
      <c r="D70" s="89" t="s">
        <v>108</v>
      </c>
      <c r="E70" s="89" t="s">
        <v>287</v>
      </c>
      <c r="F70" s="88" t="s">
        <v>1010</v>
      </c>
      <c r="G70" s="89" t="s">
        <v>480</v>
      </c>
      <c r="H70" s="89" t="s">
        <v>121</v>
      </c>
      <c r="I70" s="91">
        <v>2.0763550000000004</v>
      </c>
      <c r="J70" s="103">
        <v>9978</v>
      </c>
      <c r="K70" s="91"/>
      <c r="L70" s="91">
        <v>0.20717867400000003</v>
      </c>
      <c r="M70" s="92">
        <v>6.6355806433067061E-8</v>
      </c>
      <c r="N70" s="92">
        <f t="shared" si="1"/>
        <v>1.6428035874532895E-3</v>
      </c>
      <c r="O70" s="92">
        <f>L70/'סכום נכסי הקרן'!$C$42</f>
        <v>2.8010781121907247E-4</v>
      </c>
    </row>
    <row r="71" spans="2:15">
      <c r="B71" s="87" t="s">
        <v>1011</v>
      </c>
      <c r="C71" s="88" t="s">
        <v>1012</v>
      </c>
      <c r="D71" s="89" t="s">
        <v>108</v>
      </c>
      <c r="E71" s="89" t="s">
        <v>287</v>
      </c>
      <c r="F71" s="88" t="s">
        <v>486</v>
      </c>
      <c r="G71" s="89" t="s">
        <v>301</v>
      </c>
      <c r="H71" s="89" t="s">
        <v>121</v>
      </c>
      <c r="I71" s="91">
        <v>3.0194519999999998</v>
      </c>
      <c r="J71" s="103">
        <v>3380</v>
      </c>
      <c r="K71" s="91"/>
      <c r="L71" s="91">
        <v>0.10205748699999999</v>
      </c>
      <c r="M71" s="92">
        <v>8.1191893900473261E-8</v>
      </c>
      <c r="N71" s="92">
        <f t="shared" si="1"/>
        <v>8.092551348700466E-4</v>
      </c>
      <c r="O71" s="92">
        <f>L71/'סכום נכסי הקרן'!$C$42</f>
        <v>1.3798282781792945E-4</v>
      </c>
    </row>
    <row r="72" spans="2:15">
      <c r="B72" s="87" t="s">
        <v>1013</v>
      </c>
      <c r="C72" s="88" t="s">
        <v>1014</v>
      </c>
      <c r="D72" s="89" t="s">
        <v>108</v>
      </c>
      <c r="E72" s="89" t="s">
        <v>287</v>
      </c>
      <c r="F72" s="88" t="s">
        <v>1015</v>
      </c>
      <c r="G72" s="89" t="s">
        <v>1016</v>
      </c>
      <c r="H72" s="89" t="s">
        <v>121</v>
      </c>
      <c r="I72" s="91">
        <v>23.767175000000005</v>
      </c>
      <c r="J72" s="103">
        <v>4801</v>
      </c>
      <c r="K72" s="91"/>
      <c r="L72" s="91">
        <v>1.1410620570000001</v>
      </c>
      <c r="M72" s="92">
        <v>3.3231634123898406E-7</v>
      </c>
      <c r="N72" s="92">
        <f t="shared" si="1"/>
        <v>9.0479430365812165E-3</v>
      </c>
      <c r="O72" s="92">
        <f>L72/'סכום נכסי הקרן'!$C$42</f>
        <v>1.5427282600109821E-3</v>
      </c>
    </row>
    <row r="73" spans="2:15">
      <c r="B73" s="87" t="s">
        <v>1017</v>
      </c>
      <c r="C73" s="88" t="s">
        <v>1018</v>
      </c>
      <c r="D73" s="89" t="s">
        <v>108</v>
      </c>
      <c r="E73" s="89" t="s">
        <v>287</v>
      </c>
      <c r="F73" s="88" t="s">
        <v>1019</v>
      </c>
      <c r="G73" s="89" t="s">
        <v>143</v>
      </c>
      <c r="H73" s="89" t="s">
        <v>121</v>
      </c>
      <c r="I73" s="91">
        <v>11.489177000000002</v>
      </c>
      <c r="J73" s="103">
        <v>2246</v>
      </c>
      <c r="K73" s="91"/>
      <c r="L73" s="91">
        <v>0.25804690900000005</v>
      </c>
      <c r="M73" s="92">
        <v>7.9145472151714496E-8</v>
      </c>
      <c r="N73" s="92">
        <f t="shared" si="1"/>
        <v>2.0461584180060566E-3</v>
      </c>
      <c r="O73" s="92">
        <f>L73/'סכום נכסי הקרן'!$C$42</f>
        <v>3.4888221589755505E-4</v>
      </c>
    </row>
    <row r="74" spans="2:15">
      <c r="B74" s="87" t="s">
        <v>1020</v>
      </c>
      <c r="C74" s="88" t="s">
        <v>1021</v>
      </c>
      <c r="D74" s="89" t="s">
        <v>108</v>
      </c>
      <c r="E74" s="89" t="s">
        <v>287</v>
      </c>
      <c r="F74" s="88" t="s">
        <v>1022</v>
      </c>
      <c r="G74" s="89" t="s">
        <v>1016</v>
      </c>
      <c r="H74" s="89" t="s">
        <v>121</v>
      </c>
      <c r="I74" s="91">
        <v>5.7917320000000005</v>
      </c>
      <c r="J74" s="103">
        <v>19750</v>
      </c>
      <c r="K74" s="91"/>
      <c r="L74" s="91">
        <v>1.1438671150000002</v>
      </c>
      <c r="M74" s="92">
        <v>2.5255368136916595E-7</v>
      </c>
      <c r="N74" s="92">
        <f t="shared" si="1"/>
        <v>9.0701854771589301E-3</v>
      </c>
      <c r="O74" s="92">
        <f>L74/'סכום נכסי הקרן'!$C$42</f>
        <v>1.5465207288088206E-3</v>
      </c>
    </row>
    <row r="75" spans="2:15">
      <c r="B75" s="87" t="s">
        <v>1023</v>
      </c>
      <c r="C75" s="88" t="s">
        <v>1024</v>
      </c>
      <c r="D75" s="89" t="s">
        <v>108</v>
      </c>
      <c r="E75" s="89" t="s">
        <v>287</v>
      </c>
      <c r="F75" s="88" t="s">
        <v>1025</v>
      </c>
      <c r="G75" s="89" t="s">
        <v>535</v>
      </c>
      <c r="H75" s="89" t="s">
        <v>121</v>
      </c>
      <c r="I75" s="91">
        <v>2.8318859999999999</v>
      </c>
      <c r="J75" s="103">
        <v>15550</v>
      </c>
      <c r="K75" s="91"/>
      <c r="L75" s="91">
        <v>0.44035834300000004</v>
      </c>
      <c r="M75" s="92">
        <v>1.9546613509517622E-7</v>
      </c>
      <c r="N75" s="92">
        <f t="shared" si="1"/>
        <v>3.491779591394557E-3</v>
      </c>
      <c r="O75" s="92">
        <f>L75/'סכום נכסי הקרן'!$C$42</f>
        <v>5.95369249297288E-4</v>
      </c>
    </row>
    <row r="76" spans="2:15">
      <c r="B76" s="87" t="s">
        <v>1026</v>
      </c>
      <c r="C76" s="88" t="s">
        <v>1027</v>
      </c>
      <c r="D76" s="89" t="s">
        <v>108</v>
      </c>
      <c r="E76" s="89" t="s">
        <v>287</v>
      </c>
      <c r="F76" s="88" t="s">
        <v>1028</v>
      </c>
      <c r="G76" s="89" t="s">
        <v>118</v>
      </c>
      <c r="H76" s="89" t="s">
        <v>121</v>
      </c>
      <c r="I76" s="91">
        <v>15.639790000000003</v>
      </c>
      <c r="J76" s="103">
        <v>1575</v>
      </c>
      <c r="K76" s="91"/>
      <c r="L76" s="91">
        <v>0.24632669000000004</v>
      </c>
      <c r="M76" s="92">
        <v>7.8066207002275411E-8</v>
      </c>
      <c r="N76" s="92">
        <f t="shared" si="1"/>
        <v>1.9532240563403468E-3</v>
      </c>
      <c r="O76" s="92">
        <f>L76/'סכום נכסי הקרן'!$C$42</f>
        <v>3.3303635286679643E-4</v>
      </c>
    </row>
    <row r="77" spans="2:15">
      <c r="B77" s="87" t="s">
        <v>1029</v>
      </c>
      <c r="C77" s="88" t="s">
        <v>1030</v>
      </c>
      <c r="D77" s="89" t="s">
        <v>108</v>
      </c>
      <c r="E77" s="89" t="s">
        <v>287</v>
      </c>
      <c r="F77" s="88" t="s">
        <v>1031</v>
      </c>
      <c r="G77" s="89" t="s">
        <v>480</v>
      </c>
      <c r="H77" s="89" t="s">
        <v>121</v>
      </c>
      <c r="I77" s="91">
        <v>41.940583000000004</v>
      </c>
      <c r="J77" s="103">
        <v>950.7</v>
      </c>
      <c r="K77" s="91"/>
      <c r="L77" s="91">
        <v>0.39872912400000005</v>
      </c>
      <c r="M77" s="92">
        <v>1.3860796553967015E-7</v>
      </c>
      <c r="N77" s="92">
        <f t="shared" si="1"/>
        <v>3.1616846593453315E-3</v>
      </c>
      <c r="O77" s="92">
        <f>L77/'סכום נכסי הקרן'!$C$42</f>
        <v>5.390860943194285E-4</v>
      </c>
    </row>
    <row r="78" spans="2:15">
      <c r="B78" s="87" t="s">
        <v>1032</v>
      </c>
      <c r="C78" s="88" t="s">
        <v>1033</v>
      </c>
      <c r="D78" s="89" t="s">
        <v>108</v>
      </c>
      <c r="E78" s="89" t="s">
        <v>287</v>
      </c>
      <c r="F78" s="88" t="s">
        <v>532</v>
      </c>
      <c r="G78" s="89" t="s">
        <v>115</v>
      </c>
      <c r="H78" s="89" t="s">
        <v>121</v>
      </c>
      <c r="I78" s="91">
        <v>970.12605700000017</v>
      </c>
      <c r="J78" s="103">
        <v>165.6</v>
      </c>
      <c r="K78" s="91"/>
      <c r="L78" s="91">
        <v>1.6065287500000005</v>
      </c>
      <c r="M78" s="92">
        <v>3.744999612576087E-7</v>
      </c>
      <c r="N78" s="92">
        <f t="shared" si="1"/>
        <v>1.2738816900849792E-2</v>
      </c>
      <c r="O78" s="92">
        <f>L78/'סכום נכסי הקרן'!$C$42</f>
        <v>2.1720442704590945E-3</v>
      </c>
    </row>
    <row r="79" spans="2:15">
      <c r="B79" s="87" t="s">
        <v>1034</v>
      </c>
      <c r="C79" s="88" t="s">
        <v>1035</v>
      </c>
      <c r="D79" s="89" t="s">
        <v>108</v>
      </c>
      <c r="E79" s="89" t="s">
        <v>287</v>
      </c>
      <c r="F79" s="88" t="s">
        <v>348</v>
      </c>
      <c r="G79" s="89" t="s">
        <v>301</v>
      </c>
      <c r="H79" s="89" t="s">
        <v>121</v>
      </c>
      <c r="I79" s="91">
        <v>0.60968100000000014</v>
      </c>
      <c r="J79" s="103">
        <v>71190</v>
      </c>
      <c r="K79" s="91"/>
      <c r="L79" s="91">
        <v>0.43403188800000003</v>
      </c>
      <c r="M79" s="92">
        <v>1.1540678420719583E-7</v>
      </c>
      <c r="N79" s="92">
        <f t="shared" si="1"/>
        <v>3.441614568280924E-3</v>
      </c>
      <c r="O79" s="92">
        <f>L79/'סכום נכסי הקרן'!$C$42</f>
        <v>5.8681581361487813E-4</v>
      </c>
    </row>
    <row r="80" spans="2:15">
      <c r="B80" s="87" t="s">
        <v>1036</v>
      </c>
      <c r="C80" s="88" t="s">
        <v>1037</v>
      </c>
      <c r="D80" s="89" t="s">
        <v>108</v>
      </c>
      <c r="E80" s="89" t="s">
        <v>287</v>
      </c>
      <c r="F80" s="88" t="s">
        <v>547</v>
      </c>
      <c r="G80" s="89" t="s">
        <v>346</v>
      </c>
      <c r="H80" s="89" t="s">
        <v>121</v>
      </c>
      <c r="I80" s="91">
        <v>7.7143240000000013</v>
      </c>
      <c r="J80" s="103">
        <v>5901</v>
      </c>
      <c r="K80" s="91"/>
      <c r="L80" s="91">
        <v>0.45522224400000005</v>
      </c>
      <c r="M80" s="92">
        <v>9.7611366456056929E-8</v>
      </c>
      <c r="N80" s="92">
        <f t="shared" si="1"/>
        <v>3.6096414804341142E-3</v>
      </c>
      <c r="O80" s="92">
        <f>L80/'סכום נכסי הקרן'!$C$42</f>
        <v>6.1546540444155245E-4</v>
      </c>
    </row>
    <row r="81" spans="2:15">
      <c r="B81" s="87" t="s">
        <v>1038</v>
      </c>
      <c r="C81" s="88" t="s">
        <v>1039</v>
      </c>
      <c r="D81" s="89" t="s">
        <v>108</v>
      </c>
      <c r="E81" s="89" t="s">
        <v>287</v>
      </c>
      <c r="F81" s="88" t="s">
        <v>1040</v>
      </c>
      <c r="G81" s="89" t="s">
        <v>301</v>
      </c>
      <c r="H81" s="89" t="s">
        <v>121</v>
      </c>
      <c r="I81" s="91">
        <v>15.436833000000002</v>
      </c>
      <c r="J81" s="103">
        <v>858.7</v>
      </c>
      <c r="K81" s="91"/>
      <c r="L81" s="91">
        <v>0.13255608799999999</v>
      </c>
      <c r="M81" s="92">
        <v>1.0264097070671339E-7</v>
      </c>
      <c r="N81" s="92">
        <f t="shared" ref="N81:N116" si="2">IFERROR(L81/$L$11,0)</f>
        <v>1.0510908902968165E-3</v>
      </c>
      <c r="O81" s="92">
        <f>L81/'סכום נכסי הקרן'!$C$42</f>
        <v>1.792172667030524E-4</v>
      </c>
    </row>
    <row r="82" spans="2:15">
      <c r="B82" s="87" t="s">
        <v>1041</v>
      </c>
      <c r="C82" s="88" t="s">
        <v>1042</v>
      </c>
      <c r="D82" s="89" t="s">
        <v>108</v>
      </c>
      <c r="E82" s="89" t="s">
        <v>287</v>
      </c>
      <c r="F82" s="88" t="s">
        <v>418</v>
      </c>
      <c r="G82" s="89" t="s">
        <v>301</v>
      </c>
      <c r="H82" s="89" t="s">
        <v>121</v>
      </c>
      <c r="I82" s="91">
        <v>7.5881470000000011</v>
      </c>
      <c r="J82" s="103">
        <v>6819</v>
      </c>
      <c r="K82" s="91"/>
      <c r="L82" s="91">
        <v>0.51743571999999993</v>
      </c>
      <c r="M82" s="92">
        <v>2.0784178320632033E-7</v>
      </c>
      <c r="N82" s="92">
        <f t="shared" si="2"/>
        <v>4.102957320271659E-3</v>
      </c>
      <c r="O82" s="92">
        <f>L82/'סכום נכסי הקרן'!$C$42</f>
        <v>6.9957869783337254E-4</v>
      </c>
    </row>
    <row r="83" spans="2:15">
      <c r="B83" s="87" t="s">
        <v>1043</v>
      </c>
      <c r="C83" s="88" t="s">
        <v>1044</v>
      </c>
      <c r="D83" s="89" t="s">
        <v>108</v>
      </c>
      <c r="E83" s="89" t="s">
        <v>287</v>
      </c>
      <c r="F83" s="88" t="s">
        <v>1045</v>
      </c>
      <c r="G83" s="89" t="s">
        <v>1016</v>
      </c>
      <c r="H83" s="89" t="s">
        <v>121</v>
      </c>
      <c r="I83" s="91">
        <v>16.080331000000005</v>
      </c>
      <c r="J83" s="103">
        <v>7800</v>
      </c>
      <c r="K83" s="91"/>
      <c r="L83" s="91">
        <v>1.2542658110000002</v>
      </c>
      <c r="M83" s="92">
        <v>2.5314555210695578E-7</v>
      </c>
      <c r="N83" s="92">
        <f t="shared" si="2"/>
        <v>9.9455814353305964E-3</v>
      </c>
      <c r="O83" s="92">
        <f>L83/'סכום נכסי הקרן'!$C$42</f>
        <v>1.6957809615391439E-3</v>
      </c>
    </row>
    <row r="84" spans="2:15">
      <c r="B84" s="87" t="s">
        <v>1046</v>
      </c>
      <c r="C84" s="88" t="s">
        <v>1047</v>
      </c>
      <c r="D84" s="89" t="s">
        <v>108</v>
      </c>
      <c r="E84" s="89" t="s">
        <v>287</v>
      </c>
      <c r="F84" s="88" t="s">
        <v>1048</v>
      </c>
      <c r="G84" s="89" t="s">
        <v>1049</v>
      </c>
      <c r="H84" s="89" t="s">
        <v>121</v>
      </c>
      <c r="I84" s="91">
        <v>17.597008000000002</v>
      </c>
      <c r="J84" s="103">
        <v>4003</v>
      </c>
      <c r="K84" s="91"/>
      <c r="L84" s="91">
        <v>0.7044082140000002</v>
      </c>
      <c r="M84" s="92">
        <v>1.6041034107943158E-7</v>
      </c>
      <c r="N84" s="92">
        <f t="shared" si="2"/>
        <v>5.5855379255432668E-3</v>
      </c>
      <c r="O84" s="92">
        <f>L84/'סכום נכסי הקרן'!$C$42</f>
        <v>9.5236753483747094E-4</v>
      </c>
    </row>
    <row r="85" spans="2:15">
      <c r="B85" s="87" t="s">
        <v>1050</v>
      </c>
      <c r="C85" s="88" t="s">
        <v>1051</v>
      </c>
      <c r="D85" s="89" t="s">
        <v>108</v>
      </c>
      <c r="E85" s="89" t="s">
        <v>287</v>
      </c>
      <c r="F85" s="88" t="s">
        <v>456</v>
      </c>
      <c r="G85" s="89" t="s">
        <v>457</v>
      </c>
      <c r="H85" s="89" t="s">
        <v>121</v>
      </c>
      <c r="I85" s="91">
        <v>0.4934380000000001</v>
      </c>
      <c r="J85" s="103">
        <v>41100</v>
      </c>
      <c r="K85" s="91"/>
      <c r="L85" s="91">
        <v>0.20280312000000006</v>
      </c>
      <c r="M85" s="92">
        <v>1.6687995714349492E-7</v>
      </c>
      <c r="N85" s="92">
        <f t="shared" si="2"/>
        <v>1.6081080482382084E-3</v>
      </c>
      <c r="O85" s="92">
        <f>L85/'סכום נכסי הקרן'!$C$42</f>
        <v>2.7419201481904891E-4</v>
      </c>
    </row>
    <row r="86" spans="2:15">
      <c r="B86" s="87" t="s">
        <v>1052</v>
      </c>
      <c r="C86" s="88" t="s">
        <v>1053</v>
      </c>
      <c r="D86" s="89" t="s">
        <v>108</v>
      </c>
      <c r="E86" s="89" t="s">
        <v>287</v>
      </c>
      <c r="F86" s="88" t="s">
        <v>1054</v>
      </c>
      <c r="G86" s="89" t="s">
        <v>346</v>
      </c>
      <c r="H86" s="89" t="s">
        <v>121</v>
      </c>
      <c r="I86" s="91">
        <v>7.0675490000000005</v>
      </c>
      <c r="J86" s="103">
        <v>8890</v>
      </c>
      <c r="K86" s="91"/>
      <c r="L86" s="91">
        <v>0.62830511700000014</v>
      </c>
      <c r="M86" s="92">
        <v>1.1420822936699428E-7</v>
      </c>
      <c r="N86" s="92">
        <f t="shared" si="2"/>
        <v>4.9820856572470335E-3</v>
      </c>
      <c r="O86" s="92">
        <f>L86/'סכום נכסי הקרן'!$C$42</f>
        <v>8.4947532341390138E-4</v>
      </c>
    </row>
    <row r="87" spans="2:15">
      <c r="B87" s="87" t="s">
        <v>1055</v>
      </c>
      <c r="C87" s="88" t="s">
        <v>1056</v>
      </c>
      <c r="D87" s="89" t="s">
        <v>108</v>
      </c>
      <c r="E87" s="89" t="s">
        <v>287</v>
      </c>
      <c r="F87" s="88" t="s">
        <v>462</v>
      </c>
      <c r="G87" s="89" t="s">
        <v>301</v>
      </c>
      <c r="H87" s="89" t="s">
        <v>121</v>
      </c>
      <c r="I87" s="91">
        <v>241.10772000000006</v>
      </c>
      <c r="J87" s="103">
        <v>156.1</v>
      </c>
      <c r="K87" s="91"/>
      <c r="L87" s="91">
        <v>0.37636914999999999</v>
      </c>
      <c r="M87" s="92">
        <v>3.4943960956865403E-7</v>
      </c>
      <c r="N87" s="92">
        <f t="shared" si="2"/>
        <v>2.9843833725219475E-3</v>
      </c>
      <c r="O87" s="92">
        <f>L87/'סכום נכסי הקרן'!$C$42</f>
        <v>5.0885516728851519E-4</v>
      </c>
    </row>
    <row r="88" spans="2:15">
      <c r="B88" s="87" t="s">
        <v>1057</v>
      </c>
      <c r="C88" s="88" t="s">
        <v>1058</v>
      </c>
      <c r="D88" s="89" t="s">
        <v>108</v>
      </c>
      <c r="E88" s="89" t="s">
        <v>287</v>
      </c>
      <c r="F88" s="88" t="s">
        <v>513</v>
      </c>
      <c r="G88" s="89" t="s">
        <v>308</v>
      </c>
      <c r="H88" s="89" t="s">
        <v>121</v>
      </c>
      <c r="I88" s="91">
        <v>51.270360000000004</v>
      </c>
      <c r="J88" s="103">
        <v>363</v>
      </c>
      <c r="K88" s="91"/>
      <c r="L88" s="91">
        <v>0.18611140700000003</v>
      </c>
      <c r="M88" s="92">
        <v>7.2152999728923633E-8</v>
      </c>
      <c r="N88" s="92">
        <f t="shared" si="2"/>
        <v>1.4757526978166646E-3</v>
      </c>
      <c r="O88" s="92">
        <f>L88/'סכום נכסי הקרן'!$C$42</f>
        <v>2.5162463805358635E-4</v>
      </c>
    </row>
    <row r="89" spans="2:15">
      <c r="B89" s="87" t="s">
        <v>1059</v>
      </c>
      <c r="C89" s="88" t="s">
        <v>1060</v>
      </c>
      <c r="D89" s="89" t="s">
        <v>108</v>
      </c>
      <c r="E89" s="89" t="s">
        <v>287</v>
      </c>
      <c r="F89" s="88" t="s">
        <v>1061</v>
      </c>
      <c r="G89" s="89" t="s">
        <v>115</v>
      </c>
      <c r="H89" s="89" t="s">
        <v>121</v>
      </c>
      <c r="I89" s="91">
        <v>8.3698000000000015</v>
      </c>
      <c r="J89" s="103">
        <v>2923</v>
      </c>
      <c r="K89" s="91"/>
      <c r="L89" s="91">
        <v>0.24464925900000004</v>
      </c>
      <c r="M89" s="92">
        <v>8.8950731966707841E-8</v>
      </c>
      <c r="N89" s="92">
        <f t="shared" si="2"/>
        <v>1.9399230267927528E-3</v>
      </c>
      <c r="O89" s="92">
        <f>L89/'סכום נכסי הקרן'!$C$42</f>
        <v>3.307684479863886E-4</v>
      </c>
    </row>
    <row r="90" spans="2:15">
      <c r="B90" s="87" t="s">
        <v>1062</v>
      </c>
      <c r="C90" s="88" t="s">
        <v>1063</v>
      </c>
      <c r="D90" s="89" t="s">
        <v>108</v>
      </c>
      <c r="E90" s="89" t="s">
        <v>287</v>
      </c>
      <c r="F90" s="88" t="s">
        <v>1064</v>
      </c>
      <c r="G90" s="89" t="s">
        <v>145</v>
      </c>
      <c r="H90" s="89" t="s">
        <v>121</v>
      </c>
      <c r="I90" s="91">
        <v>1.7373300000000003</v>
      </c>
      <c r="J90" s="103">
        <v>8834</v>
      </c>
      <c r="K90" s="91"/>
      <c r="L90" s="91">
        <v>0.15347570900000002</v>
      </c>
      <c r="M90" s="92">
        <v>5.2393108053393072E-8</v>
      </c>
      <c r="N90" s="92">
        <f t="shared" si="2"/>
        <v>1.2169710350213802E-3</v>
      </c>
      <c r="O90" s="92">
        <f>L90/'סכום נכסי הקרן'!$C$42</f>
        <v>2.0750082087737129E-4</v>
      </c>
    </row>
    <row r="91" spans="2:15">
      <c r="B91" s="87" t="s">
        <v>1065</v>
      </c>
      <c r="C91" s="88" t="s">
        <v>1066</v>
      </c>
      <c r="D91" s="89" t="s">
        <v>108</v>
      </c>
      <c r="E91" s="89" t="s">
        <v>287</v>
      </c>
      <c r="F91" s="88" t="s">
        <v>1067</v>
      </c>
      <c r="G91" s="89" t="s">
        <v>117</v>
      </c>
      <c r="H91" s="89" t="s">
        <v>121</v>
      </c>
      <c r="I91" s="91">
        <v>196.35305200000002</v>
      </c>
      <c r="J91" s="103">
        <v>178.2</v>
      </c>
      <c r="K91" s="91"/>
      <c r="L91" s="91">
        <v>0.34990113900000008</v>
      </c>
      <c r="M91" s="92">
        <v>3.8446495467556612E-7</v>
      </c>
      <c r="N91" s="92">
        <f t="shared" si="2"/>
        <v>2.7745077970872242E-3</v>
      </c>
      <c r="O91" s="92">
        <f>L91/'סכום נכסי הקרן'!$C$42</f>
        <v>4.7307012973907942E-4</v>
      </c>
    </row>
    <row r="92" spans="2:15">
      <c r="B92" s="87" t="s">
        <v>1068</v>
      </c>
      <c r="C92" s="88" t="s">
        <v>1069</v>
      </c>
      <c r="D92" s="89" t="s">
        <v>108</v>
      </c>
      <c r="E92" s="89" t="s">
        <v>287</v>
      </c>
      <c r="F92" s="88" t="s">
        <v>515</v>
      </c>
      <c r="G92" s="89" t="s">
        <v>516</v>
      </c>
      <c r="H92" s="89" t="s">
        <v>121</v>
      </c>
      <c r="I92" s="91">
        <v>5.7458730000000005</v>
      </c>
      <c r="J92" s="103">
        <v>8861</v>
      </c>
      <c r="K92" s="91"/>
      <c r="L92" s="91">
        <v>0.5091417800000001</v>
      </c>
      <c r="M92" s="92">
        <v>1.6167108115943857E-7</v>
      </c>
      <c r="N92" s="92">
        <f t="shared" si="2"/>
        <v>4.0371913120090417E-3</v>
      </c>
      <c r="O92" s="92">
        <f>L92/'סכום נכסי הקרן'!$C$42</f>
        <v>6.883652011209539E-4</v>
      </c>
    </row>
    <row r="93" spans="2:15">
      <c r="B93" s="87" t="s">
        <v>1070</v>
      </c>
      <c r="C93" s="88" t="s">
        <v>1071</v>
      </c>
      <c r="D93" s="89" t="s">
        <v>108</v>
      </c>
      <c r="E93" s="89" t="s">
        <v>287</v>
      </c>
      <c r="F93" s="88" t="s">
        <v>1072</v>
      </c>
      <c r="G93" s="89" t="s">
        <v>115</v>
      </c>
      <c r="H93" s="89" t="s">
        <v>121</v>
      </c>
      <c r="I93" s="91">
        <v>17.967544000000004</v>
      </c>
      <c r="J93" s="103">
        <v>2185</v>
      </c>
      <c r="K93" s="91"/>
      <c r="L93" s="91">
        <v>0.39259084200000005</v>
      </c>
      <c r="M93" s="92">
        <v>1.9080521504446405E-7</v>
      </c>
      <c r="N93" s="92">
        <f t="shared" si="2"/>
        <v>3.1130117361350984E-3</v>
      </c>
      <c r="O93" s="92">
        <f>L93/'סכום נכסי הקרן'!$C$42</f>
        <v>5.307870705711376E-4</v>
      </c>
    </row>
    <row r="94" spans="2:15">
      <c r="B94" s="87" t="s">
        <v>1073</v>
      </c>
      <c r="C94" s="88" t="s">
        <v>1074</v>
      </c>
      <c r="D94" s="89" t="s">
        <v>108</v>
      </c>
      <c r="E94" s="89" t="s">
        <v>287</v>
      </c>
      <c r="F94" s="88" t="s">
        <v>1075</v>
      </c>
      <c r="G94" s="89" t="s">
        <v>472</v>
      </c>
      <c r="H94" s="89" t="s">
        <v>121</v>
      </c>
      <c r="I94" s="91">
        <v>5.0224980000000006</v>
      </c>
      <c r="J94" s="103">
        <v>4892</v>
      </c>
      <c r="K94" s="91"/>
      <c r="L94" s="91">
        <v>0.24570060900000001</v>
      </c>
      <c r="M94" s="92">
        <v>6.7972723310074949E-8</v>
      </c>
      <c r="N94" s="92">
        <f t="shared" si="2"/>
        <v>1.9482596066072804E-3</v>
      </c>
      <c r="O94" s="92">
        <f>L94/'סכום נכסי הקרן'!$C$42</f>
        <v>3.3218988457365612E-4</v>
      </c>
    </row>
    <row r="95" spans="2:15">
      <c r="B95" s="87" t="s">
        <v>1076</v>
      </c>
      <c r="C95" s="88" t="s">
        <v>1077</v>
      </c>
      <c r="D95" s="89" t="s">
        <v>108</v>
      </c>
      <c r="E95" s="89" t="s">
        <v>287</v>
      </c>
      <c r="F95" s="88" t="s">
        <v>466</v>
      </c>
      <c r="G95" s="89" t="s">
        <v>144</v>
      </c>
      <c r="H95" s="89" t="s">
        <v>121</v>
      </c>
      <c r="I95" s="91">
        <v>36.631370000000004</v>
      </c>
      <c r="J95" s="103">
        <v>1232</v>
      </c>
      <c r="K95" s="91"/>
      <c r="L95" s="91">
        <v>0.45129848200000011</v>
      </c>
      <c r="M95" s="92">
        <v>2.2155599311345295E-7</v>
      </c>
      <c r="N95" s="92">
        <f t="shared" si="2"/>
        <v>3.5785283829059739E-3</v>
      </c>
      <c r="O95" s="92">
        <f>L95/'סכום נכסי הקרן'!$C$42</f>
        <v>6.1016043571892914E-4</v>
      </c>
    </row>
    <row r="96" spans="2:15">
      <c r="B96" s="87" t="s">
        <v>1078</v>
      </c>
      <c r="C96" s="88" t="s">
        <v>1079</v>
      </c>
      <c r="D96" s="89" t="s">
        <v>108</v>
      </c>
      <c r="E96" s="89" t="s">
        <v>287</v>
      </c>
      <c r="F96" s="88" t="s">
        <v>1080</v>
      </c>
      <c r="G96" s="89" t="s">
        <v>116</v>
      </c>
      <c r="H96" s="89" t="s">
        <v>121</v>
      </c>
      <c r="I96" s="91">
        <v>2.4645250000000005</v>
      </c>
      <c r="J96" s="103">
        <v>11980</v>
      </c>
      <c r="K96" s="91"/>
      <c r="L96" s="91">
        <v>0.29525008900000005</v>
      </c>
      <c r="M96" s="92">
        <v>2.019549069463999E-7</v>
      </c>
      <c r="N96" s="92">
        <f t="shared" si="2"/>
        <v>2.3411574948351251E-3</v>
      </c>
      <c r="O96" s="92">
        <f>L96/'סכום נכסי הקרן'!$C$42</f>
        <v>3.9918131820858332E-4</v>
      </c>
    </row>
    <row r="97" spans="2:15">
      <c r="B97" s="87" t="s">
        <v>1081</v>
      </c>
      <c r="C97" s="88" t="s">
        <v>1082</v>
      </c>
      <c r="D97" s="89" t="s">
        <v>108</v>
      </c>
      <c r="E97" s="89" t="s">
        <v>287</v>
      </c>
      <c r="F97" s="88" t="s">
        <v>1083</v>
      </c>
      <c r="G97" s="89" t="s">
        <v>441</v>
      </c>
      <c r="H97" s="89" t="s">
        <v>121</v>
      </c>
      <c r="I97" s="91">
        <v>1.8868170000000004</v>
      </c>
      <c r="J97" s="103">
        <v>42230</v>
      </c>
      <c r="K97" s="91"/>
      <c r="L97" s="91">
        <v>0.79680284800000001</v>
      </c>
      <c r="M97" s="92">
        <v>2.9475242924865058E-7</v>
      </c>
      <c r="N97" s="92">
        <f t="shared" si="2"/>
        <v>6.3181723867360888E-3</v>
      </c>
      <c r="O97" s="92">
        <f>L97/'סכום נכסי הקרן'!$C$42</f>
        <v>1.0772860807401598E-3</v>
      </c>
    </row>
    <row r="98" spans="2:15">
      <c r="B98" s="87" t="s">
        <v>1084</v>
      </c>
      <c r="C98" s="88" t="s">
        <v>1085</v>
      </c>
      <c r="D98" s="89" t="s">
        <v>108</v>
      </c>
      <c r="E98" s="89" t="s">
        <v>287</v>
      </c>
      <c r="F98" s="88" t="s">
        <v>1086</v>
      </c>
      <c r="G98" s="89" t="s">
        <v>535</v>
      </c>
      <c r="H98" s="89" t="s">
        <v>121</v>
      </c>
      <c r="I98" s="91">
        <v>1.2512790000000003</v>
      </c>
      <c r="J98" s="103">
        <v>26410</v>
      </c>
      <c r="K98" s="91"/>
      <c r="L98" s="91">
        <v>0.33046285600000003</v>
      </c>
      <c r="M98" s="92">
        <v>9.0842286127729768E-8</v>
      </c>
      <c r="N98" s="92">
        <f t="shared" si="2"/>
        <v>2.620373781120251E-3</v>
      </c>
      <c r="O98" s="92">
        <f>L98/'סכום נכסי הקרן'!$C$42</f>
        <v>4.4678936058526722E-4</v>
      </c>
    </row>
    <row r="99" spans="2:15">
      <c r="B99" s="87" t="s">
        <v>1087</v>
      </c>
      <c r="C99" s="88" t="s">
        <v>1088</v>
      </c>
      <c r="D99" s="89" t="s">
        <v>108</v>
      </c>
      <c r="E99" s="89" t="s">
        <v>287</v>
      </c>
      <c r="F99" s="88" t="s">
        <v>468</v>
      </c>
      <c r="G99" s="89" t="s">
        <v>308</v>
      </c>
      <c r="H99" s="89" t="s">
        <v>121</v>
      </c>
      <c r="I99" s="91">
        <v>2.5137090000000004</v>
      </c>
      <c r="J99" s="103">
        <v>31450</v>
      </c>
      <c r="K99" s="91"/>
      <c r="L99" s="91">
        <v>0.7905614700000001</v>
      </c>
      <c r="M99" s="92">
        <v>2.3642343052489541E-7</v>
      </c>
      <c r="N99" s="92">
        <f t="shared" si="2"/>
        <v>6.268681973600942E-3</v>
      </c>
      <c r="O99" s="92">
        <f>L99/'סכום נכסי הקרן'!$C$42</f>
        <v>1.0688476700832269E-3</v>
      </c>
    </row>
    <row r="100" spans="2:15">
      <c r="B100" s="87" t="s">
        <v>1089</v>
      </c>
      <c r="C100" s="88" t="s">
        <v>1090</v>
      </c>
      <c r="D100" s="89" t="s">
        <v>108</v>
      </c>
      <c r="E100" s="89" t="s">
        <v>287</v>
      </c>
      <c r="F100" s="88" t="s">
        <v>1091</v>
      </c>
      <c r="G100" s="89" t="s">
        <v>289</v>
      </c>
      <c r="H100" s="89" t="s">
        <v>121</v>
      </c>
      <c r="I100" s="91">
        <v>0.16761900000000002</v>
      </c>
      <c r="J100" s="103">
        <v>17300</v>
      </c>
      <c r="K100" s="91"/>
      <c r="L100" s="91">
        <v>2.8998070000000001E-2</v>
      </c>
      <c r="M100" s="92">
        <v>4.7279694826675821E-9</v>
      </c>
      <c r="N100" s="92">
        <f t="shared" si="2"/>
        <v>2.2993743760142807E-4</v>
      </c>
      <c r="O100" s="92">
        <f>L100/'סכום נכסי הקרן'!$C$42</f>
        <v>3.9205704720735145E-5</v>
      </c>
    </row>
    <row r="101" spans="2:15">
      <c r="B101" s="87" t="s">
        <v>1092</v>
      </c>
      <c r="C101" s="88" t="s">
        <v>1093</v>
      </c>
      <c r="D101" s="89" t="s">
        <v>108</v>
      </c>
      <c r="E101" s="89" t="s">
        <v>287</v>
      </c>
      <c r="F101" s="88" t="s">
        <v>1094</v>
      </c>
      <c r="G101" s="89" t="s">
        <v>388</v>
      </c>
      <c r="H101" s="89" t="s">
        <v>121</v>
      </c>
      <c r="I101" s="91">
        <v>1.4681830000000002</v>
      </c>
      <c r="J101" s="103">
        <v>15780</v>
      </c>
      <c r="K101" s="91"/>
      <c r="L101" s="91">
        <v>0.23167921300000005</v>
      </c>
      <c r="M101" s="92">
        <v>1.5376936736714827E-7</v>
      </c>
      <c r="N101" s="92">
        <f t="shared" si="2"/>
        <v>1.8370782808212916E-3</v>
      </c>
      <c r="O101" s="92">
        <f>L101/'סכום נכסי הקרן'!$C$42</f>
        <v>3.132328053146401E-4</v>
      </c>
    </row>
    <row r="102" spans="2:15">
      <c r="B102" s="87" t="s">
        <v>1095</v>
      </c>
      <c r="C102" s="88" t="s">
        <v>1096</v>
      </c>
      <c r="D102" s="89" t="s">
        <v>108</v>
      </c>
      <c r="E102" s="89" t="s">
        <v>287</v>
      </c>
      <c r="F102" s="88" t="s">
        <v>583</v>
      </c>
      <c r="G102" s="89" t="s">
        <v>144</v>
      </c>
      <c r="H102" s="89" t="s">
        <v>121</v>
      </c>
      <c r="I102" s="91">
        <v>41.403324000000005</v>
      </c>
      <c r="J102" s="103">
        <v>1494</v>
      </c>
      <c r="K102" s="91"/>
      <c r="L102" s="91">
        <v>0.61856566300000004</v>
      </c>
      <c r="M102" s="92">
        <v>2.2230413167543636E-7</v>
      </c>
      <c r="N102" s="92">
        <f t="shared" si="2"/>
        <v>4.9048575832270382E-3</v>
      </c>
      <c r="O102" s="92">
        <f>L102/'סכום נכסי הקרן'!$C$42</f>
        <v>8.3630747611698872E-4</v>
      </c>
    </row>
    <row r="103" spans="2:15">
      <c r="B103" s="87" t="s">
        <v>1097</v>
      </c>
      <c r="C103" s="88" t="s">
        <v>1098</v>
      </c>
      <c r="D103" s="89" t="s">
        <v>108</v>
      </c>
      <c r="E103" s="89" t="s">
        <v>287</v>
      </c>
      <c r="F103" s="88" t="s">
        <v>1099</v>
      </c>
      <c r="G103" s="89" t="s">
        <v>145</v>
      </c>
      <c r="H103" s="89" t="s">
        <v>121</v>
      </c>
      <c r="I103" s="91">
        <v>6.9724999999999995E-2</v>
      </c>
      <c r="J103" s="103">
        <v>11690</v>
      </c>
      <c r="K103" s="91"/>
      <c r="L103" s="91">
        <v>8.1508530000000013E-3</v>
      </c>
      <c r="M103" s="92">
        <v>1.4822652831595445E-9</v>
      </c>
      <c r="N103" s="92">
        <f t="shared" si="2"/>
        <v>6.46314135073787E-5</v>
      </c>
      <c r="O103" s="92">
        <f>L103/'סכום נכסי הקרן'!$C$42</f>
        <v>1.1020041538630614E-5</v>
      </c>
    </row>
    <row r="104" spans="2:15">
      <c r="B104" s="87" t="s">
        <v>1100</v>
      </c>
      <c r="C104" s="88" t="s">
        <v>1101</v>
      </c>
      <c r="D104" s="89" t="s">
        <v>108</v>
      </c>
      <c r="E104" s="89" t="s">
        <v>287</v>
      </c>
      <c r="F104" s="88" t="s">
        <v>1102</v>
      </c>
      <c r="G104" s="89" t="s">
        <v>480</v>
      </c>
      <c r="H104" s="89" t="s">
        <v>121</v>
      </c>
      <c r="I104" s="91">
        <v>2.3884050000000006</v>
      </c>
      <c r="J104" s="103">
        <v>8450</v>
      </c>
      <c r="K104" s="91"/>
      <c r="L104" s="91">
        <v>0.20182020300000006</v>
      </c>
      <c r="M104" s="92">
        <v>1.1336351512735738E-7</v>
      </c>
      <c r="N104" s="92">
        <f t="shared" si="2"/>
        <v>1.6003141013874391E-3</v>
      </c>
      <c r="O104" s="92">
        <f>L104/'סכום נכסי הקרן'!$C$42</f>
        <v>2.7286310038898546E-4</v>
      </c>
    </row>
    <row r="105" spans="2:15">
      <c r="B105" s="87" t="s">
        <v>1103</v>
      </c>
      <c r="C105" s="88" t="s">
        <v>1104</v>
      </c>
      <c r="D105" s="89" t="s">
        <v>108</v>
      </c>
      <c r="E105" s="89" t="s">
        <v>287</v>
      </c>
      <c r="F105" s="88" t="s">
        <v>504</v>
      </c>
      <c r="G105" s="89" t="s">
        <v>505</v>
      </c>
      <c r="H105" s="89" t="s">
        <v>121</v>
      </c>
      <c r="I105" s="91">
        <v>4.3939979999999998</v>
      </c>
      <c r="J105" s="103">
        <v>38400</v>
      </c>
      <c r="K105" s="91"/>
      <c r="L105" s="91">
        <v>1.6872951960000002</v>
      </c>
      <c r="M105" s="92">
        <v>2.6751315481621614E-7</v>
      </c>
      <c r="N105" s="92">
        <f t="shared" si="2"/>
        <v>1.3379246751436884E-2</v>
      </c>
      <c r="O105" s="92">
        <f>L105/'סכום נכסי הקרן'!$C$42</f>
        <v>2.2812413802398208E-3</v>
      </c>
    </row>
    <row r="106" spans="2:15">
      <c r="B106" s="87" t="s">
        <v>1105</v>
      </c>
      <c r="C106" s="88" t="s">
        <v>1106</v>
      </c>
      <c r="D106" s="89" t="s">
        <v>108</v>
      </c>
      <c r="E106" s="89" t="s">
        <v>287</v>
      </c>
      <c r="F106" s="88" t="s">
        <v>1107</v>
      </c>
      <c r="G106" s="89" t="s">
        <v>921</v>
      </c>
      <c r="H106" s="89" t="s">
        <v>121</v>
      </c>
      <c r="I106" s="91">
        <v>2.6839219999999999</v>
      </c>
      <c r="J106" s="103">
        <v>23500</v>
      </c>
      <c r="K106" s="91"/>
      <c r="L106" s="91">
        <v>0.63072158400000011</v>
      </c>
      <c r="M106" s="92">
        <v>6.0635128961722242E-8</v>
      </c>
      <c r="N106" s="92">
        <f t="shared" si="2"/>
        <v>5.0012468024552628E-3</v>
      </c>
      <c r="O106" s="92">
        <f>L106/'סכום נכסי הקרן'!$C$42</f>
        <v>8.5274241297087535E-4</v>
      </c>
    </row>
    <row r="107" spans="2:15">
      <c r="B107" s="87" t="s">
        <v>1108</v>
      </c>
      <c r="C107" s="88" t="s">
        <v>1109</v>
      </c>
      <c r="D107" s="89" t="s">
        <v>108</v>
      </c>
      <c r="E107" s="89" t="s">
        <v>287</v>
      </c>
      <c r="F107" s="88" t="s">
        <v>607</v>
      </c>
      <c r="G107" s="89" t="s">
        <v>480</v>
      </c>
      <c r="H107" s="89" t="s">
        <v>121</v>
      </c>
      <c r="I107" s="91">
        <v>9.9018760000000015</v>
      </c>
      <c r="J107" s="103">
        <v>2810</v>
      </c>
      <c r="K107" s="91"/>
      <c r="L107" s="91">
        <v>0.27824271400000006</v>
      </c>
      <c r="M107" s="92">
        <v>1.828313759557223E-7</v>
      </c>
      <c r="N107" s="92">
        <f t="shared" si="2"/>
        <v>2.2062991326121705E-3</v>
      </c>
      <c r="O107" s="92">
        <f>L107/'סכום נכסי הקרן'!$C$42</f>
        <v>3.7618716300015693E-4</v>
      </c>
    </row>
    <row r="108" spans="2:15">
      <c r="B108" s="87" t="s">
        <v>1110</v>
      </c>
      <c r="C108" s="88" t="s">
        <v>1111</v>
      </c>
      <c r="D108" s="89" t="s">
        <v>108</v>
      </c>
      <c r="E108" s="89" t="s">
        <v>287</v>
      </c>
      <c r="F108" s="88" t="s">
        <v>377</v>
      </c>
      <c r="G108" s="89" t="s">
        <v>301</v>
      </c>
      <c r="H108" s="89" t="s">
        <v>121</v>
      </c>
      <c r="I108" s="91">
        <v>3.047200000000001</v>
      </c>
      <c r="J108" s="103">
        <v>21760</v>
      </c>
      <c r="K108" s="91"/>
      <c r="L108" s="91">
        <v>0.66307072900000019</v>
      </c>
      <c r="M108" s="92">
        <v>2.4978762887257108E-7</v>
      </c>
      <c r="N108" s="92">
        <f t="shared" si="2"/>
        <v>5.2577562704956213E-3</v>
      </c>
      <c r="O108" s="92">
        <f>L108/'סכום נכסי הקרן'!$C$42</f>
        <v>8.9647880738740891E-4</v>
      </c>
    </row>
    <row r="109" spans="2:15">
      <c r="B109" s="87" t="s">
        <v>1112</v>
      </c>
      <c r="C109" s="88" t="s">
        <v>1113</v>
      </c>
      <c r="D109" s="89" t="s">
        <v>108</v>
      </c>
      <c r="E109" s="89" t="s">
        <v>287</v>
      </c>
      <c r="F109" s="88" t="s">
        <v>379</v>
      </c>
      <c r="G109" s="89" t="s">
        <v>301</v>
      </c>
      <c r="H109" s="89" t="s">
        <v>121</v>
      </c>
      <c r="I109" s="91">
        <v>43.741703000000008</v>
      </c>
      <c r="J109" s="103">
        <v>1555</v>
      </c>
      <c r="K109" s="91"/>
      <c r="L109" s="91">
        <v>0.68018347600000006</v>
      </c>
      <c r="M109" s="92">
        <v>2.2516585053315028E-7</v>
      </c>
      <c r="N109" s="92">
        <f t="shared" si="2"/>
        <v>5.3934501699689826E-3</v>
      </c>
      <c r="O109" s="92">
        <f>L109/'סכום נכסי הקרן'!$C$42</f>
        <v>9.1961542668112883E-4</v>
      </c>
    </row>
    <row r="110" spans="2:15">
      <c r="B110" s="87" t="s">
        <v>1114</v>
      </c>
      <c r="C110" s="88" t="s">
        <v>1115</v>
      </c>
      <c r="D110" s="89" t="s">
        <v>108</v>
      </c>
      <c r="E110" s="89" t="s">
        <v>287</v>
      </c>
      <c r="F110" s="88" t="s">
        <v>1116</v>
      </c>
      <c r="G110" s="89" t="s">
        <v>535</v>
      </c>
      <c r="H110" s="89" t="s">
        <v>121</v>
      </c>
      <c r="I110" s="91">
        <v>4.5935080000000008</v>
      </c>
      <c r="J110" s="103">
        <v>7500</v>
      </c>
      <c r="K110" s="91"/>
      <c r="L110" s="91">
        <v>0.34451310800000007</v>
      </c>
      <c r="M110" s="92">
        <v>9.4823099234187421E-8</v>
      </c>
      <c r="N110" s="92">
        <f t="shared" si="2"/>
        <v>2.7317839178132909E-3</v>
      </c>
      <c r="O110" s="92">
        <f>L110/'סכום נכסי הקרן'!$C$42</f>
        <v>4.6578545346882534E-4</v>
      </c>
    </row>
    <row r="111" spans="2:15">
      <c r="B111" s="87" t="s">
        <v>1117</v>
      </c>
      <c r="C111" s="88" t="s">
        <v>1118</v>
      </c>
      <c r="D111" s="89" t="s">
        <v>108</v>
      </c>
      <c r="E111" s="89" t="s">
        <v>287</v>
      </c>
      <c r="F111" s="88" t="s">
        <v>1119</v>
      </c>
      <c r="G111" s="89" t="s">
        <v>535</v>
      </c>
      <c r="H111" s="89" t="s">
        <v>121</v>
      </c>
      <c r="I111" s="91">
        <v>1.1195600000000003</v>
      </c>
      <c r="J111" s="103">
        <v>21820</v>
      </c>
      <c r="K111" s="91"/>
      <c r="L111" s="91">
        <v>0.24428807500000002</v>
      </c>
      <c r="M111" s="92">
        <v>8.1271333489116241E-8</v>
      </c>
      <c r="N111" s="92">
        <f t="shared" si="2"/>
        <v>1.9370590526226568E-3</v>
      </c>
      <c r="O111" s="92">
        <f>L111/'סכום נכסי הקרן'!$C$42</f>
        <v>3.3028012330637186E-4</v>
      </c>
    </row>
    <row r="112" spans="2:15">
      <c r="B112" s="87" t="s">
        <v>1120</v>
      </c>
      <c r="C112" s="88" t="s">
        <v>1121</v>
      </c>
      <c r="D112" s="89" t="s">
        <v>108</v>
      </c>
      <c r="E112" s="89" t="s">
        <v>287</v>
      </c>
      <c r="F112" s="88" t="s">
        <v>1122</v>
      </c>
      <c r="G112" s="89" t="s">
        <v>115</v>
      </c>
      <c r="H112" s="89" t="s">
        <v>121</v>
      </c>
      <c r="I112" s="91">
        <v>111.36571300000001</v>
      </c>
      <c r="J112" s="103">
        <v>317.89999999999998</v>
      </c>
      <c r="K112" s="91"/>
      <c r="L112" s="91">
        <v>0.35403160100000008</v>
      </c>
      <c r="M112" s="92">
        <v>9.9091175528764761E-8</v>
      </c>
      <c r="N112" s="92">
        <f t="shared" si="2"/>
        <v>2.8072599026028695E-3</v>
      </c>
      <c r="O112" s="92">
        <f>L112/'סכום נכסי הקרן'!$C$42</f>
        <v>4.7865455910048923E-4</v>
      </c>
    </row>
    <row r="113" spans="2:15">
      <c r="B113" s="87" t="s">
        <v>1123</v>
      </c>
      <c r="C113" s="88" t="s">
        <v>1124</v>
      </c>
      <c r="D113" s="89" t="s">
        <v>108</v>
      </c>
      <c r="E113" s="89" t="s">
        <v>287</v>
      </c>
      <c r="F113" s="88" t="s">
        <v>617</v>
      </c>
      <c r="G113" s="89" t="s">
        <v>308</v>
      </c>
      <c r="H113" s="89" t="s">
        <v>121</v>
      </c>
      <c r="I113" s="91">
        <v>151.03452100000004</v>
      </c>
      <c r="J113" s="103">
        <v>297</v>
      </c>
      <c r="K113" s="91"/>
      <c r="L113" s="91">
        <v>0.44857252900000011</v>
      </c>
      <c r="M113" s="92">
        <v>1.6474520331259826E-7</v>
      </c>
      <c r="N113" s="92">
        <f t="shared" si="2"/>
        <v>3.5569131979008364E-3</v>
      </c>
      <c r="O113" s="92">
        <f>L113/'סכום נכסי הקרן'!$C$42</f>
        <v>6.0647491773788414E-4</v>
      </c>
    </row>
    <row r="114" spans="2:15">
      <c r="B114" s="87" t="s">
        <v>1125</v>
      </c>
      <c r="C114" s="88" t="s">
        <v>1126</v>
      </c>
      <c r="D114" s="89" t="s">
        <v>108</v>
      </c>
      <c r="E114" s="89" t="s">
        <v>287</v>
      </c>
      <c r="F114" s="88" t="s">
        <v>534</v>
      </c>
      <c r="G114" s="89" t="s">
        <v>535</v>
      </c>
      <c r="H114" s="89" t="s">
        <v>121</v>
      </c>
      <c r="I114" s="91">
        <v>80.580506000000014</v>
      </c>
      <c r="J114" s="103">
        <v>1769</v>
      </c>
      <c r="K114" s="91"/>
      <c r="L114" s="91">
        <v>1.4254691570000002</v>
      </c>
      <c r="M114" s="92">
        <v>3.0331554747753059E-7</v>
      </c>
      <c r="N114" s="92">
        <f t="shared" si="2"/>
        <v>1.1303122081588457E-2</v>
      </c>
      <c r="O114" s="92">
        <f>L114/'סכום נכסי הקרן'!$C$42</f>
        <v>1.9272497396501649E-3</v>
      </c>
    </row>
    <row r="115" spans="2:15">
      <c r="B115" s="87" t="s">
        <v>1127</v>
      </c>
      <c r="C115" s="88" t="s">
        <v>1128</v>
      </c>
      <c r="D115" s="89" t="s">
        <v>108</v>
      </c>
      <c r="E115" s="89" t="s">
        <v>287</v>
      </c>
      <c r="F115" s="88" t="s">
        <v>1129</v>
      </c>
      <c r="G115" s="89" t="s">
        <v>116</v>
      </c>
      <c r="H115" s="89" t="s">
        <v>121</v>
      </c>
      <c r="I115" s="91">
        <v>1.2426330000000003</v>
      </c>
      <c r="J115" s="103">
        <v>26950</v>
      </c>
      <c r="K115" s="91"/>
      <c r="L115" s="91">
        <v>0.33488969400000007</v>
      </c>
      <c r="M115" s="92">
        <v>1.447277958621249E-7</v>
      </c>
      <c r="N115" s="92">
        <f t="shared" si="2"/>
        <v>2.6554759719349028E-3</v>
      </c>
      <c r="O115" s="92">
        <f>L115/'סכום נכסי הקרן'!$C$42</f>
        <v>4.527744935087525E-4</v>
      </c>
    </row>
    <row r="116" spans="2:15">
      <c r="B116" s="87" t="s">
        <v>1130</v>
      </c>
      <c r="C116" s="88" t="s">
        <v>1131</v>
      </c>
      <c r="D116" s="89" t="s">
        <v>108</v>
      </c>
      <c r="E116" s="89" t="s">
        <v>287</v>
      </c>
      <c r="F116" s="88" t="s">
        <v>1132</v>
      </c>
      <c r="G116" s="89" t="s">
        <v>948</v>
      </c>
      <c r="H116" s="89" t="s">
        <v>121</v>
      </c>
      <c r="I116" s="91">
        <v>15.113987000000002</v>
      </c>
      <c r="J116" s="103">
        <v>864</v>
      </c>
      <c r="K116" s="91"/>
      <c r="L116" s="91">
        <v>0.13058484800000003</v>
      </c>
      <c r="M116" s="92">
        <v>1.5101184819557375E-7</v>
      </c>
      <c r="N116" s="92">
        <f t="shared" si="2"/>
        <v>1.0354601302325283E-3</v>
      </c>
      <c r="O116" s="92">
        <f>L116/'סכום נכסי הקרן'!$C$42</f>
        <v>1.7655212887237264E-4</v>
      </c>
    </row>
    <row r="117" spans="2:15">
      <c r="B117" s="93"/>
      <c r="C117" s="88"/>
      <c r="D117" s="88"/>
      <c r="E117" s="88"/>
      <c r="F117" s="88"/>
      <c r="G117" s="88"/>
      <c r="H117" s="88"/>
      <c r="I117" s="91"/>
      <c r="J117" s="103"/>
      <c r="K117" s="88"/>
      <c r="L117" s="88"/>
      <c r="M117" s="88"/>
      <c r="N117" s="92"/>
      <c r="O117" s="88"/>
    </row>
    <row r="118" spans="2:15">
      <c r="B118" s="86" t="s">
        <v>29</v>
      </c>
      <c r="C118" s="81"/>
      <c r="D118" s="82"/>
      <c r="E118" s="82"/>
      <c r="F118" s="81"/>
      <c r="G118" s="82"/>
      <c r="H118" s="82"/>
      <c r="I118" s="84"/>
      <c r="J118" s="101"/>
      <c r="K118" s="84">
        <v>6.5861390000000004E-3</v>
      </c>
      <c r="L118" s="84">
        <f>SUM(L119:L186)</f>
        <v>5.4327515530000019</v>
      </c>
      <c r="M118" s="85"/>
      <c r="N118" s="85">
        <f t="shared" ref="N118:N149" si="3">IFERROR(L118/$L$11,0)</f>
        <v>4.3078486644869789E-2</v>
      </c>
      <c r="O118" s="85">
        <f>L118/'סכום נכסי הקרן'!$C$42</f>
        <v>7.3451389422824814E-3</v>
      </c>
    </row>
    <row r="119" spans="2:15">
      <c r="B119" s="87" t="s">
        <v>1133</v>
      </c>
      <c r="C119" s="88" t="s">
        <v>1134</v>
      </c>
      <c r="D119" s="89" t="s">
        <v>108</v>
      </c>
      <c r="E119" s="89" t="s">
        <v>287</v>
      </c>
      <c r="F119" s="88" t="s">
        <v>1135</v>
      </c>
      <c r="G119" s="89" t="s">
        <v>1136</v>
      </c>
      <c r="H119" s="89" t="s">
        <v>121</v>
      </c>
      <c r="I119" s="91">
        <v>67.46365400000002</v>
      </c>
      <c r="J119" s="103">
        <v>165.9</v>
      </c>
      <c r="K119" s="91"/>
      <c r="L119" s="91">
        <v>0.11192220100000003</v>
      </c>
      <c r="M119" s="92">
        <v>2.2726275953253746E-7</v>
      </c>
      <c r="N119" s="92">
        <f t="shared" si="3"/>
        <v>8.8747644614458807E-4</v>
      </c>
      <c r="O119" s="92">
        <f>L119/'סכום נכסי הקרן'!$C$42</f>
        <v>1.5132002799154456E-4</v>
      </c>
    </row>
    <row r="120" spans="2:15">
      <c r="B120" s="87" t="s">
        <v>1137</v>
      </c>
      <c r="C120" s="88" t="s">
        <v>1138</v>
      </c>
      <c r="D120" s="89" t="s">
        <v>108</v>
      </c>
      <c r="E120" s="89" t="s">
        <v>287</v>
      </c>
      <c r="F120" s="88" t="s">
        <v>1139</v>
      </c>
      <c r="G120" s="89" t="s">
        <v>472</v>
      </c>
      <c r="H120" s="89" t="s">
        <v>121</v>
      </c>
      <c r="I120" s="91">
        <v>27.329531000000003</v>
      </c>
      <c r="J120" s="103">
        <v>435.2</v>
      </c>
      <c r="K120" s="91"/>
      <c r="L120" s="91">
        <v>0.11893811900000002</v>
      </c>
      <c r="M120" s="92">
        <v>1.6577865791532825E-7</v>
      </c>
      <c r="N120" s="92">
        <f t="shared" si="3"/>
        <v>9.4310850053102603E-4</v>
      </c>
      <c r="O120" s="92">
        <f>L120/'סכום נכסי הקרן'!$C$42</f>
        <v>1.6080562511759091E-4</v>
      </c>
    </row>
    <row r="121" spans="2:15">
      <c r="B121" s="87" t="s">
        <v>1140</v>
      </c>
      <c r="C121" s="88" t="s">
        <v>1141</v>
      </c>
      <c r="D121" s="89" t="s">
        <v>108</v>
      </c>
      <c r="E121" s="89" t="s">
        <v>287</v>
      </c>
      <c r="F121" s="88" t="s">
        <v>1142</v>
      </c>
      <c r="G121" s="89" t="s">
        <v>1143</v>
      </c>
      <c r="H121" s="89" t="s">
        <v>121</v>
      </c>
      <c r="I121" s="91">
        <v>0.93138700000000019</v>
      </c>
      <c r="J121" s="103">
        <v>1868</v>
      </c>
      <c r="K121" s="91"/>
      <c r="L121" s="91">
        <v>1.7398301000000005E-2</v>
      </c>
      <c r="M121" s="92">
        <v>2.0841079293872721E-7</v>
      </c>
      <c r="N121" s="92">
        <f t="shared" si="3"/>
        <v>1.3795817275281993E-4</v>
      </c>
      <c r="O121" s="92">
        <f>L121/'סכום נכסי הקרן'!$C$42</f>
        <v>2.3522691394581472E-5</v>
      </c>
    </row>
    <row r="122" spans="2:15">
      <c r="B122" s="87" t="s">
        <v>1144</v>
      </c>
      <c r="C122" s="88" t="s">
        <v>1145</v>
      </c>
      <c r="D122" s="89" t="s">
        <v>108</v>
      </c>
      <c r="E122" s="89" t="s">
        <v>287</v>
      </c>
      <c r="F122" s="88" t="s">
        <v>1146</v>
      </c>
      <c r="G122" s="89" t="s">
        <v>117</v>
      </c>
      <c r="H122" s="89" t="s">
        <v>121</v>
      </c>
      <c r="I122" s="91">
        <v>12.174219000000003</v>
      </c>
      <c r="J122" s="103">
        <v>426.8</v>
      </c>
      <c r="K122" s="91"/>
      <c r="L122" s="91">
        <v>5.1959568000000012E-2</v>
      </c>
      <c r="M122" s="92">
        <v>2.2130308744973943E-7</v>
      </c>
      <c r="N122" s="92">
        <f t="shared" si="3"/>
        <v>4.1200845176238147E-4</v>
      </c>
      <c r="O122" s="92">
        <f>L122/'סכום נכסי הקרן'!$C$42</f>
        <v>7.0249898714809614E-5</v>
      </c>
    </row>
    <row r="123" spans="2:15">
      <c r="B123" s="87" t="s">
        <v>1147</v>
      </c>
      <c r="C123" s="88" t="s">
        <v>1148</v>
      </c>
      <c r="D123" s="89" t="s">
        <v>108</v>
      </c>
      <c r="E123" s="89" t="s">
        <v>287</v>
      </c>
      <c r="F123" s="88" t="s">
        <v>1149</v>
      </c>
      <c r="G123" s="89" t="s">
        <v>117</v>
      </c>
      <c r="H123" s="89" t="s">
        <v>121</v>
      </c>
      <c r="I123" s="91">
        <v>5.3533800000000005</v>
      </c>
      <c r="J123" s="103">
        <v>2113</v>
      </c>
      <c r="K123" s="91"/>
      <c r="L123" s="91">
        <v>0.11311690900000002</v>
      </c>
      <c r="M123" s="92">
        <v>3.1681774460597343E-7</v>
      </c>
      <c r="N123" s="92">
        <f t="shared" si="3"/>
        <v>8.9694976958307638E-4</v>
      </c>
      <c r="O123" s="92">
        <f>L123/'סכום נכסי הקרן'!$C$42</f>
        <v>1.5293528614753564E-4</v>
      </c>
    </row>
    <row r="124" spans="2:15">
      <c r="B124" s="87" t="s">
        <v>1150</v>
      </c>
      <c r="C124" s="88" t="s">
        <v>1151</v>
      </c>
      <c r="D124" s="89" t="s">
        <v>108</v>
      </c>
      <c r="E124" s="89" t="s">
        <v>287</v>
      </c>
      <c r="F124" s="88" t="s">
        <v>1152</v>
      </c>
      <c r="G124" s="89" t="s">
        <v>116</v>
      </c>
      <c r="H124" s="89" t="s">
        <v>121</v>
      </c>
      <c r="I124" s="91">
        <v>6.6936000000000009</v>
      </c>
      <c r="J124" s="103">
        <v>542.5</v>
      </c>
      <c r="K124" s="91"/>
      <c r="L124" s="91">
        <v>3.6312780000000003E-2</v>
      </c>
      <c r="M124" s="92">
        <v>1.1778407983527968E-7</v>
      </c>
      <c r="N124" s="92">
        <f t="shared" si="3"/>
        <v>2.8793873472904871E-4</v>
      </c>
      <c r="O124" s="92">
        <f>L124/'סכום נכסי הקרן'!$C$42</f>
        <v>4.9095271867024834E-5</v>
      </c>
    </row>
    <row r="125" spans="2:15">
      <c r="B125" s="87" t="s">
        <v>1153</v>
      </c>
      <c r="C125" s="88" t="s">
        <v>1154</v>
      </c>
      <c r="D125" s="89" t="s">
        <v>108</v>
      </c>
      <c r="E125" s="89" t="s">
        <v>287</v>
      </c>
      <c r="F125" s="88" t="s">
        <v>1155</v>
      </c>
      <c r="G125" s="89" t="s">
        <v>116</v>
      </c>
      <c r="H125" s="89" t="s">
        <v>121</v>
      </c>
      <c r="I125" s="91">
        <v>3.9999999999999998E-6</v>
      </c>
      <c r="J125" s="103">
        <v>6848</v>
      </c>
      <c r="K125" s="91"/>
      <c r="L125" s="91">
        <v>2.7600000000000004E-7</v>
      </c>
      <c r="M125" s="92">
        <v>3.5752250134897709E-13</v>
      </c>
      <c r="N125" s="92">
        <f t="shared" si="3"/>
        <v>2.1885157452890539E-9</v>
      </c>
      <c r="O125" s="92">
        <f>L125/'סכום נכסי הקרן'!$C$42</f>
        <v>3.7315498938111747E-10</v>
      </c>
    </row>
    <row r="126" spans="2:15">
      <c r="B126" s="87" t="s">
        <v>1156</v>
      </c>
      <c r="C126" s="88" t="s">
        <v>1157</v>
      </c>
      <c r="D126" s="89" t="s">
        <v>108</v>
      </c>
      <c r="E126" s="89" t="s">
        <v>287</v>
      </c>
      <c r="F126" s="88" t="s">
        <v>619</v>
      </c>
      <c r="G126" s="89" t="s">
        <v>516</v>
      </c>
      <c r="H126" s="89" t="s">
        <v>121</v>
      </c>
      <c r="I126" s="91">
        <v>0.54042199999999996</v>
      </c>
      <c r="J126" s="103">
        <v>5877</v>
      </c>
      <c r="K126" s="91"/>
      <c r="L126" s="91">
        <v>3.1760586E-2</v>
      </c>
      <c r="M126" s="92">
        <v>4.2047728141848505E-8</v>
      </c>
      <c r="N126" s="92">
        <f t="shared" si="3"/>
        <v>2.5184254543698215E-4</v>
      </c>
      <c r="O126" s="92">
        <f>L126/'סכום נכסי הקרן'!$C$42</f>
        <v>4.2940656273797342E-5</v>
      </c>
    </row>
    <row r="127" spans="2:15">
      <c r="B127" s="87" t="s">
        <v>1158</v>
      </c>
      <c r="C127" s="88" t="s">
        <v>1159</v>
      </c>
      <c r="D127" s="89" t="s">
        <v>108</v>
      </c>
      <c r="E127" s="89" t="s">
        <v>287</v>
      </c>
      <c r="F127" s="88" t="s">
        <v>1160</v>
      </c>
      <c r="G127" s="89" t="s">
        <v>1161</v>
      </c>
      <c r="H127" s="89" t="s">
        <v>121</v>
      </c>
      <c r="I127" s="91">
        <v>6.0996740000000012</v>
      </c>
      <c r="J127" s="103">
        <v>514.70000000000005</v>
      </c>
      <c r="K127" s="91"/>
      <c r="L127" s="91">
        <v>3.1395023000000001E-2</v>
      </c>
      <c r="M127" s="92">
        <v>3.1403843294478357E-7</v>
      </c>
      <c r="N127" s="92">
        <f t="shared" si="3"/>
        <v>2.4894384840294198E-4</v>
      </c>
      <c r="O127" s="92">
        <f>L127/'סכום נכסי הקרן'!$C$42</f>
        <v>4.2446411138351222E-5</v>
      </c>
    </row>
    <row r="128" spans="2:15">
      <c r="B128" s="87" t="s">
        <v>1162</v>
      </c>
      <c r="C128" s="88" t="s">
        <v>1163</v>
      </c>
      <c r="D128" s="89" t="s">
        <v>108</v>
      </c>
      <c r="E128" s="89" t="s">
        <v>287</v>
      </c>
      <c r="F128" s="88" t="s">
        <v>1164</v>
      </c>
      <c r="G128" s="89" t="s">
        <v>308</v>
      </c>
      <c r="H128" s="89" t="s">
        <v>121</v>
      </c>
      <c r="I128" s="91">
        <v>3.4853770000000011</v>
      </c>
      <c r="J128" s="103">
        <v>3094</v>
      </c>
      <c r="K128" s="91"/>
      <c r="L128" s="91">
        <v>0.10783756600000001</v>
      </c>
      <c r="M128" s="92">
        <v>2.1731071384926946E-7</v>
      </c>
      <c r="N128" s="92">
        <f t="shared" si="3"/>
        <v>8.5508772146611421E-4</v>
      </c>
      <c r="O128" s="92">
        <f>L128/'סכום נכסי הקרן'!$C$42</f>
        <v>1.4579755723049113E-4</v>
      </c>
    </row>
    <row r="129" spans="2:15">
      <c r="B129" s="87" t="s">
        <v>1165</v>
      </c>
      <c r="C129" s="88" t="s">
        <v>1166</v>
      </c>
      <c r="D129" s="89" t="s">
        <v>108</v>
      </c>
      <c r="E129" s="89" t="s">
        <v>287</v>
      </c>
      <c r="F129" s="88" t="s">
        <v>1167</v>
      </c>
      <c r="G129" s="89" t="s">
        <v>143</v>
      </c>
      <c r="H129" s="89" t="s">
        <v>121</v>
      </c>
      <c r="I129" s="91">
        <v>0.13035800000000003</v>
      </c>
      <c r="J129" s="103">
        <v>7518</v>
      </c>
      <c r="K129" s="91"/>
      <c r="L129" s="91">
        <v>9.8003040000000027E-3</v>
      </c>
      <c r="M129" s="92">
        <v>1.1487384435941475E-8</v>
      </c>
      <c r="N129" s="92">
        <f t="shared" si="3"/>
        <v>7.771057830659166E-5</v>
      </c>
      <c r="O129" s="92">
        <f>L129/'סכום נכסי הקרן'!$C$42</f>
        <v>1.3250117155984506E-5</v>
      </c>
    </row>
    <row r="130" spans="2:15">
      <c r="B130" s="87" t="s">
        <v>1168</v>
      </c>
      <c r="C130" s="88" t="s">
        <v>1169</v>
      </c>
      <c r="D130" s="89" t="s">
        <v>108</v>
      </c>
      <c r="E130" s="89" t="s">
        <v>287</v>
      </c>
      <c r="F130" s="88" t="s">
        <v>1170</v>
      </c>
      <c r="G130" s="89" t="s">
        <v>1143</v>
      </c>
      <c r="H130" s="89" t="s">
        <v>121</v>
      </c>
      <c r="I130" s="91">
        <v>3.6610080000000007</v>
      </c>
      <c r="J130" s="103">
        <v>472.1</v>
      </c>
      <c r="K130" s="91"/>
      <c r="L130" s="91">
        <v>1.7283618000000004E-2</v>
      </c>
      <c r="M130" s="92">
        <v>7.0511303287751349E-8</v>
      </c>
      <c r="N130" s="92">
        <f t="shared" si="3"/>
        <v>1.3704880481362793E-4</v>
      </c>
      <c r="O130" s="92">
        <f>L130/'סכום נכסי הקרן'!$C$42</f>
        <v>2.3367638736439461E-5</v>
      </c>
    </row>
    <row r="131" spans="2:15">
      <c r="B131" s="87" t="s">
        <v>1171</v>
      </c>
      <c r="C131" s="88" t="s">
        <v>1172</v>
      </c>
      <c r="D131" s="89" t="s">
        <v>108</v>
      </c>
      <c r="E131" s="89" t="s">
        <v>287</v>
      </c>
      <c r="F131" s="88" t="s">
        <v>1173</v>
      </c>
      <c r="G131" s="89" t="s">
        <v>441</v>
      </c>
      <c r="H131" s="89" t="s">
        <v>121</v>
      </c>
      <c r="I131" s="91">
        <v>3.837829000000001</v>
      </c>
      <c r="J131" s="103">
        <v>2414</v>
      </c>
      <c r="K131" s="91"/>
      <c r="L131" s="91">
        <v>9.2645181000000007E-2</v>
      </c>
      <c r="M131" s="92">
        <v>1.3709580566021576E-7</v>
      </c>
      <c r="N131" s="92">
        <f t="shared" si="3"/>
        <v>7.3462114979584887E-4</v>
      </c>
      <c r="O131" s="92">
        <f>L131/'סכום נכסי הקרן'!$C$42</f>
        <v>1.2525728816038662E-4</v>
      </c>
    </row>
    <row r="132" spans="2:15">
      <c r="B132" s="87" t="s">
        <v>1174</v>
      </c>
      <c r="C132" s="88" t="s">
        <v>1175</v>
      </c>
      <c r="D132" s="89" t="s">
        <v>108</v>
      </c>
      <c r="E132" s="89" t="s">
        <v>287</v>
      </c>
      <c r="F132" s="88" t="s">
        <v>1176</v>
      </c>
      <c r="G132" s="89" t="s">
        <v>117</v>
      </c>
      <c r="H132" s="89" t="s">
        <v>121</v>
      </c>
      <c r="I132" s="91">
        <v>2.0487880000000005</v>
      </c>
      <c r="J132" s="103">
        <v>1871</v>
      </c>
      <c r="K132" s="91"/>
      <c r="L132" s="91">
        <v>3.8332828000000006E-2</v>
      </c>
      <c r="M132" s="92">
        <v>3.1382980760349381E-7</v>
      </c>
      <c r="N132" s="92">
        <f t="shared" si="3"/>
        <v>3.0395651318643879E-4</v>
      </c>
      <c r="O132" s="92">
        <f>L132/'סכום נכסי הקרן'!$C$42</f>
        <v>5.1826398642348564E-5</v>
      </c>
    </row>
    <row r="133" spans="2:15">
      <c r="B133" s="87" t="s">
        <v>1177</v>
      </c>
      <c r="C133" s="88" t="s">
        <v>1178</v>
      </c>
      <c r="D133" s="89" t="s">
        <v>108</v>
      </c>
      <c r="E133" s="89" t="s">
        <v>287</v>
      </c>
      <c r="F133" s="88" t="s">
        <v>1179</v>
      </c>
      <c r="G133" s="89" t="s">
        <v>441</v>
      </c>
      <c r="H133" s="89" t="s">
        <v>121</v>
      </c>
      <c r="I133" s="91">
        <v>0.8932000000000001</v>
      </c>
      <c r="J133" s="103">
        <v>11370</v>
      </c>
      <c r="K133" s="91"/>
      <c r="L133" s="91">
        <v>0.10155680900000001</v>
      </c>
      <c r="M133" s="92">
        <v>1.7648637209855576E-7</v>
      </c>
      <c r="N133" s="92">
        <f t="shared" si="3"/>
        <v>8.0528505629642421E-4</v>
      </c>
      <c r="O133" s="92">
        <f>L133/'סכום נכסי הקרן'!$C$42</f>
        <v>1.3730590573904049E-4</v>
      </c>
    </row>
    <row r="134" spans="2:15">
      <c r="B134" s="87" t="s">
        <v>1180</v>
      </c>
      <c r="C134" s="88" t="s">
        <v>1181</v>
      </c>
      <c r="D134" s="89" t="s">
        <v>108</v>
      </c>
      <c r="E134" s="89" t="s">
        <v>287</v>
      </c>
      <c r="F134" s="88" t="s">
        <v>1182</v>
      </c>
      <c r="G134" s="89" t="s">
        <v>1183</v>
      </c>
      <c r="H134" s="89" t="s">
        <v>121</v>
      </c>
      <c r="I134" s="91">
        <v>2.7508970000000006</v>
      </c>
      <c r="J134" s="103">
        <v>129.5</v>
      </c>
      <c r="K134" s="91"/>
      <c r="L134" s="91">
        <v>3.562411000000001E-3</v>
      </c>
      <c r="M134" s="92">
        <v>9.2872001149211686E-8</v>
      </c>
      <c r="N134" s="92">
        <f t="shared" si="3"/>
        <v>2.8247799147430887E-5</v>
      </c>
      <c r="O134" s="92">
        <f>L134/'סכום נכסי הקרן'!$C$42</f>
        <v>4.8164182567977402E-6</v>
      </c>
    </row>
    <row r="135" spans="2:15">
      <c r="B135" s="87" t="s">
        <v>1184</v>
      </c>
      <c r="C135" s="88" t="s">
        <v>1185</v>
      </c>
      <c r="D135" s="89" t="s">
        <v>108</v>
      </c>
      <c r="E135" s="89" t="s">
        <v>287</v>
      </c>
      <c r="F135" s="88" t="s">
        <v>1186</v>
      </c>
      <c r="G135" s="89" t="s">
        <v>516</v>
      </c>
      <c r="H135" s="89" t="s">
        <v>121</v>
      </c>
      <c r="I135" s="91">
        <v>5.5780000000000003</v>
      </c>
      <c r="J135" s="103">
        <v>1258</v>
      </c>
      <c r="K135" s="91"/>
      <c r="L135" s="91">
        <v>7.017124000000001E-2</v>
      </c>
      <c r="M135" s="92">
        <v>1.2232873560334647E-7</v>
      </c>
      <c r="N135" s="92">
        <f t="shared" si="3"/>
        <v>5.5641617248716323E-4</v>
      </c>
      <c r="O135" s="92">
        <f>L135/'סכום נכסי הקרן'!$C$42</f>
        <v>9.4872276511086403E-5</v>
      </c>
    </row>
    <row r="136" spans="2:15">
      <c r="B136" s="87" t="s">
        <v>1187</v>
      </c>
      <c r="C136" s="88" t="s">
        <v>1188</v>
      </c>
      <c r="D136" s="89" t="s">
        <v>108</v>
      </c>
      <c r="E136" s="89" t="s">
        <v>287</v>
      </c>
      <c r="F136" s="88" t="s">
        <v>1189</v>
      </c>
      <c r="G136" s="89" t="s">
        <v>1049</v>
      </c>
      <c r="H136" s="89" t="s">
        <v>121</v>
      </c>
      <c r="I136" s="91">
        <v>5.6519560000000011</v>
      </c>
      <c r="J136" s="103">
        <v>171.5</v>
      </c>
      <c r="K136" s="91"/>
      <c r="L136" s="91">
        <v>9.693104000000001E-3</v>
      </c>
      <c r="M136" s="92">
        <v>5.7428396535069545E-8</v>
      </c>
      <c r="N136" s="92">
        <f t="shared" si="3"/>
        <v>7.6860546104073576E-5</v>
      </c>
      <c r="O136" s="92">
        <f>L136/'סכום נכסי הקרן'!$C$42</f>
        <v>1.3105181594891548E-5</v>
      </c>
    </row>
    <row r="137" spans="2:15">
      <c r="B137" s="87" t="s">
        <v>1190</v>
      </c>
      <c r="C137" s="88" t="s">
        <v>1191</v>
      </c>
      <c r="D137" s="89" t="s">
        <v>108</v>
      </c>
      <c r="E137" s="89" t="s">
        <v>287</v>
      </c>
      <c r="F137" s="88" t="s">
        <v>1192</v>
      </c>
      <c r="G137" s="89" t="s">
        <v>1183</v>
      </c>
      <c r="H137" s="89" t="s">
        <v>121</v>
      </c>
      <c r="I137" s="91">
        <v>6.1373560000000005</v>
      </c>
      <c r="J137" s="103">
        <v>5999</v>
      </c>
      <c r="K137" s="91"/>
      <c r="L137" s="91">
        <v>0.36818000200000001</v>
      </c>
      <c r="M137" s="92">
        <v>2.4816721933943877E-7</v>
      </c>
      <c r="N137" s="92">
        <f t="shared" si="3"/>
        <v>2.9194483024549103E-3</v>
      </c>
      <c r="O137" s="92">
        <f>L137/'סכום נכסי הקרן'!$C$42</f>
        <v>4.9778335049510799E-4</v>
      </c>
    </row>
    <row r="138" spans="2:15">
      <c r="B138" s="87" t="s">
        <v>1193</v>
      </c>
      <c r="C138" s="88" t="s">
        <v>1194</v>
      </c>
      <c r="D138" s="89" t="s">
        <v>108</v>
      </c>
      <c r="E138" s="89" t="s">
        <v>287</v>
      </c>
      <c r="F138" s="88" t="s">
        <v>1195</v>
      </c>
      <c r="G138" s="89" t="s">
        <v>587</v>
      </c>
      <c r="H138" s="89" t="s">
        <v>121</v>
      </c>
      <c r="I138" s="91">
        <v>1.8606260000000001</v>
      </c>
      <c r="J138" s="103">
        <v>9300</v>
      </c>
      <c r="K138" s="91"/>
      <c r="L138" s="91">
        <v>0.17303817800000001</v>
      </c>
      <c r="M138" s="92">
        <v>2.1022656720043614E-7</v>
      </c>
      <c r="N138" s="92">
        <f t="shared" si="3"/>
        <v>1.3720897720620651E-3</v>
      </c>
      <c r="O138" s="92">
        <f>L138/'סכום נכסי הקרן'!$C$42</f>
        <v>2.339494908482533E-4</v>
      </c>
    </row>
    <row r="139" spans="2:15">
      <c r="B139" s="87" t="s">
        <v>1196</v>
      </c>
      <c r="C139" s="88" t="s">
        <v>1197</v>
      </c>
      <c r="D139" s="89" t="s">
        <v>108</v>
      </c>
      <c r="E139" s="89" t="s">
        <v>287</v>
      </c>
      <c r="F139" s="88" t="s">
        <v>1198</v>
      </c>
      <c r="G139" s="89" t="s">
        <v>116</v>
      </c>
      <c r="H139" s="89" t="s">
        <v>121</v>
      </c>
      <c r="I139" s="91">
        <v>23.092920000000003</v>
      </c>
      <c r="J139" s="103">
        <v>192.8</v>
      </c>
      <c r="K139" s="91"/>
      <c r="L139" s="91">
        <v>4.4523150000000011E-2</v>
      </c>
      <c r="M139" s="92">
        <v>1.5421678829820889E-7</v>
      </c>
      <c r="N139" s="92">
        <f t="shared" si="3"/>
        <v>3.5304208262632736E-4</v>
      </c>
      <c r="O139" s="92">
        <f>L139/'סכום נכסי הקרן'!$C$42</f>
        <v>6.0195781034289505E-5</v>
      </c>
    </row>
    <row r="140" spans="2:15">
      <c r="B140" s="87" t="s">
        <v>1199</v>
      </c>
      <c r="C140" s="88" t="s">
        <v>1200</v>
      </c>
      <c r="D140" s="89" t="s">
        <v>108</v>
      </c>
      <c r="E140" s="89" t="s">
        <v>287</v>
      </c>
      <c r="F140" s="88" t="s">
        <v>1201</v>
      </c>
      <c r="G140" s="89" t="s">
        <v>117</v>
      </c>
      <c r="H140" s="89" t="s">
        <v>121</v>
      </c>
      <c r="I140" s="91">
        <v>21.754200000000004</v>
      </c>
      <c r="J140" s="103">
        <v>405.3</v>
      </c>
      <c r="K140" s="91"/>
      <c r="L140" s="91">
        <v>8.8169773000000021E-2</v>
      </c>
      <c r="M140" s="92">
        <v>2.7283612957276785E-7</v>
      </c>
      <c r="N140" s="92">
        <f t="shared" si="3"/>
        <v>6.9913382778645549E-4</v>
      </c>
      <c r="O140" s="92">
        <f>L140/'סכום נכסי הקרן'!$C$42</f>
        <v>1.1920648807083529E-4</v>
      </c>
    </row>
    <row r="141" spans="2:15">
      <c r="B141" s="87" t="s">
        <v>1202</v>
      </c>
      <c r="C141" s="88" t="s">
        <v>1203</v>
      </c>
      <c r="D141" s="89" t="s">
        <v>108</v>
      </c>
      <c r="E141" s="89" t="s">
        <v>287</v>
      </c>
      <c r="F141" s="88" t="s">
        <v>1204</v>
      </c>
      <c r="G141" s="89" t="s">
        <v>143</v>
      </c>
      <c r="H141" s="89" t="s">
        <v>121</v>
      </c>
      <c r="I141" s="91">
        <v>22.508956000000001</v>
      </c>
      <c r="J141" s="103">
        <v>129.69999999999999</v>
      </c>
      <c r="K141" s="91"/>
      <c r="L141" s="91">
        <v>2.9194116000000006E-2</v>
      </c>
      <c r="M141" s="92">
        <v>2.0807422761455175E-7</v>
      </c>
      <c r="N141" s="92">
        <f t="shared" si="3"/>
        <v>2.3149196570940251E-4</v>
      </c>
      <c r="O141" s="92">
        <f>L141/'סכום נכסי הקרן'!$C$42</f>
        <v>3.9470761036127217E-5</v>
      </c>
    </row>
    <row r="142" spans="2:15">
      <c r="B142" s="87" t="s">
        <v>1205</v>
      </c>
      <c r="C142" s="88" t="s">
        <v>1206</v>
      </c>
      <c r="D142" s="89" t="s">
        <v>108</v>
      </c>
      <c r="E142" s="89" t="s">
        <v>287</v>
      </c>
      <c r="F142" s="88" t="s">
        <v>1207</v>
      </c>
      <c r="G142" s="89" t="s">
        <v>388</v>
      </c>
      <c r="H142" s="89" t="s">
        <v>121</v>
      </c>
      <c r="I142" s="91">
        <v>7.5489440000000005</v>
      </c>
      <c r="J142" s="103">
        <v>1146</v>
      </c>
      <c r="K142" s="91"/>
      <c r="L142" s="91">
        <v>8.6510895000000018E-2</v>
      </c>
      <c r="M142" s="92">
        <v>2.2052406300824397E-7</v>
      </c>
      <c r="N142" s="92">
        <f t="shared" si="3"/>
        <v>6.8597991248749309E-4</v>
      </c>
      <c r="O142" s="92">
        <f>L142/'סכום נכסי הקרן'!$C$42</f>
        <v>1.1696366704737671E-4</v>
      </c>
    </row>
    <row r="143" spans="2:15">
      <c r="B143" s="87" t="s">
        <v>1208</v>
      </c>
      <c r="C143" s="88" t="s">
        <v>1209</v>
      </c>
      <c r="D143" s="89" t="s">
        <v>108</v>
      </c>
      <c r="E143" s="89" t="s">
        <v>287</v>
      </c>
      <c r="F143" s="88" t="s">
        <v>1210</v>
      </c>
      <c r="G143" s="89" t="s">
        <v>145</v>
      </c>
      <c r="H143" s="89" t="s">
        <v>121</v>
      </c>
      <c r="I143" s="91">
        <v>1.8727860000000005</v>
      </c>
      <c r="J143" s="103">
        <v>2240</v>
      </c>
      <c r="K143" s="91"/>
      <c r="L143" s="91">
        <v>4.1950398000000007E-2</v>
      </c>
      <c r="M143" s="92">
        <v>1.5817978371573917E-7</v>
      </c>
      <c r="N143" s="92">
        <f t="shared" si="3"/>
        <v>3.3264169037732768E-4</v>
      </c>
      <c r="O143" s="92">
        <f>L143/'סכום נכסי הקרן'!$C$42</f>
        <v>5.6717392464578454E-5</v>
      </c>
    </row>
    <row r="144" spans="2:15">
      <c r="B144" s="87" t="s">
        <v>1211</v>
      </c>
      <c r="C144" s="88" t="s">
        <v>1212</v>
      </c>
      <c r="D144" s="89" t="s">
        <v>108</v>
      </c>
      <c r="E144" s="89" t="s">
        <v>287</v>
      </c>
      <c r="F144" s="88" t="s">
        <v>1213</v>
      </c>
      <c r="G144" s="89" t="s">
        <v>388</v>
      </c>
      <c r="H144" s="89" t="s">
        <v>121</v>
      </c>
      <c r="I144" s="91">
        <v>4.7129890000000012</v>
      </c>
      <c r="J144" s="103">
        <v>702.3</v>
      </c>
      <c r="K144" s="91"/>
      <c r="L144" s="91">
        <v>3.3099321000000008E-2</v>
      </c>
      <c r="M144" s="92">
        <v>3.1047834923948444E-7</v>
      </c>
      <c r="N144" s="92">
        <f t="shared" si="3"/>
        <v>2.6245791727129219E-4</v>
      </c>
      <c r="O144" s="92">
        <f>L144/'סכום נכסי הקרן'!$C$42</f>
        <v>4.4750640493757969E-5</v>
      </c>
    </row>
    <row r="145" spans="2:15">
      <c r="B145" s="87" t="s">
        <v>1214</v>
      </c>
      <c r="C145" s="88" t="s">
        <v>1215</v>
      </c>
      <c r="D145" s="89" t="s">
        <v>108</v>
      </c>
      <c r="E145" s="89" t="s">
        <v>287</v>
      </c>
      <c r="F145" s="88" t="s">
        <v>1216</v>
      </c>
      <c r="G145" s="89" t="s">
        <v>117</v>
      </c>
      <c r="H145" s="89" t="s">
        <v>121</v>
      </c>
      <c r="I145" s="91">
        <v>31.573586000000006</v>
      </c>
      <c r="J145" s="103">
        <v>500.1</v>
      </c>
      <c r="K145" s="91"/>
      <c r="L145" s="91">
        <v>0.15789950200000005</v>
      </c>
      <c r="M145" s="92">
        <v>3.4488912757122814E-7</v>
      </c>
      <c r="N145" s="92">
        <f t="shared" si="3"/>
        <v>1.2520490807981903E-3</v>
      </c>
      <c r="O145" s="92">
        <f>L145/'סכום נכסי הקרן'!$C$42</f>
        <v>2.1348183692787592E-4</v>
      </c>
    </row>
    <row r="146" spans="2:15">
      <c r="B146" s="87" t="s">
        <v>1217</v>
      </c>
      <c r="C146" s="88" t="s">
        <v>1218</v>
      </c>
      <c r="D146" s="89" t="s">
        <v>108</v>
      </c>
      <c r="E146" s="89" t="s">
        <v>287</v>
      </c>
      <c r="F146" s="88" t="s">
        <v>1219</v>
      </c>
      <c r="G146" s="89" t="s">
        <v>143</v>
      </c>
      <c r="H146" s="89" t="s">
        <v>121</v>
      </c>
      <c r="I146" s="91">
        <v>5.668921000000001</v>
      </c>
      <c r="J146" s="103">
        <v>372.1</v>
      </c>
      <c r="K146" s="91"/>
      <c r="L146" s="91">
        <v>2.1094057000000003E-2</v>
      </c>
      <c r="M146" s="92">
        <v>2.3575914254173943E-7</v>
      </c>
      <c r="N146" s="92">
        <f t="shared" si="3"/>
        <v>1.6726331839320572E-4</v>
      </c>
      <c r="O146" s="92">
        <f>L146/'סכום נכסי הקרן'!$C$42</f>
        <v>2.851939353565104E-5</v>
      </c>
    </row>
    <row r="147" spans="2:15">
      <c r="B147" s="87" t="s">
        <v>1220</v>
      </c>
      <c r="C147" s="88" t="s">
        <v>1221</v>
      </c>
      <c r="D147" s="89" t="s">
        <v>108</v>
      </c>
      <c r="E147" s="89" t="s">
        <v>287</v>
      </c>
      <c r="F147" s="88" t="s">
        <v>1222</v>
      </c>
      <c r="G147" s="89" t="s">
        <v>1049</v>
      </c>
      <c r="H147" s="89" t="s">
        <v>121</v>
      </c>
      <c r="I147" s="91">
        <v>23.467466000000005</v>
      </c>
      <c r="J147" s="103">
        <v>17.600000000000001</v>
      </c>
      <c r="K147" s="91"/>
      <c r="L147" s="91">
        <v>4.1302740000000006E-3</v>
      </c>
      <c r="M147" s="92">
        <v>2.2536778409459391E-7</v>
      </c>
      <c r="N147" s="92">
        <f t="shared" si="3"/>
        <v>3.2750614787528994E-5</v>
      </c>
      <c r="O147" s="92">
        <f>L147/'סכום נכסי הקרן'!$C$42</f>
        <v>5.5841751833735713E-6</v>
      </c>
    </row>
    <row r="148" spans="2:15">
      <c r="B148" s="87" t="s">
        <v>1223</v>
      </c>
      <c r="C148" s="88" t="s">
        <v>1224</v>
      </c>
      <c r="D148" s="89" t="s">
        <v>108</v>
      </c>
      <c r="E148" s="89" t="s">
        <v>287</v>
      </c>
      <c r="F148" s="88" t="s">
        <v>1225</v>
      </c>
      <c r="G148" s="89" t="s">
        <v>535</v>
      </c>
      <c r="H148" s="89" t="s">
        <v>121</v>
      </c>
      <c r="I148" s="91">
        <v>14.098933000000002</v>
      </c>
      <c r="J148" s="103">
        <v>93.6</v>
      </c>
      <c r="K148" s="91"/>
      <c r="L148" s="91">
        <v>1.3196602000000002E-2</v>
      </c>
      <c r="M148" s="92">
        <v>8.0634431450178802E-8</v>
      </c>
      <c r="N148" s="92">
        <f t="shared" si="3"/>
        <v>1.0464120022214861E-4</v>
      </c>
      <c r="O148" s="92">
        <f>L148/'סכום נכסי הקרן'!$C$42</f>
        <v>1.7841948837597225E-5</v>
      </c>
    </row>
    <row r="149" spans="2:15">
      <c r="B149" s="87" t="s">
        <v>1226</v>
      </c>
      <c r="C149" s="88" t="s">
        <v>1227</v>
      </c>
      <c r="D149" s="89" t="s">
        <v>108</v>
      </c>
      <c r="E149" s="89" t="s">
        <v>287</v>
      </c>
      <c r="F149" s="88" t="s">
        <v>1228</v>
      </c>
      <c r="G149" s="89" t="s">
        <v>948</v>
      </c>
      <c r="H149" s="89" t="s">
        <v>121</v>
      </c>
      <c r="I149" s="91">
        <v>3.2693910000000006</v>
      </c>
      <c r="J149" s="103">
        <v>1966</v>
      </c>
      <c r="K149" s="91">
        <v>3.6749430000000004E-3</v>
      </c>
      <c r="L149" s="91">
        <v>6.7951176000000016E-2</v>
      </c>
      <c r="M149" s="92">
        <v>2.2968390591013011E-7</v>
      </c>
      <c r="N149" s="92">
        <f t="shared" si="3"/>
        <v>5.3881238618444809E-4</v>
      </c>
      <c r="O149" s="92">
        <f>L149/'סכום נכסי הקרן'!$C$42</f>
        <v>9.1870725937371182E-5</v>
      </c>
    </row>
    <row r="150" spans="2:15">
      <c r="B150" s="87" t="s">
        <v>1229</v>
      </c>
      <c r="C150" s="88" t="s">
        <v>1230</v>
      </c>
      <c r="D150" s="89" t="s">
        <v>108</v>
      </c>
      <c r="E150" s="89" t="s">
        <v>287</v>
      </c>
      <c r="F150" s="88" t="s">
        <v>1231</v>
      </c>
      <c r="G150" s="89" t="s">
        <v>1232</v>
      </c>
      <c r="H150" s="89" t="s">
        <v>121</v>
      </c>
      <c r="I150" s="91">
        <v>20.025859000000004</v>
      </c>
      <c r="J150" s="103">
        <v>669.3</v>
      </c>
      <c r="K150" s="91"/>
      <c r="L150" s="91">
        <v>0.13403307800000003</v>
      </c>
      <c r="M150" s="92">
        <v>2.128161698919642E-7</v>
      </c>
      <c r="N150" s="92">
        <f t="shared" ref="N150:N186" si="4">IFERROR(L150/$L$11,0)</f>
        <v>1.0628025420020141E-3</v>
      </c>
      <c r="O150" s="92">
        <f>L150/'סכום נכסי הקרן'!$C$42</f>
        <v>1.8121417318046556E-4</v>
      </c>
    </row>
    <row r="151" spans="2:15">
      <c r="B151" s="87" t="s">
        <v>1233</v>
      </c>
      <c r="C151" s="88" t="s">
        <v>1234</v>
      </c>
      <c r="D151" s="89" t="s">
        <v>108</v>
      </c>
      <c r="E151" s="89" t="s">
        <v>287</v>
      </c>
      <c r="F151" s="88" t="s">
        <v>1235</v>
      </c>
      <c r="G151" s="89" t="s">
        <v>587</v>
      </c>
      <c r="H151" s="89" t="s">
        <v>121</v>
      </c>
      <c r="I151" s="91">
        <v>2.8262170000000002</v>
      </c>
      <c r="J151" s="103">
        <v>226</v>
      </c>
      <c r="K151" s="91"/>
      <c r="L151" s="91">
        <v>6.3872510000000009E-3</v>
      </c>
      <c r="M151" s="92">
        <v>3.8356260500170123E-8</v>
      </c>
      <c r="N151" s="92">
        <f t="shared" si="4"/>
        <v>5.0647099212366863E-5</v>
      </c>
      <c r="O151" s="92">
        <f>L151/'סכום נכסי הקרן'!$C$42</f>
        <v>8.6356325328968552E-6</v>
      </c>
    </row>
    <row r="152" spans="2:15">
      <c r="B152" s="87" t="s">
        <v>1236</v>
      </c>
      <c r="C152" s="88" t="s">
        <v>1237</v>
      </c>
      <c r="D152" s="89" t="s">
        <v>108</v>
      </c>
      <c r="E152" s="89" t="s">
        <v>287</v>
      </c>
      <c r="F152" s="88" t="s">
        <v>1238</v>
      </c>
      <c r="G152" s="89" t="s">
        <v>516</v>
      </c>
      <c r="H152" s="89" t="s">
        <v>121</v>
      </c>
      <c r="I152" s="91">
        <v>6.3846510000000016</v>
      </c>
      <c r="J152" s="103">
        <v>670.4</v>
      </c>
      <c r="K152" s="91"/>
      <c r="L152" s="91">
        <v>4.2802701999999998E-2</v>
      </c>
      <c r="M152" s="92">
        <v>8.7751775977935015E-8</v>
      </c>
      <c r="N152" s="92">
        <f t="shared" si="4"/>
        <v>3.3939995386925821E-4</v>
      </c>
      <c r="O152" s="92">
        <f>L152/'סכום נכסי הקרן'!$C$42</f>
        <v>5.7869716703960629E-5</v>
      </c>
    </row>
    <row r="153" spans="2:15">
      <c r="B153" s="87" t="s">
        <v>1239</v>
      </c>
      <c r="C153" s="88" t="s">
        <v>1240</v>
      </c>
      <c r="D153" s="89" t="s">
        <v>108</v>
      </c>
      <c r="E153" s="89" t="s">
        <v>287</v>
      </c>
      <c r="F153" s="88" t="s">
        <v>1241</v>
      </c>
      <c r="G153" s="89" t="s">
        <v>535</v>
      </c>
      <c r="H153" s="89" t="s">
        <v>121</v>
      </c>
      <c r="I153" s="91">
        <v>9.375586000000002</v>
      </c>
      <c r="J153" s="103">
        <v>268</v>
      </c>
      <c r="K153" s="91"/>
      <c r="L153" s="91">
        <v>2.5126571E-2</v>
      </c>
      <c r="M153" s="92">
        <v>7.5079242288226159E-8</v>
      </c>
      <c r="N153" s="92">
        <f t="shared" si="4"/>
        <v>1.9923875456022942E-4</v>
      </c>
      <c r="O153" s="92">
        <f>L153/'סכום נכסי הקרן'!$C$42</f>
        <v>3.397139614017715E-5</v>
      </c>
    </row>
    <row r="154" spans="2:15">
      <c r="B154" s="87" t="s">
        <v>1242</v>
      </c>
      <c r="C154" s="88" t="s">
        <v>1243</v>
      </c>
      <c r="D154" s="89" t="s">
        <v>108</v>
      </c>
      <c r="E154" s="89" t="s">
        <v>287</v>
      </c>
      <c r="F154" s="88" t="s">
        <v>1244</v>
      </c>
      <c r="G154" s="89" t="s">
        <v>505</v>
      </c>
      <c r="H154" s="89" t="s">
        <v>121</v>
      </c>
      <c r="I154" s="91">
        <v>2.2491950000000003</v>
      </c>
      <c r="J154" s="103">
        <v>6895</v>
      </c>
      <c r="K154" s="91"/>
      <c r="L154" s="91">
        <v>0.15508197000000004</v>
      </c>
      <c r="M154" s="92">
        <v>3.7911533714741881E-8</v>
      </c>
      <c r="N154" s="92">
        <f t="shared" si="4"/>
        <v>1.2297077288240751E-3</v>
      </c>
      <c r="O154" s="92">
        <f>L154/'סכום נכסי הקרן'!$C$42</f>
        <v>2.0967250314693039E-4</v>
      </c>
    </row>
    <row r="155" spans="2:15">
      <c r="B155" s="87" t="s">
        <v>1245</v>
      </c>
      <c r="C155" s="88" t="s">
        <v>1246</v>
      </c>
      <c r="D155" s="89" t="s">
        <v>108</v>
      </c>
      <c r="E155" s="89" t="s">
        <v>287</v>
      </c>
      <c r="F155" s="88" t="s">
        <v>1247</v>
      </c>
      <c r="G155" s="89" t="s">
        <v>117</v>
      </c>
      <c r="H155" s="89" t="s">
        <v>121</v>
      </c>
      <c r="I155" s="91">
        <v>3.2721020000000003</v>
      </c>
      <c r="J155" s="103">
        <v>1493</v>
      </c>
      <c r="K155" s="91"/>
      <c r="L155" s="91">
        <v>4.8852486000000007E-2</v>
      </c>
      <c r="M155" s="92">
        <v>2.8392138746460209E-7</v>
      </c>
      <c r="N155" s="92">
        <f t="shared" si="4"/>
        <v>3.8737114060693139E-4</v>
      </c>
      <c r="O155" s="92">
        <f>L155/'סכום נכסי הקרן'!$C$42</f>
        <v>6.6049090197721705E-5</v>
      </c>
    </row>
    <row r="156" spans="2:15">
      <c r="B156" s="87" t="s">
        <v>1248</v>
      </c>
      <c r="C156" s="88" t="s">
        <v>1249</v>
      </c>
      <c r="D156" s="89" t="s">
        <v>108</v>
      </c>
      <c r="E156" s="89" t="s">
        <v>287</v>
      </c>
      <c r="F156" s="88" t="s">
        <v>1250</v>
      </c>
      <c r="G156" s="89" t="s">
        <v>480</v>
      </c>
      <c r="H156" s="89" t="s">
        <v>121</v>
      </c>
      <c r="I156" s="91">
        <v>1.3725510000000003</v>
      </c>
      <c r="J156" s="103">
        <v>27970</v>
      </c>
      <c r="K156" s="91"/>
      <c r="L156" s="91">
        <v>0.38390239400000009</v>
      </c>
      <c r="M156" s="92">
        <v>3.7602159009717855E-7</v>
      </c>
      <c r="N156" s="92">
        <f t="shared" si="4"/>
        <v>3.0441175142143554E-3</v>
      </c>
      <c r="O156" s="92">
        <f>L156/'סכום נכסי הקרן'!$C$42</f>
        <v>5.1904019476976663E-4</v>
      </c>
    </row>
    <row r="157" spans="2:15">
      <c r="B157" s="87" t="s">
        <v>1251</v>
      </c>
      <c r="C157" s="88" t="s">
        <v>1252</v>
      </c>
      <c r="D157" s="89" t="s">
        <v>108</v>
      </c>
      <c r="E157" s="89" t="s">
        <v>287</v>
      </c>
      <c r="F157" s="88" t="s">
        <v>1253</v>
      </c>
      <c r="G157" s="89" t="s">
        <v>1049</v>
      </c>
      <c r="H157" s="89" t="s">
        <v>121</v>
      </c>
      <c r="I157" s="91">
        <v>3.7610720000000004</v>
      </c>
      <c r="J157" s="103">
        <v>591.1</v>
      </c>
      <c r="K157" s="91"/>
      <c r="L157" s="91">
        <v>2.2231699000000004E-2</v>
      </c>
      <c r="M157" s="92">
        <v>1.7195403387708509E-7</v>
      </c>
      <c r="N157" s="92">
        <f t="shared" si="4"/>
        <v>1.7628414241314101E-4</v>
      </c>
      <c r="O157" s="92">
        <f>L157/'סכום נכסי הקרן'!$C$42</f>
        <v>3.0057497841555073E-5</v>
      </c>
    </row>
    <row r="158" spans="2:15">
      <c r="B158" s="87" t="s">
        <v>1254</v>
      </c>
      <c r="C158" s="88" t="s">
        <v>1255</v>
      </c>
      <c r="D158" s="89" t="s">
        <v>108</v>
      </c>
      <c r="E158" s="89" t="s">
        <v>287</v>
      </c>
      <c r="F158" s="88" t="s">
        <v>1256</v>
      </c>
      <c r="G158" s="89" t="s">
        <v>948</v>
      </c>
      <c r="H158" s="89" t="s">
        <v>121</v>
      </c>
      <c r="I158" s="91">
        <v>0.13787700000000003</v>
      </c>
      <c r="J158" s="103">
        <v>14700</v>
      </c>
      <c r="K158" s="91"/>
      <c r="L158" s="91">
        <v>2.0267989000000004E-2</v>
      </c>
      <c r="M158" s="92">
        <v>4.1468961966107088E-8</v>
      </c>
      <c r="N158" s="92">
        <f t="shared" si="4"/>
        <v>1.607130907675556E-4</v>
      </c>
      <c r="O158" s="92">
        <f>L158/'סכום נכסי הקרן'!$C$42</f>
        <v>2.7402540652433355E-5</v>
      </c>
    </row>
    <row r="159" spans="2:15">
      <c r="B159" s="87" t="s">
        <v>1257</v>
      </c>
      <c r="C159" s="88" t="s">
        <v>1258</v>
      </c>
      <c r="D159" s="89" t="s">
        <v>108</v>
      </c>
      <c r="E159" s="89" t="s">
        <v>287</v>
      </c>
      <c r="F159" s="88" t="s">
        <v>1259</v>
      </c>
      <c r="G159" s="89" t="s">
        <v>116</v>
      </c>
      <c r="H159" s="89" t="s">
        <v>121</v>
      </c>
      <c r="I159" s="91">
        <v>8.8669650000000004</v>
      </c>
      <c r="J159" s="103">
        <v>759.4</v>
      </c>
      <c r="K159" s="91"/>
      <c r="L159" s="91">
        <v>6.7335727999999997E-2</v>
      </c>
      <c r="M159" s="92">
        <v>2.2379962275215463E-7</v>
      </c>
      <c r="N159" s="92">
        <f t="shared" si="4"/>
        <v>5.3393224981340931E-4</v>
      </c>
      <c r="O159" s="92">
        <f>L159/'סכום נכסי הקרן'!$C$42</f>
        <v>9.1038633575397866E-5</v>
      </c>
    </row>
    <row r="160" spans="2:15">
      <c r="B160" s="87" t="s">
        <v>1262</v>
      </c>
      <c r="C160" s="88" t="s">
        <v>1263</v>
      </c>
      <c r="D160" s="89" t="s">
        <v>108</v>
      </c>
      <c r="E160" s="89" t="s">
        <v>287</v>
      </c>
      <c r="F160" s="88" t="s">
        <v>1264</v>
      </c>
      <c r="G160" s="89" t="s">
        <v>441</v>
      </c>
      <c r="H160" s="89" t="s">
        <v>121</v>
      </c>
      <c r="I160" s="91">
        <v>4.4083850000000009</v>
      </c>
      <c r="J160" s="103">
        <v>9315</v>
      </c>
      <c r="K160" s="91"/>
      <c r="L160" s="91">
        <v>0.41064110300000012</v>
      </c>
      <c r="M160" s="92">
        <v>1.7633540000000005E-7</v>
      </c>
      <c r="N160" s="92">
        <f t="shared" si="4"/>
        <v>3.2561395636897254E-3</v>
      </c>
      <c r="O160" s="92">
        <f>L160/'סכום נכסי הקרן'!$C$42</f>
        <v>5.5519121894715719E-4</v>
      </c>
    </row>
    <row r="161" spans="2:15">
      <c r="B161" s="87" t="s">
        <v>1265</v>
      </c>
      <c r="C161" s="88" t="s">
        <v>1266</v>
      </c>
      <c r="D161" s="89" t="s">
        <v>108</v>
      </c>
      <c r="E161" s="89" t="s">
        <v>287</v>
      </c>
      <c r="F161" s="88" t="s">
        <v>1267</v>
      </c>
      <c r="G161" s="89" t="s">
        <v>535</v>
      </c>
      <c r="H161" s="89" t="s">
        <v>121</v>
      </c>
      <c r="I161" s="91">
        <v>12.471228000000002</v>
      </c>
      <c r="J161" s="103">
        <v>716.9</v>
      </c>
      <c r="K161" s="91"/>
      <c r="L161" s="91">
        <v>8.9406235000000014E-2</v>
      </c>
      <c r="M161" s="92">
        <v>8.9512547522660476E-8</v>
      </c>
      <c r="N161" s="92">
        <f t="shared" si="4"/>
        <v>7.0893823559606262E-4</v>
      </c>
      <c r="O161" s="92">
        <f>L161/'סכום נכסי הקרן'!$C$42</f>
        <v>1.2087819808706774E-4</v>
      </c>
    </row>
    <row r="162" spans="2:15">
      <c r="B162" s="87" t="s">
        <v>1268</v>
      </c>
      <c r="C162" s="88" t="s">
        <v>1269</v>
      </c>
      <c r="D162" s="89" t="s">
        <v>108</v>
      </c>
      <c r="E162" s="89" t="s">
        <v>287</v>
      </c>
      <c r="F162" s="88" t="s">
        <v>1270</v>
      </c>
      <c r="G162" s="89" t="s">
        <v>143</v>
      </c>
      <c r="H162" s="89" t="s">
        <v>121</v>
      </c>
      <c r="I162" s="91">
        <v>1.8407400000000005</v>
      </c>
      <c r="J162" s="103">
        <v>540</v>
      </c>
      <c r="K162" s="91"/>
      <c r="L162" s="91">
        <v>9.939996000000003E-3</v>
      </c>
      <c r="M162" s="92">
        <v>2.4282740092073747E-7</v>
      </c>
      <c r="N162" s="92">
        <f t="shared" si="4"/>
        <v>7.8818252732283401E-5</v>
      </c>
      <c r="O162" s="92">
        <f>L162/'סכום נכסי הקרן'!$C$42</f>
        <v>1.3438982253001271E-5</v>
      </c>
    </row>
    <row r="163" spans="2:15">
      <c r="B163" s="87" t="s">
        <v>1271</v>
      </c>
      <c r="C163" s="88" t="s">
        <v>1272</v>
      </c>
      <c r="D163" s="89" t="s">
        <v>108</v>
      </c>
      <c r="E163" s="89" t="s">
        <v>287</v>
      </c>
      <c r="F163" s="88" t="s">
        <v>1273</v>
      </c>
      <c r="G163" s="89" t="s">
        <v>516</v>
      </c>
      <c r="H163" s="89" t="s">
        <v>121</v>
      </c>
      <c r="I163" s="91">
        <v>6.0293239999999999</v>
      </c>
      <c r="J163" s="103">
        <v>571.70000000000005</v>
      </c>
      <c r="K163" s="91"/>
      <c r="L163" s="91">
        <v>3.4469647000000006E-2</v>
      </c>
      <c r="M163" s="92">
        <v>1.0319831164379658E-7</v>
      </c>
      <c r="N163" s="92">
        <f t="shared" si="4"/>
        <v>2.7332378693498404E-4</v>
      </c>
      <c r="O163" s="92">
        <f>L163/'סכום נכסי הקרן'!$C$42</f>
        <v>4.6603336087883578E-5</v>
      </c>
    </row>
    <row r="164" spans="2:15">
      <c r="B164" s="87" t="s">
        <v>1274</v>
      </c>
      <c r="C164" s="88" t="s">
        <v>1275</v>
      </c>
      <c r="D164" s="89" t="s">
        <v>108</v>
      </c>
      <c r="E164" s="89" t="s">
        <v>287</v>
      </c>
      <c r="F164" s="88" t="s">
        <v>1276</v>
      </c>
      <c r="G164" s="89" t="s">
        <v>145</v>
      </c>
      <c r="H164" s="89" t="s">
        <v>121</v>
      </c>
      <c r="I164" s="91">
        <v>36.795297000000005</v>
      </c>
      <c r="J164" s="103">
        <v>53.2</v>
      </c>
      <c r="K164" s="91"/>
      <c r="L164" s="91">
        <v>1.9575098000000003E-2</v>
      </c>
      <c r="M164" s="92">
        <v>2.6801455936278273E-7</v>
      </c>
      <c r="N164" s="92">
        <f t="shared" si="4"/>
        <v>1.5521887749484154E-4</v>
      </c>
      <c r="O164" s="92">
        <f>L164/'סכום נכסי הקרן'!$C$42</f>
        <v>2.6465744515667878E-5</v>
      </c>
    </row>
    <row r="165" spans="2:15">
      <c r="B165" s="87" t="s">
        <v>1277</v>
      </c>
      <c r="C165" s="88" t="s">
        <v>1278</v>
      </c>
      <c r="D165" s="89" t="s">
        <v>108</v>
      </c>
      <c r="E165" s="89" t="s">
        <v>287</v>
      </c>
      <c r="F165" s="88" t="s">
        <v>1279</v>
      </c>
      <c r="G165" s="89" t="s">
        <v>1136</v>
      </c>
      <c r="H165" s="89" t="s">
        <v>121</v>
      </c>
      <c r="I165" s="91">
        <v>1.9999999999999999E-6</v>
      </c>
      <c r="J165" s="103">
        <v>967.1</v>
      </c>
      <c r="K165" s="91"/>
      <c r="L165" s="91">
        <v>1.8000000000000002E-8</v>
      </c>
      <c r="M165" s="92">
        <v>1.0725294846399299E-13</v>
      </c>
      <c r="N165" s="92">
        <f t="shared" si="4"/>
        <v>1.4272928773624264E-10</v>
      </c>
      <c r="O165" s="92">
        <f>L165/'סכום נכסי הקרן'!$C$42</f>
        <v>2.4336194959638098E-11</v>
      </c>
    </row>
    <row r="166" spans="2:15">
      <c r="B166" s="87" t="s">
        <v>1280</v>
      </c>
      <c r="C166" s="88" t="s">
        <v>1281</v>
      </c>
      <c r="D166" s="89" t="s">
        <v>108</v>
      </c>
      <c r="E166" s="89" t="s">
        <v>287</v>
      </c>
      <c r="F166" s="88" t="s">
        <v>1282</v>
      </c>
      <c r="G166" s="89" t="s">
        <v>388</v>
      </c>
      <c r="H166" s="89" t="s">
        <v>121</v>
      </c>
      <c r="I166" s="91">
        <v>35.951314000000004</v>
      </c>
      <c r="J166" s="103">
        <v>1040</v>
      </c>
      <c r="K166" s="91"/>
      <c r="L166" s="91">
        <v>0.37389367000000007</v>
      </c>
      <c r="M166" s="92">
        <v>3.3685353177738053E-7</v>
      </c>
      <c r="N166" s="92">
        <f t="shared" si="4"/>
        <v>2.9647542893438752E-3</v>
      </c>
      <c r="O166" s="92">
        <f>L166/'סכום נכסי הקרן'!$C$42</f>
        <v>5.0550829151636617E-4</v>
      </c>
    </row>
    <row r="167" spans="2:15">
      <c r="B167" s="87" t="s">
        <v>1283</v>
      </c>
      <c r="C167" s="88" t="s">
        <v>1284</v>
      </c>
      <c r="D167" s="89" t="s">
        <v>108</v>
      </c>
      <c r="E167" s="89" t="s">
        <v>287</v>
      </c>
      <c r="F167" s="88" t="s">
        <v>1285</v>
      </c>
      <c r="G167" s="89" t="s">
        <v>143</v>
      </c>
      <c r="H167" s="89" t="s">
        <v>121</v>
      </c>
      <c r="I167" s="91">
        <v>15.005102000000004</v>
      </c>
      <c r="J167" s="103">
        <v>241</v>
      </c>
      <c r="K167" s="91"/>
      <c r="L167" s="91">
        <v>3.6162294999999997E-2</v>
      </c>
      <c r="M167" s="92">
        <v>1.9617439648020688E-7</v>
      </c>
      <c r="N167" s="92">
        <f t="shared" si="4"/>
        <v>2.867454782365493E-4</v>
      </c>
      <c r="O167" s="92">
        <f>L167/'סכום נכסי הקרן'!$C$42</f>
        <v>4.8891814517108095E-5</v>
      </c>
    </row>
    <row r="168" spans="2:15">
      <c r="B168" s="87" t="s">
        <v>1286</v>
      </c>
      <c r="C168" s="88" t="s">
        <v>1287</v>
      </c>
      <c r="D168" s="89" t="s">
        <v>108</v>
      </c>
      <c r="E168" s="89" t="s">
        <v>287</v>
      </c>
      <c r="F168" s="88" t="s">
        <v>1288</v>
      </c>
      <c r="G168" s="89" t="s">
        <v>480</v>
      </c>
      <c r="H168" s="89" t="s">
        <v>121</v>
      </c>
      <c r="I168" s="91">
        <v>4.2652000000000009E-2</v>
      </c>
      <c r="J168" s="103">
        <v>136.9</v>
      </c>
      <c r="K168" s="91"/>
      <c r="L168" s="91">
        <v>5.8391000000000011E-5</v>
      </c>
      <c r="M168" s="92">
        <v>6.2214804445356606E-9</v>
      </c>
      <c r="N168" s="92">
        <f t="shared" si="4"/>
        <v>4.6300588001149694E-7</v>
      </c>
      <c r="O168" s="92">
        <f>L168/'סכום נכסי הקרן'!$C$42</f>
        <v>7.8945264438234903E-8</v>
      </c>
    </row>
    <row r="169" spans="2:15">
      <c r="B169" s="87" t="s">
        <v>1289</v>
      </c>
      <c r="C169" s="88" t="s">
        <v>1290</v>
      </c>
      <c r="D169" s="89" t="s">
        <v>108</v>
      </c>
      <c r="E169" s="89" t="s">
        <v>287</v>
      </c>
      <c r="F169" s="88" t="s">
        <v>1291</v>
      </c>
      <c r="G169" s="89" t="s">
        <v>1292</v>
      </c>
      <c r="H169" s="89" t="s">
        <v>121</v>
      </c>
      <c r="I169" s="91">
        <v>4.5321250000000006</v>
      </c>
      <c r="J169" s="103">
        <v>738.2</v>
      </c>
      <c r="K169" s="91"/>
      <c r="L169" s="91">
        <v>3.3456147000000006E-2</v>
      </c>
      <c r="M169" s="92">
        <v>9.0700537459909854E-8</v>
      </c>
      <c r="N169" s="92">
        <f t="shared" si="4"/>
        <v>2.6528733509494616E-4</v>
      </c>
      <c r="O169" s="92">
        <f>L169/'סכום נכסי הקרן'!$C$42</f>
        <v>4.5233073110572845E-5</v>
      </c>
    </row>
    <row r="170" spans="2:15">
      <c r="B170" s="87" t="s">
        <v>1293</v>
      </c>
      <c r="C170" s="88" t="s">
        <v>1294</v>
      </c>
      <c r="D170" s="89" t="s">
        <v>108</v>
      </c>
      <c r="E170" s="89" t="s">
        <v>287</v>
      </c>
      <c r="F170" s="88" t="s">
        <v>1295</v>
      </c>
      <c r="G170" s="89" t="s">
        <v>388</v>
      </c>
      <c r="H170" s="89" t="s">
        <v>121</v>
      </c>
      <c r="I170" s="91">
        <v>2.0591379999999999</v>
      </c>
      <c r="J170" s="103">
        <v>535.29999999999995</v>
      </c>
      <c r="K170" s="91"/>
      <c r="L170" s="91">
        <v>1.1022567000000002E-2</v>
      </c>
      <c r="M170" s="92">
        <v>1.3719471142170368E-7</v>
      </c>
      <c r="N170" s="92">
        <f t="shared" si="4"/>
        <v>8.7402396496389609E-5</v>
      </c>
      <c r="O170" s="92">
        <f>L170/'סכום נכסי הקרן'!$C$42</f>
        <v>1.4902629970426291E-5</v>
      </c>
    </row>
    <row r="171" spans="2:15">
      <c r="B171" s="87" t="s">
        <v>1296</v>
      </c>
      <c r="C171" s="88" t="s">
        <v>1297</v>
      </c>
      <c r="D171" s="89" t="s">
        <v>108</v>
      </c>
      <c r="E171" s="89" t="s">
        <v>287</v>
      </c>
      <c r="F171" s="88" t="s">
        <v>1298</v>
      </c>
      <c r="G171" s="89" t="s">
        <v>388</v>
      </c>
      <c r="H171" s="89" t="s">
        <v>121</v>
      </c>
      <c r="I171" s="91">
        <v>4.5176700000000007</v>
      </c>
      <c r="J171" s="103">
        <v>3273</v>
      </c>
      <c r="K171" s="91"/>
      <c r="L171" s="91">
        <v>0.14786332600000002</v>
      </c>
      <c r="M171" s="92">
        <v>1.7561066968333781E-7</v>
      </c>
      <c r="N171" s="92">
        <f t="shared" si="4"/>
        <v>1.1724681779051026E-3</v>
      </c>
      <c r="O171" s="92">
        <f>L171/'סכום נכסי הקרן'!$C$42</f>
        <v>1.9991281827314025E-4</v>
      </c>
    </row>
    <row r="172" spans="2:15">
      <c r="B172" s="87" t="s">
        <v>1299</v>
      </c>
      <c r="C172" s="88" t="s">
        <v>1300</v>
      </c>
      <c r="D172" s="89" t="s">
        <v>108</v>
      </c>
      <c r="E172" s="89" t="s">
        <v>287</v>
      </c>
      <c r="F172" s="88" t="s">
        <v>1301</v>
      </c>
      <c r="G172" s="89" t="s">
        <v>457</v>
      </c>
      <c r="H172" s="89" t="s">
        <v>121</v>
      </c>
      <c r="I172" s="91">
        <v>62.676904000000015</v>
      </c>
      <c r="J172" s="103">
        <v>161.5</v>
      </c>
      <c r="K172" s="91"/>
      <c r="L172" s="91">
        <v>0.10122320000000001</v>
      </c>
      <c r="M172" s="92">
        <v>2.7399908823917285E-7</v>
      </c>
      <c r="N172" s="92">
        <f t="shared" si="4"/>
        <v>8.0263973546573536E-4</v>
      </c>
      <c r="O172" s="92">
        <f>L172/'סכום נכסי הקרן'!$C$42</f>
        <v>1.3685486275769106E-4</v>
      </c>
    </row>
    <row r="173" spans="2:15">
      <c r="B173" s="87" t="s">
        <v>1302</v>
      </c>
      <c r="C173" s="88" t="s">
        <v>1303</v>
      </c>
      <c r="D173" s="89" t="s">
        <v>108</v>
      </c>
      <c r="E173" s="89" t="s">
        <v>287</v>
      </c>
      <c r="F173" s="88" t="s">
        <v>1304</v>
      </c>
      <c r="G173" s="89" t="s">
        <v>587</v>
      </c>
      <c r="H173" s="89" t="s">
        <v>121</v>
      </c>
      <c r="I173" s="91">
        <v>25.101000000000003</v>
      </c>
      <c r="J173" s="103">
        <v>424.7</v>
      </c>
      <c r="K173" s="91"/>
      <c r="L173" s="91">
        <v>0.10660394700000002</v>
      </c>
      <c r="M173" s="92">
        <v>8.7304789398629629E-8</v>
      </c>
      <c r="N173" s="92">
        <f t="shared" si="4"/>
        <v>8.4530585695456446E-4</v>
      </c>
      <c r="O173" s="92">
        <f>L173/'סכום נכסי הקרן'!$C$42</f>
        <v>1.4412969098105149E-4</v>
      </c>
    </row>
    <row r="174" spans="2:15">
      <c r="B174" s="87" t="s">
        <v>1305</v>
      </c>
      <c r="C174" s="88" t="s">
        <v>1306</v>
      </c>
      <c r="D174" s="89" t="s">
        <v>108</v>
      </c>
      <c r="E174" s="89" t="s">
        <v>287</v>
      </c>
      <c r="F174" s="88" t="s">
        <v>1307</v>
      </c>
      <c r="G174" s="89" t="s">
        <v>441</v>
      </c>
      <c r="H174" s="89" t="s">
        <v>121</v>
      </c>
      <c r="I174" s="91">
        <v>21.090418000000003</v>
      </c>
      <c r="J174" s="103">
        <v>570</v>
      </c>
      <c r="K174" s="91">
        <v>2.0744960000000003E-3</v>
      </c>
      <c r="L174" s="91">
        <v>0.12228987800000003</v>
      </c>
      <c r="M174" s="92">
        <v>1.3829992420278281E-7</v>
      </c>
      <c r="N174" s="92">
        <f t="shared" si="4"/>
        <v>9.6968595468288946E-4</v>
      </c>
      <c r="O174" s="92">
        <f>L174/'סכום נכסי הקרן'!$C$42</f>
        <v>1.6533723958879769E-4</v>
      </c>
    </row>
    <row r="175" spans="2:15">
      <c r="B175" s="87" t="s">
        <v>1308</v>
      </c>
      <c r="C175" s="88" t="s">
        <v>1309</v>
      </c>
      <c r="D175" s="89" t="s">
        <v>108</v>
      </c>
      <c r="E175" s="89" t="s">
        <v>287</v>
      </c>
      <c r="F175" s="88" t="s">
        <v>1310</v>
      </c>
      <c r="G175" s="89" t="s">
        <v>587</v>
      </c>
      <c r="H175" s="89" t="s">
        <v>121</v>
      </c>
      <c r="I175" s="91">
        <v>0.39156700000000005</v>
      </c>
      <c r="J175" s="103">
        <v>18850</v>
      </c>
      <c r="K175" s="91"/>
      <c r="L175" s="91">
        <v>7.3810423000000014E-2</v>
      </c>
      <c r="M175" s="92">
        <v>1.7393052142688352E-7</v>
      </c>
      <c r="N175" s="92">
        <f t="shared" si="4"/>
        <v>5.8527272790559904E-4</v>
      </c>
      <c r="O175" s="92">
        <f>L175/'סכום נכסי הקרן'!$C$42</f>
        <v>9.9792491343408664E-5</v>
      </c>
    </row>
    <row r="176" spans="2:15">
      <c r="B176" s="87" t="s">
        <v>1311</v>
      </c>
      <c r="C176" s="88" t="s">
        <v>1312</v>
      </c>
      <c r="D176" s="89" t="s">
        <v>108</v>
      </c>
      <c r="E176" s="89" t="s">
        <v>287</v>
      </c>
      <c r="F176" s="88" t="s">
        <v>1313</v>
      </c>
      <c r="G176" s="89" t="s">
        <v>1314</v>
      </c>
      <c r="H176" s="89" t="s">
        <v>121</v>
      </c>
      <c r="I176" s="91">
        <v>1.8509900000000001</v>
      </c>
      <c r="J176" s="103">
        <v>2052</v>
      </c>
      <c r="K176" s="91"/>
      <c r="L176" s="91">
        <v>3.7982306000000007E-2</v>
      </c>
      <c r="M176" s="92">
        <v>3.2205795553825844E-8</v>
      </c>
      <c r="N176" s="92">
        <f t="shared" si="4"/>
        <v>3.01177082331112E-4</v>
      </c>
      <c r="O176" s="92">
        <f>L176/'סכום נכסי הקרן'!$C$42</f>
        <v>5.1352489101812882E-5</v>
      </c>
    </row>
    <row r="177" spans="2:15">
      <c r="B177" s="87" t="s">
        <v>1315</v>
      </c>
      <c r="C177" s="88" t="s">
        <v>1316</v>
      </c>
      <c r="D177" s="89" t="s">
        <v>108</v>
      </c>
      <c r="E177" s="89" t="s">
        <v>287</v>
      </c>
      <c r="F177" s="88" t="s">
        <v>518</v>
      </c>
      <c r="G177" s="89" t="s">
        <v>441</v>
      </c>
      <c r="H177" s="89" t="s">
        <v>121</v>
      </c>
      <c r="I177" s="91">
        <v>2.9895020000000003</v>
      </c>
      <c r="J177" s="103">
        <v>7</v>
      </c>
      <c r="K177" s="91"/>
      <c r="L177" s="91">
        <v>2.0926500000000004E-4</v>
      </c>
      <c r="M177" s="92">
        <v>1.2162399062224535E-7</v>
      </c>
      <c r="N177" s="92">
        <f t="shared" si="4"/>
        <v>1.6593469110069342E-6</v>
      </c>
      <c r="O177" s="92">
        <f>L177/'סכום נכסי הקרן'!$C$42</f>
        <v>2.8292854656825924E-7</v>
      </c>
    </row>
    <row r="178" spans="2:15">
      <c r="B178" s="87" t="s">
        <v>1317</v>
      </c>
      <c r="C178" s="88" t="s">
        <v>1318</v>
      </c>
      <c r="D178" s="89" t="s">
        <v>108</v>
      </c>
      <c r="E178" s="89" t="s">
        <v>287</v>
      </c>
      <c r="F178" s="88" t="s">
        <v>615</v>
      </c>
      <c r="G178" s="89" t="s">
        <v>480</v>
      </c>
      <c r="H178" s="89" t="s">
        <v>121</v>
      </c>
      <c r="I178" s="91">
        <v>5.5780000000000003</v>
      </c>
      <c r="J178" s="103">
        <v>429</v>
      </c>
      <c r="K178" s="91"/>
      <c r="L178" s="91">
        <v>2.3929620000000002E-2</v>
      </c>
      <c r="M178" s="92">
        <v>3.0190955030188199E-8</v>
      </c>
      <c r="N178" s="92">
        <f t="shared" si="4"/>
        <v>1.8974764546660813E-4</v>
      </c>
      <c r="O178" s="92">
        <f>L178/'סכום נכסי הקרן'!$C$42</f>
        <v>3.235310542389194E-5</v>
      </c>
    </row>
    <row r="179" spans="2:15">
      <c r="B179" s="87" t="s">
        <v>1319</v>
      </c>
      <c r="C179" s="88" t="s">
        <v>1320</v>
      </c>
      <c r="D179" s="89" t="s">
        <v>108</v>
      </c>
      <c r="E179" s="89" t="s">
        <v>287</v>
      </c>
      <c r="F179" s="88" t="s">
        <v>1321</v>
      </c>
      <c r="G179" s="89" t="s">
        <v>948</v>
      </c>
      <c r="H179" s="89" t="s">
        <v>121</v>
      </c>
      <c r="I179" s="91">
        <v>2.3802390000000004</v>
      </c>
      <c r="J179" s="103">
        <v>8299</v>
      </c>
      <c r="K179" s="91"/>
      <c r="L179" s="91">
        <v>0.19753600000000002</v>
      </c>
      <c r="M179" s="92">
        <v>1.8924528448899447E-7</v>
      </c>
      <c r="N179" s="92">
        <f t="shared" si="4"/>
        <v>1.5663429212370236E-3</v>
      </c>
      <c r="O179" s="92">
        <f>L179/'סכום נכסי הקרן'!$C$42</f>
        <v>2.670708115303928E-4</v>
      </c>
    </row>
    <row r="180" spans="2:15">
      <c r="B180" s="87" t="s">
        <v>1322</v>
      </c>
      <c r="C180" s="88" t="s">
        <v>1323</v>
      </c>
      <c r="D180" s="89" t="s">
        <v>108</v>
      </c>
      <c r="E180" s="89" t="s">
        <v>287</v>
      </c>
      <c r="F180" s="88" t="s">
        <v>1324</v>
      </c>
      <c r="G180" s="89" t="s">
        <v>388</v>
      </c>
      <c r="H180" s="89" t="s">
        <v>121</v>
      </c>
      <c r="I180" s="91">
        <v>23.092200000000002</v>
      </c>
      <c r="J180" s="103">
        <v>279.10000000000002</v>
      </c>
      <c r="K180" s="91"/>
      <c r="L180" s="91">
        <v>6.4450331000000013E-2</v>
      </c>
      <c r="M180" s="92">
        <v>2.7040982190414413E-7</v>
      </c>
      <c r="N180" s="92">
        <f t="shared" si="4"/>
        <v>5.1105276877750445E-4</v>
      </c>
      <c r="O180" s="92">
        <f>L180/'סכום נכסי הקרן'!$C$42</f>
        <v>8.7137545579400399E-5</v>
      </c>
    </row>
    <row r="181" spans="2:15">
      <c r="B181" s="87" t="s">
        <v>1325</v>
      </c>
      <c r="C181" s="88" t="s">
        <v>1326</v>
      </c>
      <c r="D181" s="89" t="s">
        <v>108</v>
      </c>
      <c r="E181" s="89" t="s">
        <v>287</v>
      </c>
      <c r="F181" s="88" t="s">
        <v>623</v>
      </c>
      <c r="G181" s="89" t="s">
        <v>301</v>
      </c>
      <c r="H181" s="89" t="s">
        <v>121</v>
      </c>
      <c r="I181" s="91">
        <v>30.957900000000006</v>
      </c>
      <c r="J181" s="103">
        <v>470.9</v>
      </c>
      <c r="K181" s="91"/>
      <c r="L181" s="91">
        <v>0.14578075100000004</v>
      </c>
      <c r="M181" s="92">
        <v>4.3541215484284022E-7</v>
      </c>
      <c r="N181" s="92">
        <f t="shared" si="4"/>
        <v>1.1559545975491413E-3</v>
      </c>
      <c r="O181" s="92">
        <f>L181/'סכום נכסי הקרן'!$C$42</f>
        <v>1.9709715431658094E-4</v>
      </c>
    </row>
    <row r="182" spans="2:15">
      <c r="B182" s="87" t="s">
        <v>1327</v>
      </c>
      <c r="C182" s="88" t="s">
        <v>1328</v>
      </c>
      <c r="D182" s="89" t="s">
        <v>108</v>
      </c>
      <c r="E182" s="89" t="s">
        <v>287</v>
      </c>
      <c r="F182" s="88" t="s">
        <v>1329</v>
      </c>
      <c r="G182" s="89" t="s">
        <v>145</v>
      </c>
      <c r="H182" s="89" t="s">
        <v>121</v>
      </c>
      <c r="I182" s="91">
        <v>5.2461090000000006</v>
      </c>
      <c r="J182" s="103">
        <v>47.4</v>
      </c>
      <c r="K182" s="91"/>
      <c r="L182" s="91">
        <v>2.4866560000000003E-3</v>
      </c>
      <c r="M182" s="92">
        <v>1.3361512481599014E-7</v>
      </c>
      <c r="N182" s="92">
        <f t="shared" si="4"/>
        <v>1.9717702206947454E-5</v>
      </c>
      <c r="O182" s="92">
        <f>L182/'סכום נכסי הקרן'!$C$42</f>
        <v>3.3619858451974349E-6</v>
      </c>
    </row>
    <row r="183" spans="2:15">
      <c r="B183" s="87" t="s">
        <v>1330</v>
      </c>
      <c r="C183" s="88" t="s">
        <v>1331</v>
      </c>
      <c r="D183" s="89" t="s">
        <v>108</v>
      </c>
      <c r="E183" s="89" t="s">
        <v>287</v>
      </c>
      <c r="F183" s="88" t="s">
        <v>1332</v>
      </c>
      <c r="G183" s="89" t="s">
        <v>480</v>
      </c>
      <c r="H183" s="89" t="s">
        <v>121</v>
      </c>
      <c r="I183" s="91">
        <v>6.3985210000000006</v>
      </c>
      <c r="J183" s="103">
        <v>3146</v>
      </c>
      <c r="K183" s="91"/>
      <c r="L183" s="91">
        <v>0.20129747100000003</v>
      </c>
      <c r="M183" s="92">
        <v>1.7928049873914264E-7</v>
      </c>
      <c r="N183" s="92">
        <f t="shared" si="4"/>
        <v>1.59616914771872E-3</v>
      </c>
      <c r="O183" s="92">
        <f>L183/'סכום נכסי הקרן'!$C$42</f>
        <v>2.7215636106322756E-4</v>
      </c>
    </row>
    <row r="184" spans="2:15">
      <c r="B184" s="87" t="s">
        <v>1333</v>
      </c>
      <c r="C184" s="88" t="s">
        <v>1334</v>
      </c>
      <c r="D184" s="89" t="s">
        <v>108</v>
      </c>
      <c r="E184" s="89" t="s">
        <v>287</v>
      </c>
      <c r="F184" s="88" t="s">
        <v>1335</v>
      </c>
      <c r="G184" s="89" t="s">
        <v>388</v>
      </c>
      <c r="H184" s="89" t="s">
        <v>121</v>
      </c>
      <c r="I184" s="91">
        <v>1.3945000000000001</v>
      </c>
      <c r="J184" s="103">
        <v>5515</v>
      </c>
      <c r="K184" s="91">
        <v>8.3670000000000012E-4</v>
      </c>
      <c r="L184" s="91">
        <v>7.7743375000000017E-2</v>
      </c>
      <c r="M184" s="92">
        <v>1.6593683809705135E-7</v>
      </c>
      <c r="N184" s="92">
        <f t="shared" si="4"/>
        <v>6.1645869666453407E-4</v>
      </c>
      <c r="O184" s="92">
        <f>L184/'סכום נכסי הקרן'!$C$42</f>
        <v>1.051098850455697E-4</v>
      </c>
    </row>
    <row r="185" spans="2:15">
      <c r="B185" s="87" t="s">
        <v>1336</v>
      </c>
      <c r="C185" s="88" t="s">
        <v>1337</v>
      </c>
      <c r="D185" s="89" t="s">
        <v>108</v>
      </c>
      <c r="E185" s="89" t="s">
        <v>287</v>
      </c>
      <c r="F185" s="88" t="s">
        <v>1338</v>
      </c>
      <c r="G185" s="89" t="s">
        <v>388</v>
      </c>
      <c r="H185" s="89" t="s">
        <v>121</v>
      </c>
      <c r="I185" s="91">
        <v>5.4680910000000003</v>
      </c>
      <c r="J185" s="103">
        <v>1053</v>
      </c>
      <c r="K185" s="91"/>
      <c r="L185" s="91">
        <v>5.7578999000000013E-2</v>
      </c>
      <c r="M185" s="92">
        <v>3.2794037917625242E-7</v>
      </c>
      <c r="N185" s="92">
        <f t="shared" si="4"/>
        <v>4.5656719532421265E-4</v>
      </c>
      <c r="O185" s="92">
        <f>L185/'סכום נכסי הקרן'!$C$42</f>
        <v>7.7847430291378173E-5</v>
      </c>
    </row>
    <row r="186" spans="2:15">
      <c r="B186" s="87" t="s">
        <v>1339</v>
      </c>
      <c r="C186" s="88" t="s">
        <v>1340</v>
      </c>
      <c r="D186" s="89" t="s">
        <v>108</v>
      </c>
      <c r="E186" s="89" t="s">
        <v>287</v>
      </c>
      <c r="F186" s="88" t="s">
        <v>1341</v>
      </c>
      <c r="G186" s="89" t="s">
        <v>115</v>
      </c>
      <c r="H186" s="89" t="s">
        <v>121</v>
      </c>
      <c r="I186" s="91">
        <v>4.4359050000000009</v>
      </c>
      <c r="J186" s="103">
        <v>1233</v>
      </c>
      <c r="K186" s="91"/>
      <c r="L186" s="91">
        <v>5.4694702000000005E-2</v>
      </c>
      <c r="M186" s="92">
        <v>2.2178416079196045E-7</v>
      </c>
      <c r="N186" s="92">
        <f t="shared" si="4"/>
        <v>4.3369643663366918E-4</v>
      </c>
      <c r="O186" s="92">
        <f>L186/'סכום נכסי הקרן'!$C$42</f>
        <v>7.3947829507294872E-5</v>
      </c>
    </row>
    <row r="187" spans="2:15">
      <c r="B187" s="93"/>
      <c r="C187" s="88"/>
      <c r="D187" s="88"/>
      <c r="E187" s="88"/>
      <c r="F187" s="88"/>
      <c r="G187" s="88"/>
      <c r="H187" s="88"/>
      <c r="I187" s="91"/>
      <c r="J187" s="103"/>
      <c r="K187" s="88"/>
      <c r="L187" s="88"/>
      <c r="M187" s="88"/>
      <c r="N187" s="92"/>
      <c r="O187" s="88"/>
    </row>
    <row r="188" spans="2:15">
      <c r="B188" s="80" t="s">
        <v>183</v>
      </c>
      <c r="C188" s="81"/>
      <c r="D188" s="82"/>
      <c r="E188" s="82"/>
      <c r="F188" s="81"/>
      <c r="G188" s="82"/>
      <c r="H188" s="82"/>
      <c r="I188" s="84"/>
      <c r="J188" s="101"/>
      <c r="K188" s="84">
        <v>4.4155260000000003E-3</v>
      </c>
      <c r="L188" s="84">
        <f>L189+L220</f>
        <v>36.773919117000013</v>
      </c>
      <c r="M188" s="85"/>
      <c r="N188" s="85">
        <f t="shared" ref="N188:N201" si="5">IFERROR(L188/$L$11,0)</f>
        <v>0.29159529349108931</v>
      </c>
      <c r="O188" s="85">
        <f>L188/'סכום נכסי הקרן'!$C$42</f>
        <v>4.9718736947848591E-2</v>
      </c>
    </row>
    <row r="189" spans="2:15">
      <c r="B189" s="86" t="s">
        <v>57</v>
      </c>
      <c r="C189" s="81"/>
      <c r="D189" s="82"/>
      <c r="E189" s="82"/>
      <c r="F189" s="81"/>
      <c r="G189" s="82"/>
      <c r="H189" s="82"/>
      <c r="I189" s="84"/>
      <c r="J189" s="101"/>
      <c r="K189" s="84"/>
      <c r="L189" s="84">
        <f>SUM(L190:L218)</f>
        <v>11.168171487</v>
      </c>
      <c r="M189" s="85"/>
      <c r="N189" s="85">
        <f t="shared" si="5"/>
        <v>8.8556953425317983E-2</v>
      </c>
      <c r="O189" s="85">
        <f>L189/'סכום נכסי הקרן'!$C$42</f>
        <v>1.5099488813905737E-2</v>
      </c>
    </row>
    <row r="190" spans="2:15">
      <c r="B190" s="87" t="s">
        <v>1342</v>
      </c>
      <c r="C190" s="88" t="s">
        <v>1343</v>
      </c>
      <c r="D190" s="89" t="s">
        <v>1344</v>
      </c>
      <c r="E190" s="89" t="s">
        <v>631</v>
      </c>
      <c r="F190" s="88" t="s">
        <v>1345</v>
      </c>
      <c r="G190" s="89" t="s">
        <v>1346</v>
      </c>
      <c r="H190" s="89" t="s">
        <v>120</v>
      </c>
      <c r="I190" s="91">
        <v>3.9046000000000003</v>
      </c>
      <c r="J190" s="103">
        <v>233</v>
      </c>
      <c r="K190" s="91"/>
      <c r="L190" s="91">
        <v>3.4789674000000007E-2</v>
      </c>
      <c r="M190" s="92">
        <v>5.0379387261960429E-8</v>
      </c>
      <c r="N190" s="92">
        <f t="shared" si="5"/>
        <v>2.758614105886711E-4</v>
      </c>
      <c r="O190" s="92">
        <f>L190/'סכום נכסי הקרן'!$C$42</f>
        <v>4.7036016058125141E-5</v>
      </c>
    </row>
    <row r="191" spans="2:15">
      <c r="B191" s="87" t="s">
        <v>1347</v>
      </c>
      <c r="C191" s="88" t="s">
        <v>1348</v>
      </c>
      <c r="D191" s="89" t="s">
        <v>1344</v>
      </c>
      <c r="E191" s="89" t="s">
        <v>631</v>
      </c>
      <c r="F191" s="88" t="s">
        <v>1349</v>
      </c>
      <c r="G191" s="89" t="s">
        <v>143</v>
      </c>
      <c r="H191" s="89" t="s">
        <v>120</v>
      </c>
      <c r="I191" s="91">
        <v>2.6961960000000005</v>
      </c>
      <c r="J191" s="103">
        <v>68.599999999999994</v>
      </c>
      <c r="K191" s="91"/>
      <c r="L191" s="91">
        <v>7.0728350000000013E-3</v>
      </c>
      <c r="M191" s="92">
        <v>1.5046974287952035E-7</v>
      </c>
      <c r="N191" s="92">
        <f t="shared" si="5"/>
        <v>5.6083372323664878E-5</v>
      </c>
      <c r="O191" s="92">
        <f>L191/'סכום נכסי הקרן'!$C$42</f>
        <v>9.562549526519552E-6</v>
      </c>
    </row>
    <row r="192" spans="2:15">
      <c r="B192" s="87" t="s">
        <v>1350</v>
      </c>
      <c r="C192" s="88" t="s">
        <v>1351</v>
      </c>
      <c r="D192" s="89" t="s">
        <v>1344</v>
      </c>
      <c r="E192" s="89" t="s">
        <v>631</v>
      </c>
      <c r="F192" s="88" t="s">
        <v>1107</v>
      </c>
      <c r="G192" s="89" t="s">
        <v>921</v>
      </c>
      <c r="H192" s="89" t="s">
        <v>120</v>
      </c>
      <c r="I192" s="91">
        <v>3.1459169999999999</v>
      </c>
      <c r="J192" s="103">
        <v>6226</v>
      </c>
      <c r="K192" s="91"/>
      <c r="L192" s="91">
        <v>0.74898689400000007</v>
      </c>
      <c r="M192" s="92">
        <v>7.0348352946417026E-8</v>
      </c>
      <c r="N192" s="92">
        <f t="shared" si="5"/>
        <v>5.9390203280222592E-3</v>
      </c>
      <c r="O192" s="92">
        <f>L192/'סכום נכסי הקרן'!$C$42</f>
        <v>1.0126383930332107E-3</v>
      </c>
    </row>
    <row r="193" spans="2:15">
      <c r="B193" s="87" t="s">
        <v>1352</v>
      </c>
      <c r="C193" s="88" t="s">
        <v>1353</v>
      </c>
      <c r="D193" s="89" t="s">
        <v>1344</v>
      </c>
      <c r="E193" s="89" t="s">
        <v>631</v>
      </c>
      <c r="F193" s="88" t="s">
        <v>1354</v>
      </c>
      <c r="G193" s="89" t="s">
        <v>740</v>
      </c>
      <c r="H193" s="89" t="s">
        <v>120</v>
      </c>
      <c r="I193" s="91">
        <v>0.25101000000000007</v>
      </c>
      <c r="J193" s="103">
        <v>13328</v>
      </c>
      <c r="K193" s="91"/>
      <c r="L193" s="91">
        <v>0.12793043900000003</v>
      </c>
      <c r="M193" s="92">
        <v>2.1454992437245519E-9</v>
      </c>
      <c r="N193" s="92">
        <f t="shared" si="5"/>
        <v>1.0144122465697133E-3</v>
      </c>
      <c r="O193" s="92">
        <f>L193/'סכום נכסי הקרן'!$C$42</f>
        <v>1.7296333915422718E-4</v>
      </c>
    </row>
    <row r="194" spans="2:15">
      <c r="B194" s="87" t="s">
        <v>1355</v>
      </c>
      <c r="C194" s="88" t="s">
        <v>1356</v>
      </c>
      <c r="D194" s="89" t="s">
        <v>1344</v>
      </c>
      <c r="E194" s="89" t="s">
        <v>631</v>
      </c>
      <c r="F194" s="88" t="s">
        <v>1357</v>
      </c>
      <c r="G194" s="89" t="s">
        <v>740</v>
      </c>
      <c r="H194" s="89" t="s">
        <v>120</v>
      </c>
      <c r="I194" s="91">
        <v>0.26216600000000001</v>
      </c>
      <c r="J194" s="103">
        <v>16377</v>
      </c>
      <c r="K194" s="91"/>
      <c r="L194" s="91">
        <v>0.16418315600000002</v>
      </c>
      <c r="M194" s="92">
        <v>6.2771599594742648E-9</v>
      </c>
      <c r="N194" s="92">
        <f t="shared" si="5"/>
        <v>1.3018747174538008E-3</v>
      </c>
      <c r="O194" s="92">
        <f>L194/'סכום נכסי הקרן'!$C$42</f>
        <v>2.219774051947042E-4</v>
      </c>
    </row>
    <row r="195" spans="2:15">
      <c r="B195" s="87" t="s">
        <v>1358</v>
      </c>
      <c r="C195" s="88" t="s">
        <v>1359</v>
      </c>
      <c r="D195" s="89" t="s">
        <v>1344</v>
      </c>
      <c r="E195" s="89" t="s">
        <v>631</v>
      </c>
      <c r="F195" s="88" t="s">
        <v>625</v>
      </c>
      <c r="G195" s="89" t="s">
        <v>522</v>
      </c>
      <c r="H195" s="89" t="s">
        <v>120</v>
      </c>
      <c r="I195" s="91">
        <v>1.9523000000000002E-2</v>
      </c>
      <c r="J195" s="103">
        <v>19798</v>
      </c>
      <c r="K195" s="91"/>
      <c r="L195" s="91">
        <v>1.4780385000000002E-2</v>
      </c>
      <c r="M195" s="92">
        <v>4.3968036095814065E-10</v>
      </c>
      <c r="N195" s="92">
        <f t="shared" si="5"/>
        <v>1.1719965686208026E-4</v>
      </c>
      <c r="O195" s="92">
        <f>L195/'סכום נכסי הקרן'!$C$42</f>
        <v>1.9983240607695028E-5</v>
      </c>
    </row>
    <row r="196" spans="2:15">
      <c r="B196" s="87" t="s">
        <v>1362</v>
      </c>
      <c r="C196" s="88" t="s">
        <v>1363</v>
      </c>
      <c r="D196" s="89" t="s">
        <v>1344</v>
      </c>
      <c r="E196" s="89" t="s">
        <v>631</v>
      </c>
      <c r="F196" s="88" t="s">
        <v>595</v>
      </c>
      <c r="G196" s="89" t="s">
        <v>516</v>
      </c>
      <c r="H196" s="89" t="s">
        <v>120</v>
      </c>
      <c r="I196" s="91">
        <v>4.5480809999999998</v>
      </c>
      <c r="J196" s="103">
        <v>1569</v>
      </c>
      <c r="K196" s="91"/>
      <c r="L196" s="91">
        <v>0.2728783030000001</v>
      </c>
      <c r="M196" s="92">
        <v>3.858973065798018E-8</v>
      </c>
      <c r="N196" s="92">
        <f t="shared" si="5"/>
        <v>2.1637625458813675E-3</v>
      </c>
      <c r="O196" s="92">
        <f>L196/'סכום נכסי הקרן'!$C$42</f>
        <v>3.6893442122573329E-4</v>
      </c>
    </row>
    <row r="197" spans="2:15">
      <c r="B197" s="87" t="s">
        <v>1364</v>
      </c>
      <c r="C197" s="88" t="s">
        <v>1365</v>
      </c>
      <c r="D197" s="89" t="s">
        <v>1366</v>
      </c>
      <c r="E197" s="89" t="s">
        <v>631</v>
      </c>
      <c r="F197" s="88" t="s">
        <v>1367</v>
      </c>
      <c r="G197" s="89" t="s">
        <v>737</v>
      </c>
      <c r="H197" s="89" t="s">
        <v>120</v>
      </c>
      <c r="I197" s="91">
        <v>0.98439100000000013</v>
      </c>
      <c r="J197" s="103">
        <v>2447</v>
      </c>
      <c r="K197" s="91"/>
      <c r="L197" s="91">
        <v>9.2112740999999998E-2</v>
      </c>
      <c r="M197" s="92">
        <v>2.5749508769482926E-8</v>
      </c>
      <c r="N197" s="92">
        <f t="shared" si="5"/>
        <v>7.3039921746461073E-4</v>
      </c>
      <c r="O197" s="92">
        <f>L197/'סכום נכסי הקרן'!$C$42</f>
        <v>1.245374235134805E-4</v>
      </c>
    </row>
    <row r="198" spans="2:15">
      <c r="B198" s="87" t="s">
        <v>1368</v>
      </c>
      <c r="C198" s="88" t="s">
        <v>1369</v>
      </c>
      <c r="D198" s="89" t="s">
        <v>1344</v>
      </c>
      <c r="E198" s="89" t="s">
        <v>631</v>
      </c>
      <c r="F198" s="88" t="s">
        <v>1370</v>
      </c>
      <c r="G198" s="89" t="s">
        <v>1371</v>
      </c>
      <c r="H198" s="89" t="s">
        <v>120</v>
      </c>
      <c r="I198" s="91">
        <v>1.3442980000000002</v>
      </c>
      <c r="J198" s="103">
        <v>3974</v>
      </c>
      <c r="K198" s="91"/>
      <c r="L198" s="91">
        <v>0.20428726700000005</v>
      </c>
      <c r="M198" s="92">
        <v>8.1842859685702875E-9</v>
      </c>
      <c r="N198" s="92">
        <f t="shared" si="5"/>
        <v>1.6198764506940905E-3</v>
      </c>
      <c r="O198" s="92">
        <f>L198/'סכום נכסי הקרן'!$C$42</f>
        <v>2.7619859763798013E-4</v>
      </c>
    </row>
    <row r="199" spans="2:15">
      <c r="B199" s="87" t="s">
        <v>1372</v>
      </c>
      <c r="C199" s="88" t="s">
        <v>1373</v>
      </c>
      <c r="D199" s="89" t="s">
        <v>1344</v>
      </c>
      <c r="E199" s="89" t="s">
        <v>631</v>
      </c>
      <c r="F199" s="88" t="s">
        <v>1374</v>
      </c>
      <c r="G199" s="89" t="s">
        <v>785</v>
      </c>
      <c r="H199" s="89" t="s">
        <v>120</v>
      </c>
      <c r="I199" s="91">
        <v>2.0615340000000004</v>
      </c>
      <c r="J199" s="103">
        <v>3046</v>
      </c>
      <c r="K199" s="91"/>
      <c r="L199" s="91">
        <v>0.24012549800000005</v>
      </c>
      <c r="M199" s="92">
        <v>2.4813519516116069E-8</v>
      </c>
      <c r="N199" s="92">
        <f t="shared" si="5"/>
        <v>1.9040522942694756E-3</v>
      </c>
      <c r="O199" s="92">
        <f>L199/'סכום נכסי הקרן'!$C$42</f>
        <v>3.2465227411712156E-4</v>
      </c>
    </row>
    <row r="200" spans="2:15">
      <c r="B200" s="87" t="s">
        <v>1375</v>
      </c>
      <c r="C200" s="88" t="s">
        <v>1376</v>
      </c>
      <c r="D200" s="89" t="s">
        <v>1344</v>
      </c>
      <c r="E200" s="89" t="s">
        <v>631</v>
      </c>
      <c r="F200" s="88" t="s">
        <v>1377</v>
      </c>
      <c r="G200" s="89" t="s">
        <v>1346</v>
      </c>
      <c r="H200" s="89" t="s">
        <v>120</v>
      </c>
      <c r="I200" s="91">
        <v>11.699854999999999</v>
      </c>
      <c r="J200" s="103">
        <v>195</v>
      </c>
      <c r="K200" s="91"/>
      <c r="L200" s="91">
        <v>8.7243479000000013E-2</v>
      </c>
      <c r="M200" s="92">
        <v>7.1563441351898358E-8</v>
      </c>
      <c r="N200" s="92">
        <f t="shared" si="5"/>
        <v>6.9178886762788017E-4</v>
      </c>
      <c r="O200" s="92">
        <f>L200/'סכום נכסי הקרן'!$C$42</f>
        <v>1.1795412855006067E-4</v>
      </c>
    </row>
    <row r="201" spans="2:15">
      <c r="B201" s="87" t="s">
        <v>1378</v>
      </c>
      <c r="C201" s="88" t="s">
        <v>1379</v>
      </c>
      <c r="D201" s="89" t="s">
        <v>1344</v>
      </c>
      <c r="E201" s="89" t="s">
        <v>631</v>
      </c>
      <c r="F201" s="88" t="s">
        <v>1380</v>
      </c>
      <c r="G201" s="89" t="s">
        <v>740</v>
      </c>
      <c r="H201" s="89" t="s">
        <v>120</v>
      </c>
      <c r="I201" s="91">
        <v>1.0711070000000003</v>
      </c>
      <c r="J201" s="103">
        <v>2536</v>
      </c>
      <c r="K201" s="91"/>
      <c r="L201" s="91">
        <v>0.10387236600000001</v>
      </c>
      <c r="M201" s="92">
        <v>1.0320082925481879E-8</v>
      </c>
      <c r="N201" s="92">
        <f t="shared" si="5"/>
        <v>8.2364604525879479E-4</v>
      </c>
      <c r="O201" s="92">
        <f>L201/'סכום נכסי הקרן'!$C$42</f>
        <v>1.4043656388304908E-4</v>
      </c>
    </row>
    <row r="202" spans="2:15">
      <c r="B202" s="87" t="s">
        <v>1381</v>
      </c>
      <c r="C202" s="88" t="s">
        <v>1382</v>
      </c>
      <c r="D202" s="89" t="s">
        <v>1344</v>
      </c>
      <c r="E202" s="89" t="s">
        <v>631</v>
      </c>
      <c r="F202" s="88" t="s">
        <v>1383</v>
      </c>
      <c r="G202" s="89" t="s">
        <v>694</v>
      </c>
      <c r="H202" s="89" t="s">
        <v>120</v>
      </c>
      <c r="I202" s="91">
        <v>1.3071540000000001</v>
      </c>
      <c r="J202" s="103">
        <v>1891</v>
      </c>
      <c r="K202" s="91"/>
      <c r="L202" s="91">
        <v>9.4522717999999992E-2</v>
      </c>
      <c r="M202" s="92">
        <v>2.608268658252563E-8</v>
      </c>
      <c r="N202" s="92">
        <f t="shared" ref="N202:N220" si="6">IFERROR(L202/$L$11,0)</f>
        <v>7.4950890083520653E-4</v>
      </c>
      <c r="O202" s="92">
        <f>L202/'סכום נכסי הקרן'!$C$42</f>
        <v>1.2779573852016071E-4</v>
      </c>
    </row>
    <row r="203" spans="2:15">
      <c r="B203" s="87" t="s">
        <v>1384</v>
      </c>
      <c r="C203" s="88" t="s">
        <v>1385</v>
      </c>
      <c r="D203" s="89" t="s">
        <v>1344</v>
      </c>
      <c r="E203" s="89" t="s">
        <v>631</v>
      </c>
      <c r="F203" s="88" t="s">
        <v>1386</v>
      </c>
      <c r="G203" s="89" t="s">
        <v>702</v>
      </c>
      <c r="H203" s="89" t="s">
        <v>120</v>
      </c>
      <c r="I203" s="91">
        <v>0.74522100000000013</v>
      </c>
      <c r="J203" s="103">
        <v>4155</v>
      </c>
      <c r="K203" s="91"/>
      <c r="L203" s="91">
        <v>0.11840604600000001</v>
      </c>
      <c r="M203" s="92">
        <v>7.9142359733094291E-9</v>
      </c>
      <c r="N203" s="92">
        <f t="shared" si="6"/>
        <v>9.3888947829137682E-4</v>
      </c>
      <c r="O203" s="92">
        <f>L203/'סכום נכסי הקרן'!$C$42</f>
        <v>1.600862566586598E-4</v>
      </c>
    </row>
    <row r="204" spans="2:15">
      <c r="B204" s="87" t="s">
        <v>1387</v>
      </c>
      <c r="C204" s="88" t="s">
        <v>1388</v>
      </c>
      <c r="D204" s="89" t="s">
        <v>1344</v>
      </c>
      <c r="E204" s="89" t="s">
        <v>631</v>
      </c>
      <c r="F204" s="88" t="s">
        <v>1389</v>
      </c>
      <c r="G204" s="89" t="s">
        <v>740</v>
      </c>
      <c r="H204" s="89" t="s">
        <v>120</v>
      </c>
      <c r="I204" s="91">
        <v>0.27518800000000004</v>
      </c>
      <c r="J204" s="103">
        <v>15922</v>
      </c>
      <c r="K204" s="91"/>
      <c r="L204" s="91">
        <v>0.16755012000000002</v>
      </c>
      <c r="M204" s="92">
        <v>5.7645640982542418E-9</v>
      </c>
      <c r="N204" s="92">
        <f t="shared" si="6"/>
        <v>1.3285727382067768E-3</v>
      </c>
      <c r="O204" s="92">
        <f>L204/'סכום נכסי הקרן'!$C$42</f>
        <v>2.2652957699059769E-4</v>
      </c>
    </row>
    <row r="205" spans="2:15">
      <c r="B205" s="87" t="s">
        <v>1390</v>
      </c>
      <c r="C205" s="88" t="s">
        <v>1391</v>
      </c>
      <c r="D205" s="89" t="s">
        <v>1344</v>
      </c>
      <c r="E205" s="89" t="s">
        <v>631</v>
      </c>
      <c r="F205" s="88" t="s">
        <v>940</v>
      </c>
      <c r="G205" s="89" t="s">
        <v>145</v>
      </c>
      <c r="H205" s="89" t="s">
        <v>120</v>
      </c>
      <c r="I205" s="91">
        <v>3.2262320000000004</v>
      </c>
      <c r="J205" s="103">
        <v>17000</v>
      </c>
      <c r="K205" s="91"/>
      <c r="L205" s="91">
        <v>2.0973085930000002</v>
      </c>
      <c r="M205" s="92">
        <v>5.09428317418475E-8</v>
      </c>
      <c r="N205" s="92">
        <f t="shared" si="6"/>
        <v>1.663040898011062E-2</v>
      </c>
      <c r="O205" s="92">
        <f>L205/'סכום נכסי הקרן'!$C$42</f>
        <v>2.8355839338762368E-3</v>
      </c>
    </row>
    <row r="206" spans="2:15">
      <c r="B206" s="87" t="s">
        <v>1392</v>
      </c>
      <c r="C206" s="88" t="s">
        <v>1393</v>
      </c>
      <c r="D206" s="89" t="s">
        <v>1344</v>
      </c>
      <c r="E206" s="89" t="s">
        <v>631</v>
      </c>
      <c r="F206" s="88" t="s">
        <v>934</v>
      </c>
      <c r="G206" s="89" t="s">
        <v>921</v>
      </c>
      <c r="H206" s="89" t="s">
        <v>120</v>
      </c>
      <c r="I206" s="91">
        <v>2.8913140000000004</v>
      </c>
      <c r="J206" s="103">
        <v>11244</v>
      </c>
      <c r="K206" s="91"/>
      <c r="L206" s="91">
        <v>1.2431801000000002</v>
      </c>
      <c r="M206" s="92">
        <v>1.0037512473926046E-7</v>
      </c>
      <c r="N206" s="92">
        <f t="shared" si="6"/>
        <v>9.8576783444928283E-3</v>
      </c>
      <c r="O206" s="92">
        <f>L206/'סכום נכסי הקרן'!$C$42</f>
        <v>1.6807929601967992E-3</v>
      </c>
    </row>
    <row r="207" spans="2:15">
      <c r="B207" s="87" t="s">
        <v>1396</v>
      </c>
      <c r="C207" s="88" t="s">
        <v>1397</v>
      </c>
      <c r="D207" s="89" t="s">
        <v>1344</v>
      </c>
      <c r="E207" s="89" t="s">
        <v>631</v>
      </c>
      <c r="F207" s="88" t="s">
        <v>1099</v>
      </c>
      <c r="G207" s="89" t="s">
        <v>145</v>
      </c>
      <c r="H207" s="89" t="s">
        <v>120</v>
      </c>
      <c r="I207" s="91">
        <v>5.6868800000000013</v>
      </c>
      <c r="J207" s="103">
        <v>3063</v>
      </c>
      <c r="K207" s="91"/>
      <c r="L207" s="91">
        <v>0.66609922300000013</v>
      </c>
      <c r="M207" s="92">
        <v>1.2089587369658448E-7</v>
      </c>
      <c r="N207" s="92">
        <f t="shared" si="6"/>
        <v>5.2817704255808144E-3</v>
      </c>
      <c r="O207" s="92">
        <f>L207/'סכום נכסי הקרן'!$C$42</f>
        <v>9.0057336407730292E-4</v>
      </c>
    </row>
    <row r="208" spans="2:15">
      <c r="B208" s="87" t="s">
        <v>1398</v>
      </c>
      <c r="C208" s="88" t="s">
        <v>1399</v>
      </c>
      <c r="D208" s="89" t="s">
        <v>1366</v>
      </c>
      <c r="E208" s="89" t="s">
        <v>631</v>
      </c>
      <c r="F208" s="88" t="s">
        <v>1400</v>
      </c>
      <c r="G208" s="89" t="s">
        <v>740</v>
      </c>
      <c r="H208" s="89" t="s">
        <v>120</v>
      </c>
      <c r="I208" s="91">
        <v>2.0598130000000001</v>
      </c>
      <c r="J208" s="103">
        <v>448</v>
      </c>
      <c r="K208" s="91"/>
      <c r="L208" s="91">
        <v>3.528773000000001E-2</v>
      </c>
      <c r="M208" s="92">
        <v>1.7886955812689899E-8</v>
      </c>
      <c r="N208" s="92">
        <f t="shared" si="6"/>
        <v>2.7981069826271346E-4</v>
      </c>
      <c r="O208" s="92">
        <f>L208/'סכום נכסי הקרן'!$C$42</f>
        <v>4.7709393164615007E-5</v>
      </c>
    </row>
    <row r="209" spans="2:15">
      <c r="B209" s="87" t="s">
        <v>1401</v>
      </c>
      <c r="C209" s="88" t="s">
        <v>1402</v>
      </c>
      <c r="D209" s="89" t="s">
        <v>1366</v>
      </c>
      <c r="E209" s="89" t="s">
        <v>631</v>
      </c>
      <c r="F209" s="88" t="s">
        <v>1403</v>
      </c>
      <c r="G209" s="89" t="s">
        <v>740</v>
      </c>
      <c r="H209" s="89" t="s">
        <v>120</v>
      </c>
      <c r="I209" s="91">
        <v>4.4260040000000007</v>
      </c>
      <c r="J209" s="103">
        <v>648</v>
      </c>
      <c r="K209" s="91"/>
      <c r="L209" s="91">
        <v>0.10967424300000002</v>
      </c>
      <c r="M209" s="92">
        <v>5.6767293336745531E-8</v>
      </c>
      <c r="N209" s="92">
        <f t="shared" si="6"/>
        <v>8.6965147702231091E-4</v>
      </c>
      <c r="O209" s="92">
        <f>L209/'סכום נכסי הקרן'!$C$42</f>
        <v>1.4828076442770688E-4</v>
      </c>
    </row>
    <row r="210" spans="2:15">
      <c r="B210" s="87" t="s">
        <v>1404</v>
      </c>
      <c r="C210" s="88" t="s">
        <v>1405</v>
      </c>
      <c r="D210" s="89" t="s">
        <v>1344</v>
      </c>
      <c r="E210" s="89" t="s">
        <v>631</v>
      </c>
      <c r="F210" s="88" t="s">
        <v>1406</v>
      </c>
      <c r="G210" s="89" t="s">
        <v>782</v>
      </c>
      <c r="H210" s="89" t="s">
        <v>120</v>
      </c>
      <c r="I210" s="91">
        <v>3.4322440000000007</v>
      </c>
      <c r="J210" s="103">
        <v>163</v>
      </c>
      <c r="K210" s="91"/>
      <c r="L210" s="91">
        <v>2.1393587000000002E-2</v>
      </c>
      <c r="M210" s="92">
        <v>1.2343557786220897E-7</v>
      </c>
      <c r="N210" s="92">
        <f t="shared" si="6"/>
        <v>1.6963841303518554E-4</v>
      </c>
      <c r="O210" s="92">
        <f>L210/'סכום נכסי הקרן'!$C$42</f>
        <v>2.8924361339887729E-5</v>
      </c>
    </row>
    <row r="211" spans="2:15">
      <c r="B211" s="87" t="s">
        <v>1407</v>
      </c>
      <c r="C211" s="88" t="s">
        <v>1408</v>
      </c>
      <c r="D211" s="89" t="s">
        <v>1344</v>
      </c>
      <c r="E211" s="89" t="s">
        <v>631</v>
      </c>
      <c r="F211" s="88" t="s">
        <v>1409</v>
      </c>
      <c r="G211" s="89" t="s">
        <v>1410</v>
      </c>
      <c r="H211" s="89" t="s">
        <v>120</v>
      </c>
      <c r="I211" s="91">
        <v>1.2769660000000003</v>
      </c>
      <c r="J211" s="103">
        <v>12951</v>
      </c>
      <c r="K211" s="91"/>
      <c r="L211" s="91">
        <v>0.63241259100000013</v>
      </c>
      <c r="M211" s="92">
        <v>2.2578064188334291E-8</v>
      </c>
      <c r="N211" s="92">
        <f t="shared" si="6"/>
        <v>5.0146554816034297E-3</v>
      </c>
      <c r="O211" s="92">
        <f>L211/'סכום נכסי הקרן'!$C$42</f>
        <v>8.5502867275032612E-4</v>
      </c>
    </row>
    <row r="212" spans="2:15">
      <c r="B212" s="87" t="s">
        <v>1411</v>
      </c>
      <c r="C212" s="88" t="s">
        <v>1412</v>
      </c>
      <c r="D212" s="89" t="s">
        <v>111</v>
      </c>
      <c r="E212" s="89" t="s">
        <v>631</v>
      </c>
      <c r="F212" s="88" t="s">
        <v>1413</v>
      </c>
      <c r="G212" s="89" t="s">
        <v>740</v>
      </c>
      <c r="H212" s="89" t="s">
        <v>124</v>
      </c>
      <c r="I212" s="91">
        <v>37.093700000000005</v>
      </c>
      <c r="J212" s="103">
        <v>3.7</v>
      </c>
      <c r="K212" s="91"/>
      <c r="L212" s="91">
        <v>3.4001490000000003E-3</v>
      </c>
      <c r="M212" s="92">
        <v>6.7042780902242935E-8</v>
      </c>
      <c r="N212" s="92">
        <f t="shared" si="6"/>
        <v>2.6961158053727649E-5</v>
      </c>
      <c r="O212" s="92">
        <f>L212/'סכום נכסי הקרן'!$C$42</f>
        <v>4.5970382753232509E-6</v>
      </c>
    </row>
    <row r="213" spans="2:15">
      <c r="B213" s="87" t="s">
        <v>1414</v>
      </c>
      <c r="C213" s="88" t="s">
        <v>1415</v>
      </c>
      <c r="D213" s="89" t="s">
        <v>1344</v>
      </c>
      <c r="E213" s="89" t="s">
        <v>631</v>
      </c>
      <c r="F213" s="88" t="s">
        <v>1416</v>
      </c>
      <c r="G213" s="89" t="s">
        <v>1346</v>
      </c>
      <c r="H213" s="89" t="s">
        <v>120</v>
      </c>
      <c r="I213" s="91">
        <v>2.5898100000000004</v>
      </c>
      <c r="J213" s="103">
        <v>1361</v>
      </c>
      <c r="K213" s="91"/>
      <c r="L213" s="91">
        <v>0.13478570900000003</v>
      </c>
      <c r="M213" s="92">
        <v>3.7571987369837428E-8</v>
      </c>
      <c r="N213" s="92">
        <f t="shared" si="6"/>
        <v>1.0687704579219152E-3</v>
      </c>
      <c r="O213" s="92">
        <f>L213/'סכום נכסי הקרן'!$C$42</f>
        <v>1.8223173844428043E-4</v>
      </c>
    </row>
    <row r="214" spans="2:15">
      <c r="B214" s="87" t="s">
        <v>1417</v>
      </c>
      <c r="C214" s="88" t="s">
        <v>1418</v>
      </c>
      <c r="D214" s="89" t="s">
        <v>1366</v>
      </c>
      <c r="E214" s="89" t="s">
        <v>631</v>
      </c>
      <c r="F214" s="88" t="s">
        <v>653</v>
      </c>
      <c r="G214" s="89" t="s">
        <v>654</v>
      </c>
      <c r="H214" s="89" t="s">
        <v>120</v>
      </c>
      <c r="I214" s="91">
        <v>75.366589000000019</v>
      </c>
      <c r="J214" s="103">
        <v>1020</v>
      </c>
      <c r="K214" s="91"/>
      <c r="L214" s="91">
        <v>2.9396587380000003</v>
      </c>
      <c r="M214" s="92">
        <v>6.7267224003771171E-8</v>
      </c>
      <c r="N214" s="92">
        <f t="shared" si="6"/>
        <v>2.3309744325686773E-2</v>
      </c>
      <c r="O214" s="92">
        <f>L214/'סכום נכסי הקרן'!$C$42</f>
        <v>3.9744504534873163E-3</v>
      </c>
    </row>
    <row r="215" spans="2:15">
      <c r="B215" s="87" t="s">
        <v>1419</v>
      </c>
      <c r="C215" s="88" t="s">
        <v>1420</v>
      </c>
      <c r="D215" s="89" t="s">
        <v>1344</v>
      </c>
      <c r="E215" s="89" t="s">
        <v>631</v>
      </c>
      <c r="F215" s="88" t="s">
        <v>920</v>
      </c>
      <c r="G215" s="89" t="s">
        <v>921</v>
      </c>
      <c r="H215" s="89" t="s">
        <v>120</v>
      </c>
      <c r="I215" s="91">
        <v>3.6084250000000004</v>
      </c>
      <c r="J215" s="103">
        <v>2456</v>
      </c>
      <c r="K215" s="91"/>
      <c r="L215" s="91">
        <v>0.33889403199999996</v>
      </c>
      <c r="M215" s="92">
        <v>3.2663741530175075E-8</v>
      </c>
      <c r="N215" s="92">
        <f t="shared" si="6"/>
        <v>2.6872279891901893E-3</v>
      </c>
      <c r="O215" s="92">
        <f>L215/'סכום נכסי הקרן'!$C$42</f>
        <v>4.5818840185610167E-4</v>
      </c>
    </row>
    <row r="216" spans="2:15">
      <c r="B216" s="87" t="s">
        <v>1421</v>
      </c>
      <c r="C216" s="88" t="s">
        <v>1422</v>
      </c>
      <c r="D216" s="89" t="s">
        <v>1344</v>
      </c>
      <c r="E216" s="89" t="s">
        <v>631</v>
      </c>
      <c r="F216" s="88" t="s">
        <v>1423</v>
      </c>
      <c r="G216" s="89" t="s">
        <v>782</v>
      </c>
      <c r="H216" s="89" t="s">
        <v>120</v>
      </c>
      <c r="I216" s="91">
        <v>1.8081140000000002</v>
      </c>
      <c r="J216" s="103">
        <v>1401</v>
      </c>
      <c r="K216" s="91"/>
      <c r="L216" s="91">
        <v>9.6868348000000007E-2</v>
      </c>
      <c r="M216" s="92">
        <v>5.8691681942691648E-8</v>
      </c>
      <c r="N216" s="92">
        <f t="shared" si="6"/>
        <v>7.6810835079036018E-4</v>
      </c>
      <c r="O216" s="92">
        <f>L216/'סכום נכסי הקרן'!$C$42</f>
        <v>1.3096705568589273E-4</v>
      </c>
    </row>
    <row r="217" spans="2:15">
      <c r="B217" s="87" t="s">
        <v>1426</v>
      </c>
      <c r="C217" s="88" t="s">
        <v>1427</v>
      </c>
      <c r="D217" s="89" t="s">
        <v>1344</v>
      </c>
      <c r="E217" s="89" t="s">
        <v>631</v>
      </c>
      <c r="F217" s="88" t="s">
        <v>1428</v>
      </c>
      <c r="G217" s="89" t="s">
        <v>740</v>
      </c>
      <c r="H217" s="89" t="s">
        <v>120</v>
      </c>
      <c r="I217" s="91">
        <v>0.70292300000000008</v>
      </c>
      <c r="J217" s="103">
        <v>9180</v>
      </c>
      <c r="K217" s="91"/>
      <c r="L217" s="91">
        <v>0.24675627800000008</v>
      </c>
      <c r="M217" s="92">
        <v>1.2297229191998585E-8</v>
      </c>
      <c r="N217" s="92">
        <f t="shared" si="6"/>
        <v>1.9566304335214605E-3</v>
      </c>
      <c r="O217" s="92">
        <f>L217/'סכום נכסי הקרן'!$C$42</f>
        <v>3.3361716049570324E-4</v>
      </c>
    </row>
    <row r="218" spans="2:15">
      <c r="B218" s="87" t="s">
        <v>1429</v>
      </c>
      <c r="C218" s="88" t="s">
        <v>1430</v>
      </c>
      <c r="D218" s="89" t="s">
        <v>1366</v>
      </c>
      <c r="E218" s="89" t="s">
        <v>631</v>
      </c>
      <c r="F218" s="88" t="s">
        <v>1431</v>
      </c>
      <c r="G218" s="89" t="s">
        <v>1432</v>
      </c>
      <c r="H218" s="89" t="s">
        <v>120</v>
      </c>
      <c r="I218" s="91">
        <v>3.0957900000000005</v>
      </c>
      <c r="J218" s="103">
        <v>1045</v>
      </c>
      <c r="K218" s="91"/>
      <c r="L218" s="91">
        <v>0.12371024500000001</v>
      </c>
      <c r="M218" s="92">
        <v>2.5751409259532299E-8</v>
      </c>
      <c r="N218" s="92">
        <f t="shared" si="6"/>
        <v>9.8094861969589284E-4</v>
      </c>
      <c r="O218" s="92">
        <f>L218/'סכום נכסי הקרן'!$C$42</f>
        <v>1.6725759115692189E-4</v>
      </c>
    </row>
    <row r="219" spans="2:15">
      <c r="B219" s="93"/>
      <c r="C219" s="88"/>
      <c r="D219" s="88"/>
      <c r="E219" s="88"/>
      <c r="F219" s="88"/>
      <c r="G219" s="88"/>
      <c r="H219" s="88"/>
      <c r="I219" s="91"/>
      <c r="J219" s="103"/>
      <c r="K219" s="88"/>
      <c r="L219" s="88"/>
      <c r="M219" s="88"/>
      <c r="N219" s="92"/>
      <c r="O219" s="88"/>
    </row>
    <row r="220" spans="2:15">
      <c r="B220" s="86" t="s">
        <v>56</v>
      </c>
      <c r="C220" s="81"/>
      <c r="D220" s="82"/>
      <c r="E220" s="82"/>
      <c r="F220" s="81"/>
      <c r="G220" s="82"/>
      <c r="H220" s="82"/>
      <c r="I220" s="84"/>
      <c r="J220" s="101"/>
      <c r="K220" s="84">
        <v>4.4155260000000003E-3</v>
      </c>
      <c r="L220" s="84">
        <f>SUM(L221:L268)</f>
        <v>25.60574763000001</v>
      </c>
      <c r="M220" s="85"/>
      <c r="N220" s="85">
        <f t="shared" si="6"/>
        <v>0.20303834006577134</v>
      </c>
      <c r="O220" s="85">
        <f>L220/'סכום נכסי הקרן'!$C$42</f>
        <v>3.4619248133942848E-2</v>
      </c>
    </row>
    <row r="221" spans="2:15">
      <c r="B221" s="87" t="s">
        <v>1433</v>
      </c>
      <c r="C221" s="88" t="s">
        <v>1434</v>
      </c>
      <c r="D221" s="89" t="s">
        <v>1344</v>
      </c>
      <c r="E221" s="89" t="s">
        <v>631</v>
      </c>
      <c r="F221" s="88"/>
      <c r="G221" s="89" t="s">
        <v>740</v>
      </c>
      <c r="H221" s="89" t="s">
        <v>120</v>
      </c>
      <c r="I221" s="91">
        <v>0.22624800000000003</v>
      </c>
      <c r="J221" s="103">
        <v>50990</v>
      </c>
      <c r="K221" s="91"/>
      <c r="L221" s="91">
        <v>0.44115138200000009</v>
      </c>
      <c r="M221" s="92">
        <v>4.9692071161871298E-10</v>
      </c>
      <c r="N221" s="92">
        <f t="shared" ref="N221:N268" si="7">IFERROR(L221/$L$11,0)</f>
        <v>3.4980679187066165E-3</v>
      </c>
      <c r="O221" s="92">
        <f>L221/'סכום נכסי הקרן'!$C$42</f>
        <v>5.9644144661476564E-4</v>
      </c>
    </row>
    <row r="222" spans="2:15">
      <c r="B222" s="87" t="s">
        <v>1435</v>
      </c>
      <c r="C222" s="88" t="s">
        <v>1436</v>
      </c>
      <c r="D222" s="89" t="s">
        <v>1366</v>
      </c>
      <c r="E222" s="89" t="s">
        <v>631</v>
      </c>
      <c r="F222" s="88"/>
      <c r="G222" s="89" t="s">
        <v>694</v>
      </c>
      <c r="H222" s="89" t="s">
        <v>120</v>
      </c>
      <c r="I222" s="91">
        <v>1.0901040000000002</v>
      </c>
      <c r="J222" s="103">
        <v>11828</v>
      </c>
      <c r="K222" s="91"/>
      <c r="L222" s="91">
        <v>0.49305700400000008</v>
      </c>
      <c r="M222" s="92">
        <v>1.4558062591666983E-8</v>
      </c>
      <c r="N222" s="92">
        <f t="shared" si="7"/>
        <v>3.9096486107936526E-3</v>
      </c>
      <c r="O222" s="92">
        <f>L222/'סכום נכסי הקרן'!$C$42</f>
        <v>6.6661840975328112E-4</v>
      </c>
    </row>
    <row r="223" spans="2:15">
      <c r="B223" s="87" t="s">
        <v>1437</v>
      </c>
      <c r="C223" s="88" t="s">
        <v>1438</v>
      </c>
      <c r="D223" s="89" t="s">
        <v>28</v>
      </c>
      <c r="E223" s="89" t="s">
        <v>631</v>
      </c>
      <c r="F223" s="88"/>
      <c r="G223" s="89" t="s">
        <v>694</v>
      </c>
      <c r="H223" s="89" t="s">
        <v>122</v>
      </c>
      <c r="I223" s="91">
        <v>0.96462900000000007</v>
      </c>
      <c r="J223" s="103">
        <v>12698</v>
      </c>
      <c r="K223" s="91"/>
      <c r="L223" s="91">
        <v>0.49645846300000007</v>
      </c>
      <c r="M223" s="92">
        <v>1.2204382040780335E-9</v>
      </c>
      <c r="N223" s="92">
        <f t="shared" si="7"/>
        <v>3.9366201563677651E-3</v>
      </c>
      <c r="O223" s="92">
        <f>L223/'סכום נכסי הקרן'!$C$42</f>
        <v>6.7121721916279316E-4</v>
      </c>
    </row>
    <row r="224" spans="2:15">
      <c r="B224" s="87" t="s">
        <v>1439</v>
      </c>
      <c r="C224" s="88" t="s">
        <v>1440</v>
      </c>
      <c r="D224" s="89" t="s">
        <v>1344</v>
      </c>
      <c r="E224" s="89" t="s">
        <v>631</v>
      </c>
      <c r="F224" s="88"/>
      <c r="G224" s="89" t="s">
        <v>774</v>
      </c>
      <c r="H224" s="89" t="s">
        <v>120</v>
      </c>
      <c r="I224" s="91">
        <v>2.4334450000000003</v>
      </c>
      <c r="J224" s="103">
        <v>13185</v>
      </c>
      <c r="K224" s="91"/>
      <c r="L224" s="91">
        <v>1.2269295080000002</v>
      </c>
      <c r="M224" s="92">
        <v>4.1948715738665751E-10</v>
      </c>
      <c r="N224" s="92">
        <f t="shared" si="7"/>
        <v>9.7288208210788117E-3</v>
      </c>
      <c r="O224" s="92">
        <f>L224/'סכום נכסי הקרן'!$C$42</f>
        <v>1.6588219838011584E-3</v>
      </c>
    </row>
    <row r="225" spans="2:15">
      <c r="B225" s="87" t="s">
        <v>1441</v>
      </c>
      <c r="C225" s="88" t="s">
        <v>1442</v>
      </c>
      <c r="D225" s="89" t="s">
        <v>1344</v>
      </c>
      <c r="E225" s="89" t="s">
        <v>631</v>
      </c>
      <c r="F225" s="88"/>
      <c r="G225" s="89" t="s">
        <v>1371</v>
      </c>
      <c r="H225" s="89" t="s">
        <v>120</v>
      </c>
      <c r="I225" s="91">
        <v>4.0518960000000011</v>
      </c>
      <c r="J225" s="103">
        <v>12712</v>
      </c>
      <c r="K225" s="91"/>
      <c r="L225" s="91">
        <v>1.9696545230000004</v>
      </c>
      <c r="M225" s="92">
        <v>3.9271117127299154E-10</v>
      </c>
      <c r="N225" s="92">
        <f t="shared" si="7"/>
        <v>1.5618188175236598E-2</v>
      </c>
      <c r="O225" s="92">
        <f>L225/'סכום נכסי הקרן'!$C$42</f>
        <v>2.662994248603388E-3</v>
      </c>
    </row>
    <row r="226" spans="2:15">
      <c r="B226" s="87" t="s">
        <v>1443</v>
      </c>
      <c r="C226" s="88" t="s">
        <v>1444</v>
      </c>
      <c r="D226" s="89" t="s">
        <v>1344</v>
      </c>
      <c r="E226" s="89" t="s">
        <v>631</v>
      </c>
      <c r="F226" s="88"/>
      <c r="G226" s="89" t="s">
        <v>1410</v>
      </c>
      <c r="H226" s="89" t="s">
        <v>120</v>
      </c>
      <c r="I226" s="91">
        <v>1.7997000000000003</v>
      </c>
      <c r="J226" s="103">
        <v>13845</v>
      </c>
      <c r="K226" s="91"/>
      <c r="L226" s="91">
        <v>0.95282021000000006</v>
      </c>
      <c r="M226" s="92">
        <v>2.1513773718747252E-9</v>
      </c>
      <c r="N226" s="92">
        <f t="shared" si="7"/>
        <v>7.5552972174442847E-3</v>
      </c>
      <c r="O226" s="92">
        <f>L226/'סכום נכסי הקרן'!$C$42</f>
        <v>1.2882232440024062E-3</v>
      </c>
    </row>
    <row r="227" spans="2:15">
      <c r="B227" s="87" t="s">
        <v>1445</v>
      </c>
      <c r="C227" s="88" t="s">
        <v>1446</v>
      </c>
      <c r="D227" s="89" t="s">
        <v>28</v>
      </c>
      <c r="E227" s="89" t="s">
        <v>631</v>
      </c>
      <c r="F227" s="88"/>
      <c r="G227" s="89" t="s">
        <v>689</v>
      </c>
      <c r="H227" s="89" t="s">
        <v>122</v>
      </c>
      <c r="I227" s="91">
        <v>91.47920000000002</v>
      </c>
      <c r="J227" s="103">
        <v>189.3</v>
      </c>
      <c r="K227" s="91"/>
      <c r="L227" s="91">
        <v>0.70187583600000014</v>
      </c>
      <c r="M227" s="92">
        <v>5.9517030467382423E-8</v>
      </c>
      <c r="N227" s="92">
        <f t="shared" si="7"/>
        <v>5.5654576750866587E-3</v>
      </c>
      <c r="O227" s="92">
        <f>L227/'סכום נכסי הקרן'!$C$42</f>
        <v>9.4894373235305423E-4</v>
      </c>
    </row>
    <row r="228" spans="2:15">
      <c r="B228" s="87" t="s">
        <v>1447</v>
      </c>
      <c r="C228" s="88" t="s">
        <v>1448</v>
      </c>
      <c r="D228" s="89" t="s">
        <v>28</v>
      </c>
      <c r="E228" s="89" t="s">
        <v>631</v>
      </c>
      <c r="F228" s="88"/>
      <c r="G228" s="89" t="s">
        <v>1410</v>
      </c>
      <c r="H228" s="89" t="s">
        <v>122</v>
      </c>
      <c r="I228" s="91">
        <v>0.38393600000000006</v>
      </c>
      <c r="J228" s="103">
        <v>55910</v>
      </c>
      <c r="K228" s="91"/>
      <c r="L228" s="91">
        <v>0.87003284300000017</v>
      </c>
      <c r="M228" s="92">
        <v>9.5236812917677479E-10</v>
      </c>
      <c r="N228" s="92">
        <f t="shared" si="7"/>
        <v>6.8988426660293459E-3</v>
      </c>
      <c r="O228" s="92">
        <f>L228/'סכום נכסי הקרן'!$C$42</f>
        <v>1.1762938271409002E-3</v>
      </c>
    </row>
    <row r="229" spans="2:15">
      <c r="B229" s="87" t="s">
        <v>1449</v>
      </c>
      <c r="C229" s="88" t="s">
        <v>1450</v>
      </c>
      <c r="D229" s="89" t="s">
        <v>1366</v>
      </c>
      <c r="E229" s="89" t="s">
        <v>631</v>
      </c>
      <c r="F229" s="88"/>
      <c r="G229" s="89" t="s">
        <v>682</v>
      </c>
      <c r="H229" s="89" t="s">
        <v>120</v>
      </c>
      <c r="I229" s="91">
        <v>5.0391600000000007</v>
      </c>
      <c r="J229" s="103">
        <v>2738</v>
      </c>
      <c r="K229" s="91"/>
      <c r="L229" s="91">
        <v>0.52760569600000007</v>
      </c>
      <c r="M229" s="92">
        <v>6.3414601700792982E-10</v>
      </c>
      <c r="N229" s="92">
        <f t="shared" si="7"/>
        <v>4.1835991775369197E-3</v>
      </c>
      <c r="O229" s="92">
        <f>L229/'סכום נכסי הקרן'!$C$42</f>
        <v>7.1332861553730835E-4</v>
      </c>
    </row>
    <row r="230" spans="2:15">
      <c r="B230" s="87" t="s">
        <v>1451</v>
      </c>
      <c r="C230" s="88" t="s">
        <v>1452</v>
      </c>
      <c r="D230" s="89" t="s">
        <v>1366</v>
      </c>
      <c r="E230" s="89" t="s">
        <v>631</v>
      </c>
      <c r="F230" s="88"/>
      <c r="G230" s="89" t="s">
        <v>707</v>
      </c>
      <c r="H230" s="89" t="s">
        <v>120</v>
      </c>
      <c r="I230" s="91">
        <v>2.4000000000000003E-4</v>
      </c>
      <c r="J230" s="103">
        <v>53147700</v>
      </c>
      <c r="K230" s="91"/>
      <c r="L230" s="91">
        <v>0.48768703700000005</v>
      </c>
      <c r="M230" s="92">
        <v>4.1715914621428082E-10</v>
      </c>
      <c r="N230" s="92">
        <f t="shared" si="7"/>
        <v>3.8670679682893672E-3</v>
      </c>
      <c r="O230" s="92">
        <f>L230/'סכום נכסי הקרן'!$C$42</f>
        <v>6.5935815620667983E-4</v>
      </c>
    </row>
    <row r="231" spans="2:15">
      <c r="B231" s="87" t="s">
        <v>1453</v>
      </c>
      <c r="C231" s="88" t="s">
        <v>1454</v>
      </c>
      <c r="D231" s="89" t="s">
        <v>1366</v>
      </c>
      <c r="E231" s="89" t="s">
        <v>631</v>
      </c>
      <c r="F231" s="88"/>
      <c r="G231" s="89" t="s">
        <v>707</v>
      </c>
      <c r="H231" s="89" t="s">
        <v>120</v>
      </c>
      <c r="I231" s="91">
        <v>0.12340800000000002</v>
      </c>
      <c r="J231" s="103">
        <v>64649</v>
      </c>
      <c r="K231" s="91"/>
      <c r="L231" s="91">
        <v>0.30508651300000006</v>
      </c>
      <c r="M231" s="92">
        <v>8.2656278406021155E-10</v>
      </c>
      <c r="N231" s="92">
        <f t="shared" si="7"/>
        <v>2.4191544832457739E-3</v>
      </c>
      <c r="O231" s="92">
        <f>L231/'סכום נכסי הקרן'!$C$42</f>
        <v>4.1248026999578686E-4</v>
      </c>
    </row>
    <row r="232" spans="2:15">
      <c r="B232" s="87" t="s">
        <v>1455</v>
      </c>
      <c r="C232" s="88" t="s">
        <v>1456</v>
      </c>
      <c r="D232" s="89" t="s">
        <v>1366</v>
      </c>
      <c r="E232" s="89" t="s">
        <v>631</v>
      </c>
      <c r="F232" s="88"/>
      <c r="G232" s="89" t="s">
        <v>694</v>
      </c>
      <c r="H232" s="89" t="s">
        <v>120</v>
      </c>
      <c r="I232" s="91">
        <v>1.018116</v>
      </c>
      <c r="J232" s="103">
        <v>19168</v>
      </c>
      <c r="K232" s="91"/>
      <c r="L232" s="91">
        <v>0.7462630640000002</v>
      </c>
      <c r="M232" s="92">
        <v>1.6878481455366227E-9</v>
      </c>
      <c r="N232" s="92">
        <f t="shared" si="7"/>
        <v>5.9174219771436706E-3</v>
      </c>
      <c r="O232" s="92">
        <f>L232/'סכום נכסי הקרן'!$C$42</f>
        <v>1.0089557453711602E-3</v>
      </c>
    </row>
    <row r="233" spans="2:15">
      <c r="B233" s="87" t="s">
        <v>1457</v>
      </c>
      <c r="C233" s="88" t="s">
        <v>1458</v>
      </c>
      <c r="D233" s="89" t="s">
        <v>1344</v>
      </c>
      <c r="E233" s="89" t="s">
        <v>631</v>
      </c>
      <c r="F233" s="88"/>
      <c r="G233" s="89" t="s">
        <v>1410</v>
      </c>
      <c r="H233" s="89" t="s">
        <v>120</v>
      </c>
      <c r="I233" s="91">
        <v>0.26738400000000007</v>
      </c>
      <c r="J233" s="103">
        <v>83058</v>
      </c>
      <c r="K233" s="91"/>
      <c r="L233" s="91">
        <v>0.84924846200000015</v>
      </c>
      <c r="M233" s="92">
        <v>6.478337758895587E-10</v>
      </c>
      <c r="N233" s="92">
        <f t="shared" si="7"/>
        <v>6.7340348940199742E-3</v>
      </c>
      <c r="O233" s="92">
        <f>L233/'סכום נכסי הקרן'!$C$42</f>
        <v>1.1481931189113782E-3</v>
      </c>
    </row>
    <row r="234" spans="2:15">
      <c r="B234" s="87" t="s">
        <v>1459</v>
      </c>
      <c r="C234" s="88" t="s">
        <v>1460</v>
      </c>
      <c r="D234" s="89" t="s">
        <v>1344</v>
      </c>
      <c r="E234" s="89" t="s">
        <v>631</v>
      </c>
      <c r="F234" s="88"/>
      <c r="G234" s="89" t="s">
        <v>707</v>
      </c>
      <c r="H234" s="89" t="s">
        <v>120</v>
      </c>
      <c r="I234" s="91">
        <v>2.7890000000000001</v>
      </c>
      <c r="J234" s="103">
        <v>1066.6199999999999</v>
      </c>
      <c r="K234" s="91"/>
      <c r="L234" s="91">
        <v>0.11375647400000001</v>
      </c>
      <c r="M234" s="92">
        <v>2.4282727919390748E-7</v>
      </c>
      <c r="N234" s="92">
        <f t="shared" si="7"/>
        <v>9.0202113941146688E-4</v>
      </c>
      <c r="O234" s="92">
        <f>L234/'סכום נכסי הקרן'!$C$42</f>
        <v>1.5379998495472234E-4</v>
      </c>
    </row>
    <row r="235" spans="2:15">
      <c r="B235" s="87" t="s">
        <v>1461</v>
      </c>
      <c r="C235" s="88" t="s">
        <v>1462</v>
      </c>
      <c r="D235" s="89" t="s">
        <v>113</v>
      </c>
      <c r="E235" s="89" t="s">
        <v>631</v>
      </c>
      <c r="F235" s="88"/>
      <c r="G235" s="89" t="s">
        <v>743</v>
      </c>
      <c r="H235" s="89" t="s">
        <v>1463</v>
      </c>
      <c r="I235" s="91">
        <v>0.42164400000000007</v>
      </c>
      <c r="J235" s="103">
        <v>11200</v>
      </c>
      <c r="K235" s="91"/>
      <c r="L235" s="91">
        <v>0.19834133800000003</v>
      </c>
      <c r="M235" s="92">
        <v>8.0774712643678175E-10</v>
      </c>
      <c r="N235" s="92">
        <f t="shared" si="7"/>
        <v>1.5727287722996309E-3</v>
      </c>
      <c r="O235" s="92">
        <f>L235/'סכום נכסי הקרן'!$C$42</f>
        <v>2.6815963722908202E-4</v>
      </c>
    </row>
    <row r="236" spans="2:15">
      <c r="B236" s="87" t="s">
        <v>1464</v>
      </c>
      <c r="C236" s="88" t="s">
        <v>1465</v>
      </c>
      <c r="D236" s="89" t="s">
        <v>1344</v>
      </c>
      <c r="E236" s="89" t="s">
        <v>631</v>
      </c>
      <c r="F236" s="88"/>
      <c r="G236" s="89" t="s">
        <v>1466</v>
      </c>
      <c r="H236" s="89" t="s">
        <v>120</v>
      </c>
      <c r="I236" s="91">
        <v>0.23310400000000006</v>
      </c>
      <c r="J236" s="103">
        <v>56496</v>
      </c>
      <c r="K236" s="91"/>
      <c r="L236" s="91">
        <v>0.50359952299999999</v>
      </c>
      <c r="M236" s="92">
        <v>5.2644011987542723E-10</v>
      </c>
      <c r="N236" s="92">
        <f t="shared" si="7"/>
        <v>3.9932445123389742E-3</v>
      </c>
      <c r="O236" s="92">
        <f>L236/'סכום נכסי הקרן'!$C$42</f>
        <v>6.808720096282638E-4</v>
      </c>
    </row>
    <row r="237" spans="2:15">
      <c r="B237" s="87" t="s">
        <v>1467</v>
      </c>
      <c r="C237" s="88" t="s">
        <v>1468</v>
      </c>
      <c r="D237" s="89" t="s">
        <v>1344</v>
      </c>
      <c r="E237" s="89" t="s">
        <v>631</v>
      </c>
      <c r="F237" s="88"/>
      <c r="G237" s="89" t="s">
        <v>740</v>
      </c>
      <c r="H237" s="89" t="s">
        <v>120</v>
      </c>
      <c r="I237" s="91">
        <v>0.19160400000000002</v>
      </c>
      <c r="J237" s="103">
        <v>16738</v>
      </c>
      <c r="K237" s="91"/>
      <c r="L237" s="91">
        <v>0.12263846300000002</v>
      </c>
      <c r="M237" s="92">
        <v>8.4759392880966569E-10</v>
      </c>
      <c r="N237" s="92">
        <f t="shared" si="7"/>
        <v>9.7245002628097482E-4</v>
      </c>
      <c r="O237" s="92">
        <f>L237/'סכום נכסי הקרן'!$C$42</f>
        <v>1.6580853028435352E-4</v>
      </c>
    </row>
    <row r="238" spans="2:15">
      <c r="B238" s="87" t="s">
        <v>1469</v>
      </c>
      <c r="C238" s="88" t="s">
        <v>1470</v>
      </c>
      <c r="D238" s="89" t="s">
        <v>1366</v>
      </c>
      <c r="E238" s="89" t="s">
        <v>631</v>
      </c>
      <c r="F238" s="88"/>
      <c r="G238" s="89" t="s">
        <v>743</v>
      </c>
      <c r="H238" s="89" t="s">
        <v>120</v>
      </c>
      <c r="I238" s="91">
        <v>0.53134000000000015</v>
      </c>
      <c r="J238" s="103">
        <v>10747</v>
      </c>
      <c r="K238" s="91"/>
      <c r="L238" s="91">
        <v>0.21836229200000001</v>
      </c>
      <c r="M238" s="92">
        <v>1.5706337472585154E-9</v>
      </c>
      <c r="N238" s="92">
        <f t="shared" si="7"/>
        <v>1.7314830225340797E-3</v>
      </c>
      <c r="O238" s="92">
        <f>L238/'סכום נכסי הקרן'!$C$42</f>
        <v>2.9522818388585676E-4</v>
      </c>
    </row>
    <row r="239" spans="2:15">
      <c r="B239" s="87" t="s">
        <v>1471</v>
      </c>
      <c r="C239" s="88" t="s">
        <v>1472</v>
      </c>
      <c r="D239" s="89" t="s">
        <v>1344</v>
      </c>
      <c r="E239" s="89" t="s">
        <v>631</v>
      </c>
      <c r="F239" s="88"/>
      <c r="G239" s="89" t="s">
        <v>740</v>
      </c>
      <c r="H239" s="89" t="s">
        <v>120</v>
      </c>
      <c r="I239" s="91">
        <v>0.63760800000000006</v>
      </c>
      <c r="J239" s="103">
        <v>9109</v>
      </c>
      <c r="K239" s="91"/>
      <c r="L239" s="91">
        <v>0.22209682100000006</v>
      </c>
      <c r="M239" s="92">
        <v>2.131992358173914E-9</v>
      </c>
      <c r="N239" s="92">
        <f t="shared" si="7"/>
        <v>1.7610956149896545E-3</v>
      </c>
      <c r="O239" s="92">
        <f>L239/'סכום נכסי הקרן'!$C$42</f>
        <v>3.0027730754288027E-4</v>
      </c>
    </row>
    <row r="240" spans="2:15">
      <c r="B240" s="87" t="s">
        <v>1473</v>
      </c>
      <c r="C240" s="88" t="s">
        <v>1474</v>
      </c>
      <c r="D240" s="89" t="s">
        <v>1366</v>
      </c>
      <c r="E240" s="89" t="s">
        <v>631</v>
      </c>
      <c r="F240" s="88"/>
      <c r="G240" s="89" t="s">
        <v>740</v>
      </c>
      <c r="H240" s="89" t="s">
        <v>120</v>
      </c>
      <c r="I240" s="91">
        <v>1.1483800000000002</v>
      </c>
      <c r="J240" s="103">
        <v>4673</v>
      </c>
      <c r="K240" s="91"/>
      <c r="L240" s="91">
        <v>0.20521036100000004</v>
      </c>
      <c r="M240" s="92">
        <v>3.9155095783167557E-9</v>
      </c>
      <c r="N240" s="92">
        <f t="shared" si="7"/>
        <v>1.6271960367570681E-3</v>
      </c>
      <c r="O240" s="92">
        <f>L240/'סכום נכסי הקרן'!$C$42</f>
        <v>2.7744663072409523E-4</v>
      </c>
    </row>
    <row r="241" spans="2:15">
      <c r="B241" s="87" t="s">
        <v>1475</v>
      </c>
      <c r="C241" s="88" t="s">
        <v>1476</v>
      </c>
      <c r="D241" s="89" t="s">
        <v>28</v>
      </c>
      <c r="E241" s="89" t="s">
        <v>631</v>
      </c>
      <c r="F241" s="88"/>
      <c r="G241" s="89" t="s">
        <v>694</v>
      </c>
      <c r="H241" s="89" t="s">
        <v>122</v>
      </c>
      <c r="I241" s="91">
        <v>1.0455399999999999</v>
      </c>
      <c r="J241" s="103">
        <v>9004</v>
      </c>
      <c r="K241" s="91"/>
      <c r="L241" s="91">
        <v>0.38156054300000003</v>
      </c>
      <c r="M241" s="92">
        <v>1.0668775510204081E-8</v>
      </c>
      <c r="N241" s="92">
        <f t="shared" si="7"/>
        <v>3.0255480294802211E-3</v>
      </c>
      <c r="O241" s="92">
        <f>L241/'סכום נכסי הקרן'!$C$42</f>
        <v>5.1587398685296526E-4</v>
      </c>
    </row>
    <row r="242" spans="2:15">
      <c r="B242" s="87" t="s">
        <v>1360</v>
      </c>
      <c r="C242" s="88" t="s">
        <v>1361</v>
      </c>
      <c r="D242" s="89" t="s">
        <v>109</v>
      </c>
      <c r="E242" s="89" t="s">
        <v>631</v>
      </c>
      <c r="F242" s="88"/>
      <c r="G242" s="89" t="s">
        <v>115</v>
      </c>
      <c r="H242" s="89" t="s">
        <v>123</v>
      </c>
      <c r="I242" s="91">
        <v>11.067569000000002</v>
      </c>
      <c r="J242" s="103">
        <v>1143</v>
      </c>
      <c r="K242" s="91"/>
      <c r="L242" s="91">
        <v>0.59176518300000003</v>
      </c>
      <c r="M242" s="92">
        <v>6.1809640050042534E-8</v>
      </c>
      <c r="N242" s="92">
        <f t="shared" si="7"/>
        <v>4.6923457264831823E-3</v>
      </c>
      <c r="O242" s="92">
        <f>L242/'סכום נכסי הקרן'!$C$42</f>
        <v>8.0007293687855085E-4</v>
      </c>
    </row>
    <row r="243" spans="2:15">
      <c r="B243" s="87" t="s">
        <v>1477</v>
      </c>
      <c r="C243" s="88" t="s">
        <v>1478</v>
      </c>
      <c r="D243" s="89" t="s">
        <v>1344</v>
      </c>
      <c r="E243" s="89" t="s">
        <v>631</v>
      </c>
      <c r="F243" s="88"/>
      <c r="G243" s="89" t="s">
        <v>740</v>
      </c>
      <c r="H243" s="89" t="s">
        <v>120</v>
      </c>
      <c r="I243" s="91">
        <v>0.60033200000000009</v>
      </c>
      <c r="J243" s="103">
        <v>5868</v>
      </c>
      <c r="K243" s="91"/>
      <c r="L243" s="91">
        <v>0.13470994600000002</v>
      </c>
      <c r="M243" s="92">
        <v>7.6442603386678617E-10</v>
      </c>
      <c r="N243" s="92">
        <f t="shared" si="7"/>
        <v>1.0681697024204284E-3</v>
      </c>
      <c r="O243" s="92">
        <f>L243/'סכום נכסי הקרן'!$C$42</f>
        <v>1.8212930604768446E-4</v>
      </c>
    </row>
    <row r="244" spans="2:15">
      <c r="B244" s="87" t="s">
        <v>1479</v>
      </c>
      <c r="C244" s="88" t="s">
        <v>1480</v>
      </c>
      <c r="D244" s="89" t="s">
        <v>1366</v>
      </c>
      <c r="E244" s="89" t="s">
        <v>631</v>
      </c>
      <c r="F244" s="88"/>
      <c r="G244" s="89" t="s">
        <v>707</v>
      </c>
      <c r="H244" s="89" t="s">
        <v>120</v>
      </c>
      <c r="I244" s="91">
        <v>0.50048800000000015</v>
      </c>
      <c r="J244" s="103">
        <v>32357</v>
      </c>
      <c r="K244" s="91"/>
      <c r="L244" s="91">
        <v>0.61926965800000011</v>
      </c>
      <c r="M244" s="92">
        <v>1.5181434642237037E-9</v>
      </c>
      <c r="N244" s="92">
        <f t="shared" si="7"/>
        <v>4.9104398446114762E-3</v>
      </c>
      <c r="O244" s="92">
        <f>L244/'סכום נכסי הקרן'!$C$42</f>
        <v>8.3725928498202271E-4</v>
      </c>
    </row>
    <row r="245" spans="2:15">
      <c r="B245" s="87" t="s">
        <v>1481</v>
      </c>
      <c r="C245" s="88" t="s">
        <v>1482</v>
      </c>
      <c r="D245" s="89" t="s">
        <v>1366</v>
      </c>
      <c r="E245" s="89" t="s">
        <v>631</v>
      </c>
      <c r="F245" s="88"/>
      <c r="G245" s="89" t="s">
        <v>682</v>
      </c>
      <c r="H245" s="89" t="s">
        <v>120</v>
      </c>
      <c r="I245" s="91">
        <v>1.0249720000000002</v>
      </c>
      <c r="J245" s="103">
        <v>14502</v>
      </c>
      <c r="K245" s="91"/>
      <c r="L245" s="91">
        <v>0.56840486400000012</v>
      </c>
      <c r="M245" s="92">
        <v>3.5269852867803313E-10</v>
      </c>
      <c r="N245" s="92">
        <f t="shared" si="7"/>
        <v>4.507112299140882E-3</v>
      </c>
      <c r="O245" s="92">
        <f>L245/'סכום נכסי הקרן'!$C$42</f>
        <v>7.6848953257280998E-4</v>
      </c>
    </row>
    <row r="246" spans="2:15">
      <c r="B246" s="87" t="s">
        <v>1483</v>
      </c>
      <c r="C246" s="88" t="s">
        <v>1484</v>
      </c>
      <c r="D246" s="89" t="s">
        <v>1366</v>
      </c>
      <c r="E246" s="89" t="s">
        <v>631</v>
      </c>
      <c r="F246" s="88"/>
      <c r="G246" s="89" t="s">
        <v>743</v>
      </c>
      <c r="H246" s="89" t="s">
        <v>120</v>
      </c>
      <c r="I246" s="91">
        <v>0.5142000000000001</v>
      </c>
      <c r="J246" s="103">
        <v>11223</v>
      </c>
      <c r="K246" s="91"/>
      <c r="L246" s="91">
        <v>0.22067793900000005</v>
      </c>
      <c r="M246" s="92">
        <v>2.0555472837077956E-9</v>
      </c>
      <c r="N246" s="92">
        <f t="shared" si="7"/>
        <v>1.7498447251428891E-3</v>
      </c>
      <c r="O246" s="92">
        <f>L246/'סכום נכסי הקרן'!$C$42</f>
        <v>2.9835896371084022E-4</v>
      </c>
    </row>
    <row r="247" spans="2:15">
      <c r="B247" s="87" t="s">
        <v>1485</v>
      </c>
      <c r="C247" s="88" t="s">
        <v>1486</v>
      </c>
      <c r="D247" s="89" t="s">
        <v>28</v>
      </c>
      <c r="E247" s="89" t="s">
        <v>631</v>
      </c>
      <c r="F247" s="88"/>
      <c r="G247" s="89" t="s">
        <v>743</v>
      </c>
      <c r="H247" s="89" t="s">
        <v>122</v>
      </c>
      <c r="I247" s="91">
        <v>0.14054800000000001</v>
      </c>
      <c r="J247" s="103">
        <v>71640</v>
      </c>
      <c r="K247" s="91"/>
      <c r="L247" s="91">
        <v>0.40810091300000007</v>
      </c>
      <c r="M247" s="92">
        <v>2.7994910450864897E-10</v>
      </c>
      <c r="N247" s="92">
        <f t="shared" si="7"/>
        <v>3.2359973687222402E-3</v>
      </c>
      <c r="O247" s="92">
        <f>L247/'סכום נכסי הקרן'!$C$42</f>
        <v>5.5175685455412812E-4</v>
      </c>
    </row>
    <row r="248" spans="2:15">
      <c r="B248" s="87" t="s">
        <v>1487</v>
      </c>
      <c r="C248" s="88" t="s">
        <v>1488</v>
      </c>
      <c r="D248" s="89" t="s">
        <v>1366</v>
      </c>
      <c r="E248" s="89" t="s">
        <v>631</v>
      </c>
      <c r="F248" s="88"/>
      <c r="G248" s="89" t="s">
        <v>740</v>
      </c>
      <c r="H248" s="89" t="s">
        <v>120</v>
      </c>
      <c r="I248" s="91">
        <v>0.32566000000000001</v>
      </c>
      <c r="J248" s="103">
        <v>39591</v>
      </c>
      <c r="K248" s="91"/>
      <c r="L248" s="91">
        <v>0.49303616100000003</v>
      </c>
      <c r="M248" s="92">
        <v>3.4835613402817308E-10</v>
      </c>
      <c r="N248" s="92">
        <f t="shared" si="7"/>
        <v>3.9094833382078585E-3</v>
      </c>
      <c r="O248" s="92">
        <f>L248/'סכום נכסי הקרן'!$C$42</f>
        <v>6.6659022979152869E-4</v>
      </c>
    </row>
    <row r="249" spans="2:15">
      <c r="B249" s="87" t="s">
        <v>1489</v>
      </c>
      <c r="C249" s="88" t="s">
        <v>1490</v>
      </c>
      <c r="D249" s="89" t="s">
        <v>1344</v>
      </c>
      <c r="E249" s="89" t="s">
        <v>631</v>
      </c>
      <c r="F249" s="88"/>
      <c r="G249" s="89" t="s">
        <v>774</v>
      </c>
      <c r="H249" s="89" t="s">
        <v>120</v>
      </c>
      <c r="I249" s="91">
        <v>0.9701240000000001</v>
      </c>
      <c r="J249" s="103">
        <v>30021</v>
      </c>
      <c r="K249" s="91"/>
      <c r="L249" s="91">
        <v>1.1137053010000002</v>
      </c>
      <c r="M249" s="92">
        <v>4.3648502661549302E-10</v>
      </c>
      <c r="N249" s="92">
        <f t="shared" si="7"/>
        <v>8.8310202422115409E-3</v>
      </c>
      <c r="O249" s="92">
        <f>L249/'סכום נכסי הקרן'!$C$42</f>
        <v>1.5057416295954683E-3</v>
      </c>
    </row>
    <row r="250" spans="2:15">
      <c r="B250" s="87" t="s">
        <v>1491</v>
      </c>
      <c r="C250" s="88" t="s">
        <v>1492</v>
      </c>
      <c r="D250" s="89" t="s">
        <v>1344</v>
      </c>
      <c r="E250" s="89" t="s">
        <v>631</v>
      </c>
      <c r="F250" s="88"/>
      <c r="G250" s="89" t="s">
        <v>740</v>
      </c>
      <c r="H250" s="89" t="s">
        <v>120</v>
      </c>
      <c r="I250" s="91">
        <v>0.76101600000000014</v>
      </c>
      <c r="J250" s="103">
        <v>31575</v>
      </c>
      <c r="K250" s="91"/>
      <c r="L250" s="91">
        <v>0.91887202700000015</v>
      </c>
      <c r="M250" s="92">
        <v>1.0242802173460559E-10</v>
      </c>
      <c r="N250" s="92">
        <f t="shared" si="7"/>
        <v>7.2861083296926398E-3</v>
      </c>
      <c r="O250" s="92">
        <f>L250/'סכום נכסי הקרן'!$C$42</f>
        <v>1.2423249328905467E-3</v>
      </c>
    </row>
    <row r="251" spans="2:15">
      <c r="B251" s="87" t="s">
        <v>1493</v>
      </c>
      <c r="C251" s="88" t="s">
        <v>1494</v>
      </c>
      <c r="D251" s="89" t="s">
        <v>1366</v>
      </c>
      <c r="E251" s="89" t="s">
        <v>631</v>
      </c>
      <c r="F251" s="88"/>
      <c r="G251" s="89" t="s">
        <v>707</v>
      </c>
      <c r="H251" s="89" t="s">
        <v>120</v>
      </c>
      <c r="I251" s="91">
        <v>1.5637510000000001</v>
      </c>
      <c r="J251" s="103">
        <v>8167</v>
      </c>
      <c r="K251" s="91"/>
      <c r="L251" s="91">
        <v>0.48836887000000007</v>
      </c>
      <c r="M251" s="92">
        <v>9.4374323470060583E-10</v>
      </c>
      <c r="N251" s="92">
        <f t="shared" si="7"/>
        <v>3.8724744982029822E-3</v>
      </c>
      <c r="O251" s="92">
        <f>L251/'סכום נכסי הקרן'!$C$42</f>
        <v>6.6028000180767517E-4</v>
      </c>
    </row>
    <row r="252" spans="2:15">
      <c r="B252" s="87" t="s">
        <v>1495</v>
      </c>
      <c r="C252" s="88" t="s">
        <v>1496</v>
      </c>
      <c r="D252" s="89" t="s">
        <v>1344</v>
      </c>
      <c r="E252" s="89" t="s">
        <v>631</v>
      </c>
      <c r="F252" s="88"/>
      <c r="G252" s="89" t="s">
        <v>1346</v>
      </c>
      <c r="H252" s="89" t="s">
        <v>120</v>
      </c>
      <c r="I252" s="91">
        <v>0.37708000000000008</v>
      </c>
      <c r="J252" s="103">
        <v>7588</v>
      </c>
      <c r="K252" s="91"/>
      <c r="L252" s="91">
        <v>0.10941546300000002</v>
      </c>
      <c r="M252" s="92">
        <v>1.8060152021286538E-9</v>
      </c>
      <c r="N252" s="92">
        <f t="shared" si="7"/>
        <v>8.6759950562895617E-4</v>
      </c>
      <c r="O252" s="92">
        <f>L252/'סכום נכסי הקרן'!$C$42</f>
        <v>1.4793089106483715E-4</v>
      </c>
    </row>
    <row r="253" spans="2:15">
      <c r="B253" s="87" t="s">
        <v>1497</v>
      </c>
      <c r="C253" s="88" t="s">
        <v>1498</v>
      </c>
      <c r="D253" s="89" t="s">
        <v>1344</v>
      </c>
      <c r="E253" s="89" t="s">
        <v>631</v>
      </c>
      <c r="F253" s="88"/>
      <c r="G253" s="89" t="s">
        <v>774</v>
      </c>
      <c r="H253" s="89" t="s">
        <v>120</v>
      </c>
      <c r="I253" s="91">
        <v>0.19882400000000003</v>
      </c>
      <c r="J253" s="103">
        <v>37760</v>
      </c>
      <c r="K253" s="91"/>
      <c r="L253" s="91">
        <v>0.28709040400000002</v>
      </c>
      <c r="M253" s="92">
        <v>4.486640137862593E-10</v>
      </c>
      <c r="N253" s="92">
        <f t="shared" si="7"/>
        <v>2.2764560488238968E-3</v>
      </c>
      <c r="O253" s="92">
        <f>L253/'סכום נכסי הקרן'!$C$42</f>
        <v>3.8814933571029248E-4</v>
      </c>
    </row>
    <row r="254" spans="2:15">
      <c r="B254" s="87" t="s">
        <v>1499</v>
      </c>
      <c r="C254" s="88" t="s">
        <v>1500</v>
      </c>
      <c r="D254" s="89" t="s">
        <v>1344</v>
      </c>
      <c r="E254" s="89" t="s">
        <v>631</v>
      </c>
      <c r="F254" s="88"/>
      <c r="G254" s="89" t="s">
        <v>1410</v>
      </c>
      <c r="H254" s="89" t="s">
        <v>120</v>
      </c>
      <c r="I254" s="91">
        <v>0.91527600000000009</v>
      </c>
      <c r="J254" s="103">
        <v>43499</v>
      </c>
      <c r="K254" s="91"/>
      <c r="L254" s="91">
        <v>1.5224717090000004</v>
      </c>
      <c r="M254" s="92">
        <v>3.7055708502024297E-10</v>
      </c>
      <c r="N254" s="92">
        <f t="shared" si="7"/>
        <v>1.2072294590230561E-2</v>
      </c>
      <c r="O254" s="92">
        <f>L254/'סכום נכסי הקרן'!$C$42</f>
        <v>2.0583982405976333E-3</v>
      </c>
    </row>
    <row r="255" spans="2:15">
      <c r="B255" s="87" t="s">
        <v>1394</v>
      </c>
      <c r="C255" s="88" t="s">
        <v>1395</v>
      </c>
      <c r="D255" s="89" t="s">
        <v>1366</v>
      </c>
      <c r="E255" s="89" t="s">
        <v>631</v>
      </c>
      <c r="F255" s="88"/>
      <c r="G255" s="89" t="s">
        <v>516</v>
      </c>
      <c r="H255" s="89" t="s">
        <v>120</v>
      </c>
      <c r="I255" s="91">
        <v>2.9522290000000004</v>
      </c>
      <c r="J255" s="103">
        <v>6992</v>
      </c>
      <c r="K255" s="91"/>
      <c r="L255" s="91">
        <v>0.78934951700000011</v>
      </c>
      <c r="M255" s="92">
        <v>4.8991248538383483E-8</v>
      </c>
      <c r="N255" s="92">
        <f t="shared" si="7"/>
        <v>6.2590719075753974E-3</v>
      </c>
      <c r="O255" s="92">
        <f>L255/'סכום נכסי הקרן'!$C$42</f>
        <v>1.0672090965004536E-3</v>
      </c>
    </row>
    <row r="256" spans="2:15">
      <c r="B256" s="87" t="s">
        <v>1501</v>
      </c>
      <c r="C256" s="88" t="s">
        <v>1502</v>
      </c>
      <c r="D256" s="89" t="s">
        <v>1344</v>
      </c>
      <c r="E256" s="89" t="s">
        <v>631</v>
      </c>
      <c r="F256" s="88"/>
      <c r="G256" s="89" t="s">
        <v>740</v>
      </c>
      <c r="H256" s="89" t="s">
        <v>120</v>
      </c>
      <c r="I256" s="91">
        <v>0.82415000000000016</v>
      </c>
      <c r="J256" s="103">
        <v>23444</v>
      </c>
      <c r="K256" s="91"/>
      <c r="L256" s="91">
        <v>0.73884884000000006</v>
      </c>
      <c r="M256" s="92">
        <v>2.6706559003863859E-9</v>
      </c>
      <c r="N256" s="92">
        <f t="shared" si="7"/>
        <v>5.8586315932193942E-3</v>
      </c>
      <c r="O256" s="92">
        <f>L256/'סכום נכסי הקרן'!$C$42</f>
        <v>9.9893163421902516E-4</v>
      </c>
    </row>
    <row r="257" spans="2:15">
      <c r="B257" s="87" t="s">
        <v>1503</v>
      </c>
      <c r="C257" s="88" t="s">
        <v>1504</v>
      </c>
      <c r="D257" s="89" t="s">
        <v>1344</v>
      </c>
      <c r="E257" s="89" t="s">
        <v>631</v>
      </c>
      <c r="F257" s="88"/>
      <c r="G257" s="89" t="s">
        <v>707</v>
      </c>
      <c r="H257" s="89" t="s">
        <v>120</v>
      </c>
      <c r="I257" s="91">
        <v>7.3629600000000019</v>
      </c>
      <c r="J257" s="103">
        <v>612</v>
      </c>
      <c r="K257" s="91"/>
      <c r="L257" s="91">
        <v>0.17231446900000003</v>
      </c>
      <c r="M257" s="92">
        <v>2.0499850831661728E-8</v>
      </c>
      <c r="N257" s="92">
        <f t="shared" si="7"/>
        <v>1.3663511903899369E-3</v>
      </c>
      <c r="O257" s="92">
        <f>L257/'סכום נכסי הקרן'!$C$42</f>
        <v>2.3297102844169529E-4</v>
      </c>
    </row>
    <row r="258" spans="2:15">
      <c r="B258" s="87" t="s">
        <v>1505</v>
      </c>
      <c r="C258" s="88" t="s">
        <v>1506</v>
      </c>
      <c r="D258" s="89" t="s">
        <v>1366</v>
      </c>
      <c r="E258" s="89" t="s">
        <v>631</v>
      </c>
      <c r="F258" s="88"/>
      <c r="G258" s="89" t="s">
        <v>782</v>
      </c>
      <c r="H258" s="89" t="s">
        <v>120</v>
      </c>
      <c r="I258" s="91">
        <v>6.1258360000000005</v>
      </c>
      <c r="J258" s="103">
        <v>3317</v>
      </c>
      <c r="K258" s="91"/>
      <c r="L258" s="91">
        <v>0.7770137800000001</v>
      </c>
      <c r="M258" s="92">
        <v>1.0849946628292984E-9</v>
      </c>
      <c r="N258" s="92">
        <f t="shared" si="7"/>
        <v>6.1612568544803072E-3</v>
      </c>
      <c r="O258" s="92">
        <f>L258/'סכום נכסי הקרן'!$C$42</f>
        <v>1.0505310464669637E-3</v>
      </c>
    </row>
    <row r="259" spans="2:15">
      <c r="B259" s="87" t="s">
        <v>1507</v>
      </c>
      <c r="C259" s="88" t="s">
        <v>1508</v>
      </c>
      <c r="D259" s="89" t="s">
        <v>1366</v>
      </c>
      <c r="E259" s="89" t="s">
        <v>631</v>
      </c>
      <c r="F259" s="88"/>
      <c r="G259" s="89" t="s">
        <v>1346</v>
      </c>
      <c r="H259" s="89" t="s">
        <v>120</v>
      </c>
      <c r="I259" s="91">
        <v>1.5940200000000002</v>
      </c>
      <c r="J259" s="103">
        <v>3562</v>
      </c>
      <c r="K259" s="91"/>
      <c r="L259" s="91">
        <v>0.21712286700000005</v>
      </c>
      <c r="M259" s="92">
        <v>5.109758560814618E-9</v>
      </c>
      <c r="N259" s="92">
        <f t="shared" si="7"/>
        <v>1.7216551198978303E-3</v>
      </c>
      <c r="O259" s="92">
        <f>L259/'סכום נכסי הקרן'!$C$42</f>
        <v>2.9355246786153184E-4</v>
      </c>
    </row>
    <row r="260" spans="2:15">
      <c r="B260" s="87" t="s">
        <v>1509</v>
      </c>
      <c r="C260" s="88" t="s">
        <v>1510</v>
      </c>
      <c r="D260" s="89" t="s">
        <v>28</v>
      </c>
      <c r="E260" s="89" t="s">
        <v>631</v>
      </c>
      <c r="F260" s="88"/>
      <c r="G260" s="89" t="s">
        <v>1346</v>
      </c>
      <c r="H260" s="89" t="s">
        <v>120</v>
      </c>
      <c r="I260" s="91">
        <v>0.12546500000000002</v>
      </c>
      <c r="J260" s="103">
        <v>126000</v>
      </c>
      <c r="K260" s="91"/>
      <c r="L260" s="91">
        <v>0.60451951800000003</v>
      </c>
      <c r="M260" s="92">
        <v>5.2541696012026444E-10</v>
      </c>
      <c r="N260" s="92">
        <f t="shared" si="7"/>
        <v>4.7934800125998172E-3</v>
      </c>
      <c r="O260" s="92">
        <f>L260/'סכום נכסי הקרן'!$C$42</f>
        <v>8.1731693594191393E-4</v>
      </c>
    </row>
    <row r="261" spans="2:15">
      <c r="B261" s="87" t="s">
        <v>1511</v>
      </c>
      <c r="C261" s="88" t="s">
        <v>1512</v>
      </c>
      <c r="D261" s="89" t="s">
        <v>1366</v>
      </c>
      <c r="E261" s="89" t="s">
        <v>631</v>
      </c>
      <c r="F261" s="88"/>
      <c r="G261" s="89" t="s">
        <v>740</v>
      </c>
      <c r="H261" s="89" t="s">
        <v>120</v>
      </c>
      <c r="I261" s="91">
        <v>1.9523000000000001</v>
      </c>
      <c r="J261" s="103">
        <v>1686</v>
      </c>
      <c r="K261" s="91"/>
      <c r="L261" s="91">
        <v>0.12586993500000002</v>
      </c>
      <c r="M261" s="92">
        <v>8.0613667757294485E-9</v>
      </c>
      <c r="N261" s="92">
        <f t="shared" si="7"/>
        <v>9.98073676108731E-4</v>
      </c>
      <c r="O261" s="92">
        <f>L261/'סכום נכסי הקרן'!$C$42</f>
        <v>1.7017751542872082E-4</v>
      </c>
    </row>
    <row r="262" spans="2:15">
      <c r="B262" s="87" t="s">
        <v>1513</v>
      </c>
      <c r="C262" s="88" t="s">
        <v>1514</v>
      </c>
      <c r="D262" s="89" t="s">
        <v>1344</v>
      </c>
      <c r="E262" s="89" t="s">
        <v>631</v>
      </c>
      <c r="F262" s="88"/>
      <c r="G262" s="89" t="s">
        <v>774</v>
      </c>
      <c r="H262" s="89" t="s">
        <v>120</v>
      </c>
      <c r="I262" s="91">
        <v>9.324282000000002</v>
      </c>
      <c r="J262" s="103">
        <v>379</v>
      </c>
      <c r="K262" s="91"/>
      <c r="L262" s="91">
        <v>0.13513645200000002</v>
      </c>
      <c r="M262" s="92">
        <v>3.0972672339538878E-8</v>
      </c>
      <c r="N262" s="92">
        <f t="shared" si="7"/>
        <v>1.0715516411757191E-3</v>
      </c>
      <c r="O262" s="92">
        <f>L262/'סכום נכסי הקרן'!$C$42</f>
        <v>1.8270594677920977E-4</v>
      </c>
    </row>
    <row r="263" spans="2:15">
      <c r="B263" s="87" t="s">
        <v>1515</v>
      </c>
      <c r="C263" s="88" t="s">
        <v>1516</v>
      </c>
      <c r="D263" s="89" t="s">
        <v>1366</v>
      </c>
      <c r="E263" s="89" t="s">
        <v>631</v>
      </c>
      <c r="F263" s="88"/>
      <c r="G263" s="89" t="s">
        <v>1410</v>
      </c>
      <c r="H263" s="89" t="s">
        <v>120</v>
      </c>
      <c r="I263" s="91">
        <v>2.4510200000000006</v>
      </c>
      <c r="J263" s="103">
        <v>8690</v>
      </c>
      <c r="K263" s="91">
        <v>4.4155260000000003E-3</v>
      </c>
      <c r="L263" s="91">
        <v>0.81890319800000011</v>
      </c>
      <c r="M263" s="92">
        <v>4.725847004169413E-10</v>
      </c>
      <c r="N263" s="92">
        <f t="shared" si="7"/>
        <v>6.4934150097484041E-3</v>
      </c>
      <c r="O263" s="92">
        <f>L263/'סכום נכסי הקרן'!$C$42</f>
        <v>1.1071659933110621E-3</v>
      </c>
    </row>
    <row r="264" spans="2:15">
      <c r="B264" s="87" t="s">
        <v>1517</v>
      </c>
      <c r="C264" s="88" t="s">
        <v>1518</v>
      </c>
      <c r="D264" s="89" t="s">
        <v>1344</v>
      </c>
      <c r="E264" s="89" t="s">
        <v>631</v>
      </c>
      <c r="F264" s="88"/>
      <c r="G264" s="89" t="s">
        <v>785</v>
      </c>
      <c r="H264" s="89" t="s">
        <v>120</v>
      </c>
      <c r="I264" s="91">
        <v>5.5780000000000003</v>
      </c>
      <c r="J264" s="103">
        <v>195</v>
      </c>
      <c r="K264" s="91"/>
      <c r="L264" s="91">
        <v>4.1594030000000004E-2</v>
      </c>
      <c r="M264" s="92">
        <v>3.349824684000522E-8</v>
      </c>
      <c r="N264" s="92">
        <f t="shared" si="7"/>
        <v>3.2981590422110599E-4</v>
      </c>
      <c r="O264" s="92">
        <f>L264/'סכום נכסי הקרן'!$C$42</f>
        <v>5.6235579068724204E-5</v>
      </c>
    </row>
    <row r="265" spans="2:15">
      <c r="B265" s="87" t="s">
        <v>1519</v>
      </c>
      <c r="C265" s="88" t="s">
        <v>1520</v>
      </c>
      <c r="D265" s="89" t="s">
        <v>1344</v>
      </c>
      <c r="E265" s="89" t="s">
        <v>631</v>
      </c>
      <c r="F265" s="88"/>
      <c r="G265" s="89" t="s">
        <v>702</v>
      </c>
      <c r="H265" s="89" t="s">
        <v>120</v>
      </c>
      <c r="I265" s="91">
        <v>0.29995000000000005</v>
      </c>
      <c r="J265" s="103">
        <v>25022</v>
      </c>
      <c r="K265" s="91"/>
      <c r="L265" s="91">
        <v>0.28700454200000003</v>
      </c>
      <c r="M265" s="92">
        <v>9.4502370158038486E-11</v>
      </c>
      <c r="N265" s="92">
        <f t="shared" si="7"/>
        <v>2.2757752142625854E-3</v>
      </c>
      <c r="O265" s="92">
        <f>L265/'סכום נכסי הקרן'!$C$42</f>
        <v>3.8803324935631335E-4</v>
      </c>
    </row>
    <row r="266" spans="2:15">
      <c r="B266" s="87" t="s">
        <v>1424</v>
      </c>
      <c r="C266" s="88" t="s">
        <v>1425</v>
      </c>
      <c r="D266" s="89" t="s">
        <v>1344</v>
      </c>
      <c r="E266" s="89" t="s">
        <v>631</v>
      </c>
      <c r="F266" s="88"/>
      <c r="G266" s="89" t="s">
        <v>740</v>
      </c>
      <c r="H266" s="89" t="s">
        <v>120</v>
      </c>
      <c r="I266" s="91">
        <v>0.60521300000000011</v>
      </c>
      <c r="J266" s="103">
        <v>2299</v>
      </c>
      <c r="K266" s="91"/>
      <c r="L266" s="91">
        <v>5.3206550000000005E-2</v>
      </c>
      <c r="M266" s="92">
        <v>9.4165610412190071E-9</v>
      </c>
      <c r="N266" s="92">
        <f t="shared" si="7"/>
        <v>4.2189627691126557E-4</v>
      </c>
      <c r="O266" s="92">
        <f>L266/'סכום נכסי הקרן'!$C$42</f>
        <v>7.1935831884985127E-5</v>
      </c>
    </row>
    <row r="267" spans="2:15">
      <c r="B267" s="87" t="s">
        <v>1521</v>
      </c>
      <c r="C267" s="88" t="s">
        <v>1522</v>
      </c>
      <c r="D267" s="89" t="s">
        <v>28</v>
      </c>
      <c r="E267" s="89" t="s">
        <v>631</v>
      </c>
      <c r="F267" s="88"/>
      <c r="G267" s="89" t="s">
        <v>694</v>
      </c>
      <c r="H267" s="89" t="s">
        <v>122</v>
      </c>
      <c r="I267" s="91">
        <v>2.0396600000000005</v>
      </c>
      <c r="J267" s="103">
        <v>10502</v>
      </c>
      <c r="K267" s="91"/>
      <c r="L267" s="91">
        <v>0.86819466300000014</v>
      </c>
      <c r="M267" s="92">
        <v>3.4149275425795261E-9</v>
      </c>
      <c r="N267" s="92">
        <f t="shared" si="7"/>
        <v>6.8842669925776234E-3</v>
      </c>
      <c r="O267" s="92">
        <f>L267/'סכום נכסי הקרן'!$C$42</f>
        <v>1.1738085878714053E-3</v>
      </c>
    </row>
    <row r="268" spans="2:15">
      <c r="B268" s="87" t="s">
        <v>1523</v>
      </c>
      <c r="C268" s="88" t="s">
        <v>1524</v>
      </c>
      <c r="D268" s="89" t="s">
        <v>1366</v>
      </c>
      <c r="E268" s="89" t="s">
        <v>631</v>
      </c>
      <c r="F268" s="88"/>
      <c r="G268" s="89" t="s">
        <v>740</v>
      </c>
      <c r="H268" s="89" t="s">
        <v>120</v>
      </c>
      <c r="I268" s="91">
        <v>0.53134000000000015</v>
      </c>
      <c r="J268" s="103">
        <v>23001</v>
      </c>
      <c r="K268" s="91"/>
      <c r="L268" s="91">
        <v>0.46734447500000004</v>
      </c>
      <c r="M268" s="92">
        <v>3.3068465241326617E-10</v>
      </c>
      <c r="N268" s="92">
        <f t="shared" si="7"/>
        <v>3.7057635580121252E-3</v>
      </c>
      <c r="O268" s="92">
        <f>L268/'סכום נכסי הקרן'!$C$42</f>
        <v>6.3185479205053957E-4</v>
      </c>
    </row>
    <row r="269" spans="2:15">
      <c r="B269" s="94"/>
      <c r="C269" s="94"/>
      <c r="D269" s="94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</row>
    <row r="270" spans="2:15">
      <c r="B270" s="94"/>
      <c r="C270" s="94"/>
      <c r="D270" s="94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</row>
    <row r="271" spans="2:15">
      <c r="B271" s="110" t="s">
        <v>205</v>
      </c>
      <c r="C271" s="94"/>
      <c r="D271" s="94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</row>
    <row r="272" spans="2:15">
      <c r="B272" s="110" t="s">
        <v>100</v>
      </c>
      <c r="C272" s="94"/>
      <c r="D272" s="94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</row>
    <row r="273" spans="2:15">
      <c r="B273" s="110" t="s">
        <v>188</v>
      </c>
      <c r="C273" s="94"/>
      <c r="D273" s="94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</row>
    <row r="274" spans="2:15">
      <c r="B274" s="110" t="s">
        <v>196</v>
      </c>
      <c r="C274" s="94"/>
      <c r="D274" s="94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</row>
    <row r="275" spans="2:15">
      <c r="B275" s="110" t="s">
        <v>202</v>
      </c>
      <c r="C275" s="94"/>
      <c r="D275" s="94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</row>
    <row r="276" spans="2:15">
      <c r="B276" s="94"/>
      <c r="C276" s="94"/>
      <c r="D276" s="94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</row>
    <row r="277" spans="2:15">
      <c r="B277" s="94"/>
      <c r="C277" s="94"/>
      <c r="D277" s="94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</row>
    <row r="278" spans="2:15">
      <c r="B278" s="94"/>
      <c r="C278" s="94"/>
      <c r="D278" s="94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</row>
    <row r="279" spans="2:15">
      <c r="B279" s="94"/>
      <c r="C279" s="94"/>
      <c r="D279" s="94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</row>
    <row r="280" spans="2:15">
      <c r="B280" s="94"/>
      <c r="C280" s="94"/>
      <c r="D280" s="94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</row>
    <row r="281" spans="2:15">
      <c r="B281" s="94"/>
      <c r="C281" s="94"/>
      <c r="D281" s="94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</row>
    <row r="282" spans="2:15">
      <c r="B282" s="94"/>
      <c r="C282" s="94"/>
      <c r="D282" s="94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</row>
    <row r="283" spans="2:15">
      <c r="B283" s="94"/>
      <c r="C283" s="94"/>
      <c r="D283" s="94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</row>
    <row r="284" spans="2:15">
      <c r="B284" s="94"/>
      <c r="C284" s="94"/>
      <c r="D284" s="94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</row>
    <row r="285" spans="2:15">
      <c r="B285" s="94"/>
      <c r="C285" s="94"/>
      <c r="D285" s="94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</row>
    <row r="286" spans="2:15">
      <c r="B286" s="94"/>
      <c r="C286" s="94"/>
      <c r="D286" s="94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</row>
    <row r="287" spans="2:15">
      <c r="B287" s="94"/>
      <c r="C287" s="94"/>
      <c r="D287" s="94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</row>
    <row r="288" spans="2:15">
      <c r="B288" s="94"/>
      <c r="C288" s="94"/>
      <c r="D288" s="94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</row>
    <row r="289" spans="2:15">
      <c r="B289" s="94"/>
      <c r="C289" s="94"/>
      <c r="D289" s="94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</row>
    <row r="290" spans="2:15">
      <c r="B290" s="94"/>
      <c r="C290" s="94"/>
      <c r="D290" s="94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</row>
    <row r="291" spans="2:15">
      <c r="B291" s="94"/>
      <c r="C291" s="94"/>
      <c r="D291" s="94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</row>
    <row r="292" spans="2:15">
      <c r="B292" s="113"/>
      <c r="C292" s="94"/>
      <c r="D292" s="94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</row>
    <row r="293" spans="2:15">
      <c r="B293" s="113"/>
      <c r="C293" s="94"/>
      <c r="D293" s="94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</row>
    <row r="294" spans="2:15">
      <c r="B294" s="114"/>
      <c r="C294" s="94"/>
      <c r="D294" s="94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</row>
    <row r="295" spans="2:15">
      <c r="B295" s="94"/>
      <c r="C295" s="94"/>
      <c r="D295" s="94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</row>
    <row r="296" spans="2:15">
      <c r="B296" s="94"/>
      <c r="C296" s="94"/>
      <c r="D296" s="94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</row>
    <row r="297" spans="2:15">
      <c r="B297" s="94"/>
      <c r="C297" s="94"/>
      <c r="D297" s="94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</row>
    <row r="298" spans="2:15">
      <c r="B298" s="94"/>
      <c r="C298" s="94"/>
      <c r="D298" s="94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</row>
    <row r="299" spans="2:15">
      <c r="B299" s="94"/>
      <c r="C299" s="94"/>
      <c r="D299" s="94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</row>
    <row r="300" spans="2:15">
      <c r="B300" s="94"/>
      <c r="C300" s="94"/>
      <c r="D300" s="94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</row>
    <row r="301" spans="2:15">
      <c r="B301" s="94"/>
      <c r="C301" s="94"/>
      <c r="D301" s="94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</row>
    <row r="302" spans="2:15">
      <c r="B302" s="94"/>
      <c r="C302" s="94"/>
      <c r="D302" s="94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</row>
    <row r="303" spans="2:15">
      <c r="B303" s="94"/>
      <c r="C303" s="94"/>
      <c r="D303" s="94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</row>
    <row r="304" spans="2:15">
      <c r="B304" s="94"/>
      <c r="C304" s="94"/>
      <c r="D304" s="94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</row>
    <row r="305" spans="2:15">
      <c r="B305" s="94"/>
      <c r="C305" s="94"/>
      <c r="D305" s="94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</row>
    <row r="306" spans="2:15">
      <c r="B306" s="94"/>
      <c r="C306" s="94"/>
      <c r="D306" s="94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</row>
    <row r="307" spans="2:15">
      <c r="B307" s="94"/>
      <c r="C307" s="94"/>
      <c r="D307" s="94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</row>
    <row r="308" spans="2:15">
      <c r="B308" s="94"/>
      <c r="C308" s="94"/>
      <c r="D308" s="94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</row>
    <row r="309" spans="2:15">
      <c r="B309" s="94"/>
      <c r="C309" s="94"/>
      <c r="D309" s="94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</row>
    <row r="310" spans="2:15">
      <c r="B310" s="94"/>
      <c r="C310" s="94"/>
      <c r="D310" s="94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</row>
    <row r="311" spans="2:15">
      <c r="B311" s="94"/>
      <c r="C311" s="94"/>
      <c r="D311" s="94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</row>
    <row r="312" spans="2:15">
      <c r="B312" s="94"/>
      <c r="C312" s="94"/>
      <c r="D312" s="94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</row>
    <row r="313" spans="2:15">
      <c r="B313" s="94"/>
      <c r="C313" s="94"/>
      <c r="D313" s="94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</row>
    <row r="314" spans="2:15">
      <c r="B314" s="94"/>
      <c r="C314" s="94"/>
      <c r="D314" s="94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</row>
    <row r="315" spans="2:15">
      <c r="B315" s="94"/>
      <c r="C315" s="94"/>
      <c r="D315" s="94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</row>
    <row r="316" spans="2:15">
      <c r="B316" s="94"/>
      <c r="C316" s="94"/>
      <c r="D316" s="94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</row>
    <row r="317" spans="2:15">
      <c r="B317" s="94"/>
      <c r="C317" s="94"/>
      <c r="D317" s="94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</row>
    <row r="318" spans="2:15">
      <c r="B318" s="94"/>
      <c r="C318" s="94"/>
      <c r="D318" s="94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</row>
    <row r="319" spans="2:15">
      <c r="B319" s="94"/>
      <c r="C319" s="94"/>
      <c r="D319" s="94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</row>
    <row r="320" spans="2:15">
      <c r="B320" s="94"/>
      <c r="C320" s="94"/>
      <c r="D320" s="94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</row>
    <row r="321" spans="2:15">
      <c r="B321" s="94"/>
      <c r="C321" s="94"/>
      <c r="D321" s="94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</row>
    <row r="322" spans="2:15">
      <c r="B322" s="94"/>
      <c r="C322" s="94"/>
      <c r="D322" s="94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</row>
    <row r="323" spans="2:15">
      <c r="B323" s="94"/>
      <c r="C323" s="94"/>
      <c r="D323" s="94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</row>
    <row r="324" spans="2:15">
      <c r="B324" s="94"/>
      <c r="C324" s="94"/>
      <c r="D324" s="94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</row>
    <row r="325" spans="2:15">
      <c r="B325" s="94"/>
      <c r="C325" s="94"/>
      <c r="D325" s="94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</row>
    <row r="326" spans="2:15">
      <c r="B326" s="94"/>
      <c r="C326" s="94"/>
      <c r="D326" s="94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</row>
    <row r="327" spans="2:15">
      <c r="B327" s="94"/>
      <c r="C327" s="94"/>
      <c r="D327" s="94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</row>
    <row r="328" spans="2:15">
      <c r="B328" s="94"/>
      <c r="C328" s="94"/>
      <c r="D328" s="94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</row>
    <row r="329" spans="2:15">
      <c r="B329" s="94"/>
      <c r="C329" s="94"/>
      <c r="D329" s="94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</row>
    <row r="330" spans="2:15">
      <c r="B330" s="94"/>
      <c r="C330" s="94"/>
      <c r="D330" s="94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</row>
    <row r="331" spans="2:15">
      <c r="B331" s="94"/>
      <c r="C331" s="94"/>
      <c r="D331" s="94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</row>
    <row r="332" spans="2:15">
      <c r="B332" s="94"/>
      <c r="C332" s="94"/>
      <c r="D332" s="94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</row>
    <row r="333" spans="2:15">
      <c r="B333" s="94"/>
      <c r="C333" s="94"/>
      <c r="D333" s="94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</row>
    <row r="334" spans="2:15">
      <c r="B334" s="94"/>
      <c r="C334" s="94"/>
      <c r="D334" s="94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</row>
    <row r="335" spans="2:15">
      <c r="B335" s="94"/>
      <c r="C335" s="94"/>
      <c r="D335" s="94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</row>
    <row r="336" spans="2:15">
      <c r="B336" s="94"/>
      <c r="C336" s="94"/>
      <c r="D336" s="94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</row>
    <row r="337" spans="2:15">
      <c r="B337" s="94"/>
      <c r="C337" s="94"/>
      <c r="D337" s="94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</row>
    <row r="338" spans="2:15">
      <c r="B338" s="94"/>
      <c r="C338" s="94"/>
      <c r="D338" s="94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</row>
    <row r="339" spans="2:15">
      <c r="B339" s="94"/>
      <c r="C339" s="94"/>
      <c r="D339" s="94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</row>
    <row r="340" spans="2:15">
      <c r="B340" s="94"/>
      <c r="C340" s="94"/>
      <c r="D340" s="94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</row>
    <row r="341" spans="2:15">
      <c r="B341" s="94"/>
      <c r="C341" s="94"/>
      <c r="D341" s="94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</row>
    <row r="342" spans="2:15">
      <c r="B342" s="94"/>
      <c r="C342" s="94"/>
      <c r="D342" s="94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</row>
    <row r="343" spans="2:15">
      <c r="B343" s="94"/>
      <c r="C343" s="94"/>
      <c r="D343" s="94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</row>
    <row r="344" spans="2:15">
      <c r="B344" s="94"/>
      <c r="C344" s="94"/>
      <c r="D344" s="94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</row>
    <row r="345" spans="2:15">
      <c r="B345" s="94"/>
      <c r="C345" s="94"/>
      <c r="D345" s="94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</row>
    <row r="346" spans="2:15">
      <c r="B346" s="94"/>
      <c r="C346" s="94"/>
      <c r="D346" s="94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</row>
    <row r="347" spans="2:15">
      <c r="B347" s="94"/>
      <c r="C347" s="94"/>
      <c r="D347" s="94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</row>
    <row r="348" spans="2:15">
      <c r="B348" s="94"/>
      <c r="C348" s="94"/>
      <c r="D348" s="94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</row>
    <row r="349" spans="2:15">
      <c r="B349" s="94"/>
      <c r="C349" s="94"/>
      <c r="D349" s="94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</row>
    <row r="350" spans="2:15">
      <c r="B350" s="94"/>
      <c r="C350" s="94"/>
      <c r="D350" s="94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</row>
    <row r="351" spans="2:15">
      <c r="B351" s="94"/>
      <c r="C351" s="94"/>
      <c r="D351" s="94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</row>
    <row r="352" spans="2:15">
      <c r="B352" s="94"/>
      <c r="C352" s="94"/>
      <c r="D352" s="94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</row>
    <row r="353" spans="2:15">
      <c r="B353" s="94"/>
      <c r="C353" s="94"/>
      <c r="D353" s="94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</row>
    <row r="354" spans="2:15">
      <c r="B354" s="94"/>
      <c r="C354" s="94"/>
      <c r="D354" s="94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</row>
    <row r="355" spans="2:15">
      <c r="B355" s="94"/>
      <c r="C355" s="94"/>
      <c r="D355" s="94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</row>
    <row r="356" spans="2:15">
      <c r="B356" s="94"/>
      <c r="C356" s="94"/>
      <c r="D356" s="94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</row>
    <row r="357" spans="2:15">
      <c r="B357" s="94"/>
      <c r="C357" s="94"/>
      <c r="D357" s="94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</row>
    <row r="358" spans="2:15">
      <c r="B358" s="94"/>
      <c r="C358" s="94"/>
      <c r="D358" s="94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</row>
    <row r="359" spans="2:15">
      <c r="B359" s="113"/>
      <c r="C359" s="94"/>
      <c r="D359" s="94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</row>
    <row r="360" spans="2:15">
      <c r="B360" s="113"/>
      <c r="C360" s="94"/>
      <c r="D360" s="94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</row>
    <row r="361" spans="2:15">
      <c r="B361" s="114"/>
      <c r="C361" s="94"/>
      <c r="D361" s="94"/>
      <c r="E361" s="94"/>
      <c r="F361" s="94"/>
      <c r="G361" s="94"/>
      <c r="H361" s="95"/>
      <c r="I361" s="95"/>
      <c r="J361" s="95"/>
      <c r="K361" s="95"/>
      <c r="L361" s="95"/>
      <c r="M361" s="95"/>
      <c r="N361" s="95"/>
      <c r="O361" s="95"/>
    </row>
    <row r="362" spans="2:15">
      <c r="B362" s="94"/>
      <c r="C362" s="94"/>
      <c r="D362" s="94"/>
      <c r="E362" s="94"/>
      <c r="F362" s="94"/>
      <c r="G362" s="94"/>
      <c r="H362" s="95"/>
      <c r="I362" s="95"/>
      <c r="J362" s="95"/>
      <c r="K362" s="95"/>
      <c r="L362" s="95"/>
      <c r="M362" s="95"/>
      <c r="N362" s="95"/>
      <c r="O362" s="95"/>
    </row>
    <row r="363" spans="2:15">
      <c r="B363" s="94"/>
      <c r="C363" s="94"/>
      <c r="D363" s="94"/>
      <c r="E363" s="94"/>
      <c r="F363" s="94"/>
      <c r="G363" s="94"/>
      <c r="H363" s="95"/>
      <c r="I363" s="95"/>
      <c r="J363" s="95"/>
      <c r="K363" s="95"/>
      <c r="L363" s="95"/>
      <c r="M363" s="95"/>
      <c r="N363" s="95"/>
      <c r="O363" s="95"/>
    </row>
    <row r="364" spans="2:15">
      <c r="B364" s="94"/>
      <c r="C364" s="94"/>
      <c r="D364" s="94"/>
      <c r="E364" s="94"/>
      <c r="F364" s="94"/>
      <c r="G364" s="94"/>
      <c r="H364" s="95"/>
      <c r="I364" s="95"/>
      <c r="J364" s="95"/>
      <c r="K364" s="95"/>
      <c r="L364" s="95"/>
      <c r="M364" s="95"/>
      <c r="N364" s="95"/>
      <c r="O364" s="95"/>
    </row>
    <row r="365" spans="2:15">
      <c r="B365" s="94"/>
      <c r="C365" s="94"/>
      <c r="D365" s="94"/>
      <c r="E365" s="94"/>
      <c r="F365" s="94"/>
      <c r="G365" s="94"/>
      <c r="H365" s="95"/>
      <c r="I365" s="95"/>
      <c r="J365" s="95"/>
      <c r="K365" s="95"/>
      <c r="L365" s="95"/>
      <c r="M365" s="95"/>
      <c r="N365" s="95"/>
      <c r="O365" s="95"/>
    </row>
    <row r="366" spans="2:15">
      <c r="B366" s="94"/>
      <c r="C366" s="94"/>
      <c r="D366" s="94"/>
      <c r="E366" s="94"/>
      <c r="F366" s="94"/>
      <c r="G366" s="94"/>
      <c r="H366" s="95"/>
      <c r="I366" s="95"/>
      <c r="J366" s="95"/>
      <c r="K366" s="95"/>
      <c r="L366" s="95"/>
      <c r="M366" s="95"/>
      <c r="N366" s="95"/>
      <c r="O366" s="95"/>
    </row>
    <row r="367" spans="2:15">
      <c r="B367" s="94"/>
      <c r="C367" s="94"/>
      <c r="D367" s="94"/>
      <c r="E367" s="94"/>
      <c r="F367" s="94"/>
      <c r="G367" s="94"/>
      <c r="H367" s="95"/>
      <c r="I367" s="95"/>
      <c r="J367" s="95"/>
      <c r="K367" s="95"/>
      <c r="L367" s="95"/>
      <c r="M367" s="95"/>
      <c r="N367" s="95"/>
      <c r="O367" s="95"/>
    </row>
    <row r="368" spans="2:15">
      <c r="B368" s="94"/>
      <c r="C368" s="94"/>
      <c r="D368" s="94"/>
      <c r="E368" s="94"/>
      <c r="F368" s="94"/>
      <c r="G368" s="94"/>
      <c r="H368" s="95"/>
      <c r="I368" s="95"/>
      <c r="J368" s="95"/>
      <c r="K368" s="95"/>
      <c r="L368" s="95"/>
      <c r="M368" s="95"/>
      <c r="N368" s="95"/>
      <c r="O368" s="95"/>
    </row>
    <row r="369" spans="2:15">
      <c r="B369" s="94"/>
      <c r="C369" s="94"/>
      <c r="D369" s="94"/>
      <c r="E369" s="94"/>
      <c r="F369" s="94"/>
      <c r="G369" s="94"/>
      <c r="H369" s="95"/>
      <c r="I369" s="95"/>
      <c r="J369" s="95"/>
      <c r="K369" s="95"/>
      <c r="L369" s="95"/>
      <c r="M369" s="95"/>
      <c r="N369" s="95"/>
      <c r="O369" s="95"/>
    </row>
    <row r="370" spans="2:15">
      <c r="B370" s="94"/>
      <c r="C370" s="94"/>
      <c r="D370" s="94"/>
      <c r="E370" s="94"/>
      <c r="F370" s="94"/>
      <c r="G370" s="94"/>
      <c r="H370" s="95"/>
      <c r="I370" s="95"/>
      <c r="J370" s="95"/>
      <c r="K370" s="95"/>
      <c r="L370" s="95"/>
      <c r="M370" s="95"/>
      <c r="N370" s="95"/>
      <c r="O370" s="95"/>
    </row>
    <row r="371" spans="2:15">
      <c r="B371" s="94"/>
      <c r="C371" s="94"/>
      <c r="D371" s="94"/>
      <c r="E371" s="94"/>
      <c r="F371" s="94"/>
      <c r="G371" s="94"/>
      <c r="H371" s="95"/>
      <c r="I371" s="95"/>
      <c r="J371" s="95"/>
      <c r="K371" s="95"/>
      <c r="L371" s="95"/>
      <c r="M371" s="95"/>
      <c r="N371" s="95"/>
      <c r="O371" s="95"/>
    </row>
    <row r="372" spans="2:15">
      <c r="B372" s="94"/>
      <c r="C372" s="94"/>
      <c r="D372" s="94"/>
      <c r="E372" s="94"/>
      <c r="F372" s="94"/>
      <c r="G372" s="94"/>
      <c r="H372" s="95"/>
      <c r="I372" s="95"/>
      <c r="J372" s="95"/>
      <c r="K372" s="95"/>
      <c r="L372" s="95"/>
      <c r="M372" s="95"/>
      <c r="N372" s="95"/>
      <c r="O372" s="95"/>
    </row>
    <row r="373" spans="2:15">
      <c r="B373" s="94"/>
      <c r="C373" s="94"/>
      <c r="D373" s="94"/>
      <c r="E373" s="94"/>
      <c r="F373" s="94"/>
      <c r="G373" s="94"/>
      <c r="H373" s="95"/>
      <c r="I373" s="95"/>
      <c r="J373" s="95"/>
      <c r="K373" s="95"/>
      <c r="L373" s="95"/>
      <c r="M373" s="95"/>
      <c r="N373" s="95"/>
      <c r="O373" s="95"/>
    </row>
    <row r="374" spans="2:15">
      <c r="B374" s="94"/>
      <c r="C374" s="94"/>
      <c r="D374" s="94"/>
      <c r="E374" s="94"/>
      <c r="F374" s="94"/>
      <c r="G374" s="94"/>
      <c r="H374" s="95"/>
      <c r="I374" s="95"/>
      <c r="J374" s="95"/>
      <c r="K374" s="95"/>
      <c r="L374" s="95"/>
      <c r="M374" s="95"/>
      <c r="N374" s="95"/>
      <c r="O374" s="95"/>
    </row>
    <row r="375" spans="2:15">
      <c r="B375" s="94"/>
      <c r="C375" s="94"/>
      <c r="D375" s="94"/>
      <c r="E375" s="94"/>
      <c r="F375" s="94"/>
      <c r="G375" s="94"/>
      <c r="H375" s="95"/>
      <c r="I375" s="95"/>
      <c r="J375" s="95"/>
      <c r="K375" s="95"/>
      <c r="L375" s="95"/>
      <c r="M375" s="95"/>
      <c r="N375" s="95"/>
      <c r="O375" s="95"/>
    </row>
    <row r="376" spans="2:15">
      <c r="B376" s="94"/>
      <c r="C376" s="94"/>
      <c r="D376" s="94"/>
      <c r="E376" s="94"/>
      <c r="F376" s="94"/>
      <c r="G376" s="94"/>
      <c r="H376" s="95"/>
      <c r="I376" s="95"/>
      <c r="J376" s="95"/>
      <c r="K376" s="95"/>
      <c r="L376" s="95"/>
      <c r="M376" s="95"/>
      <c r="N376" s="95"/>
      <c r="O376" s="95"/>
    </row>
    <row r="377" spans="2:15">
      <c r="B377" s="94"/>
      <c r="C377" s="94"/>
      <c r="D377" s="94"/>
      <c r="E377" s="94"/>
      <c r="F377" s="94"/>
      <c r="G377" s="94"/>
      <c r="H377" s="95"/>
      <c r="I377" s="95"/>
      <c r="J377" s="95"/>
      <c r="K377" s="95"/>
      <c r="L377" s="95"/>
      <c r="M377" s="95"/>
      <c r="N377" s="95"/>
      <c r="O377" s="95"/>
    </row>
    <row r="378" spans="2:15">
      <c r="B378" s="94"/>
      <c r="C378" s="94"/>
      <c r="D378" s="94"/>
      <c r="E378" s="94"/>
      <c r="F378" s="94"/>
      <c r="G378" s="94"/>
      <c r="H378" s="95"/>
      <c r="I378" s="95"/>
      <c r="J378" s="95"/>
      <c r="K378" s="95"/>
      <c r="L378" s="95"/>
      <c r="M378" s="95"/>
      <c r="N378" s="95"/>
      <c r="O378" s="95"/>
    </row>
    <row r="379" spans="2:15">
      <c r="B379" s="94"/>
      <c r="C379" s="94"/>
      <c r="D379" s="94"/>
      <c r="E379" s="94"/>
      <c r="F379" s="94"/>
      <c r="G379" s="94"/>
      <c r="H379" s="95"/>
      <c r="I379" s="95"/>
      <c r="J379" s="95"/>
      <c r="K379" s="95"/>
      <c r="L379" s="95"/>
      <c r="M379" s="95"/>
      <c r="N379" s="95"/>
      <c r="O379" s="95"/>
    </row>
    <row r="380" spans="2:15">
      <c r="B380" s="94"/>
      <c r="C380" s="94"/>
      <c r="D380" s="94"/>
      <c r="E380" s="94"/>
      <c r="F380" s="94"/>
      <c r="G380" s="94"/>
      <c r="H380" s="95"/>
      <c r="I380" s="95"/>
      <c r="J380" s="95"/>
      <c r="K380" s="95"/>
      <c r="L380" s="95"/>
      <c r="M380" s="95"/>
      <c r="N380" s="95"/>
      <c r="O380" s="95"/>
    </row>
    <row r="381" spans="2:15">
      <c r="B381" s="94"/>
      <c r="C381" s="94"/>
      <c r="D381" s="94"/>
      <c r="E381" s="94"/>
      <c r="F381" s="94"/>
      <c r="G381" s="94"/>
      <c r="H381" s="95"/>
      <c r="I381" s="95"/>
      <c r="J381" s="95"/>
      <c r="K381" s="95"/>
      <c r="L381" s="95"/>
      <c r="M381" s="95"/>
      <c r="N381" s="95"/>
      <c r="O381" s="95"/>
    </row>
    <row r="382" spans="2:15">
      <c r="B382" s="94"/>
      <c r="C382" s="94"/>
      <c r="D382" s="94"/>
      <c r="E382" s="94"/>
      <c r="F382" s="94"/>
      <c r="G382" s="94"/>
      <c r="H382" s="95"/>
      <c r="I382" s="95"/>
      <c r="J382" s="95"/>
      <c r="K382" s="95"/>
      <c r="L382" s="95"/>
      <c r="M382" s="95"/>
      <c r="N382" s="95"/>
      <c r="O382" s="95"/>
    </row>
    <row r="383" spans="2:15">
      <c r="B383" s="94"/>
      <c r="C383" s="94"/>
      <c r="D383" s="94"/>
      <c r="E383" s="94"/>
      <c r="F383" s="94"/>
      <c r="G383" s="94"/>
      <c r="H383" s="95"/>
      <c r="I383" s="95"/>
      <c r="J383" s="95"/>
      <c r="K383" s="95"/>
      <c r="L383" s="95"/>
      <c r="M383" s="95"/>
      <c r="N383" s="95"/>
      <c r="O383" s="95"/>
    </row>
    <row r="384" spans="2:15">
      <c r="B384" s="94"/>
      <c r="C384" s="94"/>
      <c r="D384" s="94"/>
      <c r="E384" s="94"/>
      <c r="F384" s="94"/>
      <c r="G384" s="94"/>
      <c r="H384" s="95"/>
      <c r="I384" s="95"/>
      <c r="J384" s="95"/>
      <c r="K384" s="95"/>
      <c r="L384" s="95"/>
      <c r="M384" s="95"/>
      <c r="N384" s="95"/>
      <c r="O384" s="95"/>
    </row>
    <row r="385" spans="2:15">
      <c r="B385" s="94"/>
      <c r="C385" s="94"/>
      <c r="D385" s="94"/>
      <c r="E385" s="94"/>
      <c r="F385" s="94"/>
      <c r="G385" s="94"/>
      <c r="H385" s="95"/>
      <c r="I385" s="95"/>
      <c r="J385" s="95"/>
      <c r="K385" s="95"/>
      <c r="L385" s="95"/>
      <c r="M385" s="95"/>
      <c r="N385" s="95"/>
      <c r="O385" s="95"/>
    </row>
    <row r="386" spans="2:15">
      <c r="B386" s="94"/>
      <c r="C386" s="94"/>
      <c r="D386" s="94"/>
      <c r="E386" s="94"/>
      <c r="F386" s="94"/>
      <c r="G386" s="94"/>
      <c r="H386" s="95"/>
      <c r="I386" s="95"/>
      <c r="J386" s="95"/>
      <c r="K386" s="95"/>
      <c r="L386" s="95"/>
      <c r="M386" s="95"/>
      <c r="N386" s="95"/>
      <c r="O386" s="95"/>
    </row>
    <row r="387" spans="2:15">
      <c r="B387" s="94"/>
      <c r="C387" s="94"/>
      <c r="D387" s="94"/>
      <c r="E387" s="94"/>
      <c r="F387" s="94"/>
      <c r="G387" s="94"/>
      <c r="H387" s="95"/>
      <c r="I387" s="95"/>
      <c r="J387" s="95"/>
      <c r="K387" s="95"/>
      <c r="L387" s="95"/>
      <c r="M387" s="95"/>
      <c r="N387" s="95"/>
      <c r="O387" s="95"/>
    </row>
    <row r="388" spans="2:15">
      <c r="B388" s="94"/>
      <c r="C388" s="94"/>
      <c r="D388" s="94"/>
      <c r="E388" s="94"/>
      <c r="F388" s="94"/>
      <c r="G388" s="94"/>
      <c r="H388" s="95"/>
      <c r="I388" s="95"/>
      <c r="J388" s="95"/>
      <c r="K388" s="95"/>
      <c r="L388" s="95"/>
      <c r="M388" s="95"/>
      <c r="N388" s="95"/>
      <c r="O388" s="95"/>
    </row>
    <row r="389" spans="2:15">
      <c r="B389" s="94"/>
      <c r="C389" s="94"/>
      <c r="D389" s="94"/>
      <c r="E389" s="94"/>
      <c r="F389" s="94"/>
      <c r="G389" s="94"/>
      <c r="H389" s="95"/>
      <c r="I389" s="95"/>
      <c r="J389" s="95"/>
      <c r="K389" s="95"/>
      <c r="L389" s="95"/>
      <c r="M389" s="95"/>
      <c r="N389" s="95"/>
      <c r="O389" s="95"/>
    </row>
    <row r="390" spans="2:15">
      <c r="B390" s="94"/>
      <c r="C390" s="94"/>
      <c r="D390" s="94"/>
      <c r="E390" s="94"/>
      <c r="F390" s="94"/>
      <c r="G390" s="94"/>
      <c r="H390" s="95"/>
      <c r="I390" s="95"/>
      <c r="J390" s="95"/>
      <c r="K390" s="95"/>
      <c r="L390" s="95"/>
      <c r="M390" s="95"/>
      <c r="N390" s="95"/>
      <c r="O390" s="95"/>
    </row>
    <row r="391" spans="2:15">
      <c r="B391" s="94"/>
      <c r="C391" s="94"/>
      <c r="D391" s="94"/>
      <c r="E391" s="94"/>
      <c r="F391" s="94"/>
      <c r="G391" s="94"/>
      <c r="H391" s="95"/>
      <c r="I391" s="95"/>
      <c r="J391" s="95"/>
      <c r="K391" s="95"/>
      <c r="L391" s="95"/>
      <c r="M391" s="95"/>
      <c r="N391" s="95"/>
      <c r="O391" s="95"/>
    </row>
    <row r="392" spans="2:15">
      <c r="B392" s="94"/>
      <c r="C392" s="94"/>
      <c r="D392" s="94"/>
      <c r="E392" s="94"/>
      <c r="F392" s="94"/>
      <c r="G392" s="94"/>
      <c r="H392" s="95"/>
      <c r="I392" s="95"/>
      <c r="J392" s="95"/>
      <c r="K392" s="95"/>
      <c r="L392" s="95"/>
      <c r="M392" s="95"/>
      <c r="N392" s="95"/>
      <c r="O392" s="95"/>
    </row>
    <row r="393" spans="2:15">
      <c r="B393" s="94"/>
      <c r="C393" s="94"/>
      <c r="D393" s="94"/>
      <c r="E393" s="94"/>
      <c r="F393" s="94"/>
      <c r="G393" s="94"/>
      <c r="H393" s="95"/>
      <c r="I393" s="95"/>
      <c r="J393" s="95"/>
      <c r="K393" s="95"/>
      <c r="L393" s="95"/>
      <c r="M393" s="95"/>
      <c r="N393" s="95"/>
      <c r="O393" s="95"/>
    </row>
    <row r="394" spans="2:15">
      <c r="B394" s="94"/>
      <c r="C394" s="94"/>
      <c r="D394" s="94"/>
      <c r="E394" s="94"/>
      <c r="F394" s="94"/>
      <c r="G394" s="94"/>
      <c r="H394" s="95"/>
      <c r="I394" s="95"/>
      <c r="J394" s="95"/>
      <c r="K394" s="95"/>
      <c r="L394" s="95"/>
      <c r="M394" s="95"/>
      <c r="N394" s="95"/>
      <c r="O394" s="95"/>
    </row>
    <row r="395" spans="2:15">
      <c r="B395" s="94"/>
      <c r="C395" s="94"/>
      <c r="D395" s="94"/>
      <c r="E395" s="94"/>
      <c r="F395" s="94"/>
      <c r="G395" s="94"/>
      <c r="H395" s="95"/>
      <c r="I395" s="95"/>
      <c r="J395" s="95"/>
      <c r="K395" s="95"/>
      <c r="L395" s="95"/>
      <c r="M395" s="95"/>
      <c r="N395" s="95"/>
      <c r="O395" s="95"/>
    </row>
    <row r="396" spans="2:15">
      <c r="B396" s="94"/>
      <c r="C396" s="94"/>
      <c r="D396" s="94"/>
      <c r="E396" s="94"/>
      <c r="F396" s="94"/>
      <c r="G396" s="94"/>
      <c r="H396" s="95"/>
      <c r="I396" s="95"/>
      <c r="J396" s="95"/>
      <c r="K396" s="95"/>
      <c r="L396" s="95"/>
      <c r="M396" s="95"/>
      <c r="N396" s="95"/>
      <c r="O396" s="95"/>
    </row>
    <row r="397" spans="2:15">
      <c r="B397" s="94"/>
      <c r="C397" s="94"/>
      <c r="D397" s="94"/>
      <c r="E397" s="94"/>
      <c r="F397" s="94"/>
      <c r="G397" s="94"/>
      <c r="H397" s="95"/>
      <c r="I397" s="95"/>
      <c r="J397" s="95"/>
      <c r="K397" s="95"/>
      <c r="L397" s="95"/>
      <c r="M397" s="95"/>
      <c r="N397" s="95"/>
      <c r="O397" s="95"/>
    </row>
    <row r="398" spans="2:15">
      <c r="B398" s="94"/>
      <c r="C398" s="94"/>
      <c r="D398" s="94"/>
      <c r="E398" s="94"/>
      <c r="F398" s="94"/>
      <c r="G398" s="94"/>
      <c r="H398" s="95"/>
      <c r="I398" s="95"/>
      <c r="J398" s="95"/>
      <c r="K398" s="95"/>
      <c r="L398" s="95"/>
      <c r="M398" s="95"/>
      <c r="N398" s="95"/>
      <c r="O398" s="95"/>
    </row>
    <row r="399" spans="2:15">
      <c r="B399" s="94"/>
      <c r="C399" s="94"/>
      <c r="D399" s="94"/>
      <c r="E399" s="94"/>
      <c r="F399" s="94"/>
      <c r="G399" s="94"/>
      <c r="H399" s="95"/>
      <c r="I399" s="95"/>
      <c r="J399" s="95"/>
      <c r="K399" s="95"/>
      <c r="L399" s="95"/>
      <c r="M399" s="95"/>
      <c r="N399" s="95"/>
      <c r="O399" s="95"/>
    </row>
    <row r="400" spans="2:15">
      <c r="B400" s="94"/>
      <c r="C400" s="94"/>
      <c r="D400" s="94"/>
      <c r="E400" s="94"/>
      <c r="F400" s="94"/>
      <c r="G400" s="94"/>
      <c r="H400" s="95"/>
      <c r="I400" s="95"/>
      <c r="J400" s="95"/>
      <c r="K400" s="95"/>
      <c r="L400" s="95"/>
      <c r="M400" s="95"/>
      <c r="N400" s="95"/>
      <c r="O400" s="95"/>
    </row>
    <row r="401" spans="2:15">
      <c r="B401" s="94"/>
      <c r="C401" s="94"/>
      <c r="D401" s="94"/>
      <c r="E401" s="94"/>
      <c r="F401" s="94"/>
      <c r="G401" s="94"/>
      <c r="H401" s="95"/>
      <c r="I401" s="95"/>
      <c r="J401" s="95"/>
      <c r="K401" s="95"/>
      <c r="L401" s="95"/>
      <c r="M401" s="95"/>
      <c r="N401" s="95"/>
      <c r="O401" s="95"/>
    </row>
    <row r="402" spans="2:15">
      <c r="B402" s="94"/>
      <c r="C402" s="94"/>
      <c r="D402" s="94"/>
      <c r="E402" s="94"/>
      <c r="F402" s="94"/>
      <c r="G402" s="94"/>
      <c r="H402" s="95"/>
      <c r="I402" s="95"/>
      <c r="J402" s="95"/>
      <c r="K402" s="95"/>
      <c r="L402" s="95"/>
      <c r="M402" s="95"/>
      <c r="N402" s="95"/>
      <c r="O402" s="95"/>
    </row>
    <row r="403" spans="2:15">
      <c r="B403" s="94"/>
      <c r="C403" s="94"/>
      <c r="D403" s="94"/>
      <c r="E403" s="94"/>
      <c r="F403" s="94"/>
      <c r="G403" s="94"/>
      <c r="H403" s="95"/>
      <c r="I403" s="95"/>
      <c r="J403" s="95"/>
      <c r="K403" s="95"/>
      <c r="L403" s="95"/>
      <c r="M403" s="95"/>
      <c r="N403" s="95"/>
      <c r="O403" s="95"/>
    </row>
    <row r="404" spans="2:15">
      <c r="B404" s="94"/>
      <c r="C404" s="94"/>
      <c r="D404" s="94"/>
      <c r="E404" s="94"/>
      <c r="F404" s="94"/>
      <c r="G404" s="94"/>
      <c r="H404" s="95"/>
      <c r="I404" s="95"/>
      <c r="J404" s="95"/>
      <c r="K404" s="95"/>
      <c r="L404" s="95"/>
      <c r="M404" s="95"/>
      <c r="N404" s="95"/>
      <c r="O404" s="95"/>
    </row>
    <row r="405" spans="2:15">
      <c r="B405" s="94"/>
      <c r="C405" s="94"/>
      <c r="D405" s="94"/>
      <c r="E405" s="94"/>
      <c r="F405" s="94"/>
      <c r="G405" s="94"/>
      <c r="H405" s="95"/>
      <c r="I405" s="95"/>
      <c r="J405" s="95"/>
      <c r="K405" s="95"/>
      <c r="L405" s="95"/>
      <c r="M405" s="95"/>
      <c r="N405" s="95"/>
      <c r="O405" s="95"/>
    </row>
    <row r="406" spans="2:15">
      <c r="B406" s="94"/>
      <c r="C406" s="94"/>
      <c r="D406" s="94"/>
      <c r="E406" s="94"/>
      <c r="F406" s="94"/>
      <c r="G406" s="94"/>
      <c r="H406" s="95"/>
      <c r="I406" s="95"/>
      <c r="J406" s="95"/>
      <c r="K406" s="95"/>
      <c r="L406" s="95"/>
      <c r="M406" s="95"/>
      <c r="N406" s="95"/>
      <c r="O406" s="95"/>
    </row>
    <row r="407" spans="2:15">
      <c r="B407" s="94"/>
      <c r="C407" s="94"/>
      <c r="D407" s="94"/>
      <c r="E407" s="94"/>
      <c r="F407" s="94"/>
      <c r="G407" s="94"/>
      <c r="H407" s="95"/>
      <c r="I407" s="95"/>
      <c r="J407" s="95"/>
      <c r="K407" s="95"/>
      <c r="L407" s="95"/>
      <c r="M407" s="95"/>
      <c r="N407" s="95"/>
      <c r="O407" s="95"/>
    </row>
    <row r="408" spans="2:15">
      <c r="B408" s="94"/>
      <c r="C408" s="94"/>
      <c r="D408" s="94"/>
      <c r="E408" s="94"/>
      <c r="F408" s="94"/>
      <c r="G408" s="94"/>
      <c r="H408" s="95"/>
      <c r="I408" s="95"/>
      <c r="J408" s="95"/>
      <c r="K408" s="95"/>
      <c r="L408" s="95"/>
      <c r="M408" s="95"/>
      <c r="N408" s="95"/>
      <c r="O408" s="95"/>
    </row>
    <row r="409" spans="2:15">
      <c r="B409" s="94"/>
      <c r="C409" s="94"/>
      <c r="D409" s="94"/>
      <c r="E409" s="94"/>
      <c r="F409" s="94"/>
      <c r="G409" s="94"/>
      <c r="H409" s="95"/>
      <c r="I409" s="95"/>
      <c r="J409" s="95"/>
      <c r="K409" s="95"/>
      <c r="L409" s="95"/>
      <c r="M409" s="95"/>
      <c r="N409" s="95"/>
      <c r="O409" s="95"/>
    </row>
    <row r="410" spans="2:15">
      <c r="B410" s="94"/>
      <c r="C410" s="94"/>
      <c r="D410" s="94"/>
      <c r="E410" s="94"/>
      <c r="F410" s="94"/>
      <c r="G410" s="94"/>
      <c r="H410" s="95"/>
      <c r="I410" s="95"/>
      <c r="J410" s="95"/>
      <c r="K410" s="95"/>
      <c r="L410" s="95"/>
      <c r="M410" s="95"/>
      <c r="N410" s="95"/>
      <c r="O410" s="95"/>
    </row>
    <row r="411" spans="2:15">
      <c r="B411" s="94"/>
      <c r="C411" s="94"/>
      <c r="D411" s="94"/>
      <c r="E411" s="94"/>
      <c r="F411" s="94"/>
      <c r="G411" s="94"/>
      <c r="H411" s="95"/>
      <c r="I411" s="95"/>
      <c r="J411" s="95"/>
      <c r="K411" s="95"/>
      <c r="L411" s="95"/>
      <c r="M411" s="95"/>
      <c r="N411" s="95"/>
      <c r="O411" s="95"/>
    </row>
    <row r="412" spans="2:15">
      <c r="B412" s="94"/>
      <c r="C412" s="94"/>
      <c r="D412" s="94"/>
      <c r="E412" s="94"/>
      <c r="F412" s="94"/>
      <c r="G412" s="94"/>
      <c r="H412" s="95"/>
      <c r="I412" s="95"/>
      <c r="J412" s="95"/>
      <c r="K412" s="95"/>
      <c r="L412" s="95"/>
      <c r="M412" s="95"/>
      <c r="N412" s="95"/>
      <c r="O412" s="95"/>
    </row>
    <row r="413" spans="2:15">
      <c r="B413" s="94"/>
      <c r="C413" s="94"/>
      <c r="D413" s="94"/>
      <c r="E413" s="94"/>
      <c r="F413" s="94"/>
      <c r="G413" s="94"/>
      <c r="H413" s="95"/>
      <c r="I413" s="95"/>
      <c r="J413" s="95"/>
      <c r="K413" s="95"/>
      <c r="L413" s="95"/>
      <c r="M413" s="95"/>
      <c r="N413" s="95"/>
      <c r="O413" s="95"/>
    </row>
    <row r="414" spans="2:15">
      <c r="B414" s="94"/>
      <c r="C414" s="94"/>
      <c r="D414" s="94"/>
      <c r="E414" s="94"/>
      <c r="F414" s="94"/>
      <c r="G414" s="94"/>
      <c r="H414" s="95"/>
      <c r="I414" s="95"/>
      <c r="J414" s="95"/>
      <c r="K414" s="95"/>
      <c r="L414" s="95"/>
      <c r="M414" s="95"/>
      <c r="N414" s="95"/>
      <c r="O414" s="95"/>
    </row>
    <row r="415" spans="2:15">
      <c r="B415" s="94"/>
      <c r="C415" s="94"/>
      <c r="D415" s="94"/>
      <c r="E415" s="94"/>
      <c r="F415" s="94"/>
      <c r="G415" s="94"/>
      <c r="H415" s="95"/>
      <c r="I415" s="95"/>
      <c r="J415" s="95"/>
      <c r="K415" s="95"/>
      <c r="L415" s="95"/>
      <c r="M415" s="95"/>
      <c r="N415" s="95"/>
      <c r="O415" s="95"/>
    </row>
    <row r="416" spans="2:15">
      <c r="B416" s="94"/>
      <c r="C416" s="94"/>
      <c r="D416" s="94"/>
      <c r="E416" s="94"/>
      <c r="F416" s="94"/>
      <c r="G416" s="94"/>
      <c r="H416" s="95"/>
      <c r="I416" s="95"/>
      <c r="J416" s="95"/>
      <c r="K416" s="95"/>
      <c r="L416" s="95"/>
      <c r="M416" s="95"/>
      <c r="N416" s="95"/>
      <c r="O416" s="95"/>
    </row>
    <row r="417" spans="2:15">
      <c r="B417" s="94"/>
      <c r="C417" s="94"/>
      <c r="D417" s="94"/>
      <c r="E417" s="94"/>
      <c r="F417" s="94"/>
      <c r="G417" s="94"/>
      <c r="H417" s="95"/>
      <c r="I417" s="95"/>
      <c r="J417" s="95"/>
      <c r="K417" s="95"/>
      <c r="L417" s="95"/>
      <c r="M417" s="95"/>
      <c r="N417" s="95"/>
      <c r="O417" s="95"/>
    </row>
    <row r="418" spans="2:15">
      <c r="B418" s="94"/>
      <c r="C418" s="94"/>
      <c r="D418" s="94"/>
      <c r="E418" s="94"/>
      <c r="F418" s="94"/>
      <c r="G418" s="94"/>
      <c r="H418" s="95"/>
      <c r="I418" s="95"/>
      <c r="J418" s="95"/>
      <c r="K418" s="95"/>
      <c r="L418" s="95"/>
      <c r="M418" s="95"/>
      <c r="N418" s="95"/>
      <c r="O418" s="95"/>
    </row>
    <row r="419" spans="2:15">
      <c r="B419" s="94"/>
      <c r="C419" s="94"/>
      <c r="D419" s="94"/>
      <c r="E419" s="94"/>
      <c r="F419" s="94"/>
      <c r="G419" s="94"/>
      <c r="H419" s="95"/>
      <c r="I419" s="95"/>
      <c r="J419" s="95"/>
      <c r="K419" s="95"/>
      <c r="L419" s="95"/>
      <c r="M419" s="95"/>
      <c r="N419" s="95"/>
      <c r="O419" s="95"/>
    </row>
    <row r="420" spans="2:15">
      <c r="B420" s="94"/>
      <c r="C420" s="94"/>
      <c r="D420" s="94"/>
      <c r="E420" s="94"/>
      <c r="F420" s="94"/>
      <c r="G420" s="94"/>
      <c r="H420" s="95"/>
      <c r="I420" s="95"/>
      <c r="J420" s="95"/>
      <c r="K420" s="95"/>
      <c r="L420" s="95"/>
      <c r="M420" s="95"/>
      <c r="N420" s="95"/>
      <c r="O420" s="95"/>
    </row>
    <row r="421" spans="2:15">
      <c r="B421" s="94"/>
      <c r="C421" s="94"/>
      <c r="D421" s="94"/>
      <c r="E421" s="94"/>
      <c r="F421" s="94"/>
      <c r="G421" s="94"/>
      <c r="H421" s="95"/>
      <c r="I421" s="95"/>
      <c r="J421" s="95"/>
      <c r="K421" s="95"/>
      <c r="L421" s="95"/>
      <c r="M421" s="95"/>
      <c r="N421" s="95"/>
      <c r="O421" s="95"/>
    </row>
    <row r="422" spans="2:15">
      <c r="B422" s="94"/>
      <c r="C422" s="94"/>
      <c r="D422" s="94"/>
      <c r="E422" s="94"/>
      <c r="F422" s="94"/>
      <c r="G422" s="94"/>
      <c r="H422" s="95"/>
      <c r="I422" s="95"/>
      <c r="J422" s="95"/>
      <c r="K422" s="95"/>
      <c r="L422" s="95"/>
      <c r="M422" s="95"/>
      <c r="N422" s="95"/>
      <c r="O422" s="95"/>
    </row>
    <row r="423" spans="2:15">
      <c r="B423" s="94"/>
      <c r="C423" s="94"/>
      <c r="D423" s="94"/>
      <c r="E423" s="94"/>
      <c r="F423" s="94"/>
      <c r="G423" s="94"/>
      <c r="H423" s="95"/>
      <c r="I423" s="95"/>
      <c r="J423" s="95"/>
      <c r="K423" s="95"/>
      <c r="L423" s="95"/>
      <c r="M423" s="95"/>
      <c r="N423" s="95"/>
      <c r="O423" s="95"/>
    </row>
    <row r="424" spans="2:15">
      <c r="B424" s="94"/>
      <c r="C424" s="94"/>
      <c r="D424" s="94"/>
      <c r="E424" s="94"/>
      <c r="F424" s="94"/>
      <c r="G424" s="94"/>
      <c r="H424" s="95"/>
      <c r="I424" s="95"/>
      <c r="J424" s="95"/>
      <c r="K424" s="95"/>
      <c r="L424" s="95"/>
      <c r="M424" s="95"/>
      <c r="N424" s="95"/>
      <c r="O424" s="95"/>
    </row>
    <row r="425" spans="2:15">
      <c r="B425" s="94"/>
      <c r="C425" s="94"/>
      <c r="D425" s="94"/>
      <c r="E425" s="94"/>
      <c r="F425" s="94"/>
      <c r="G425" s="94"/>
      <c r="H425" s="95"/>
      <c r="I425" s="95"/>
      <c r="J425" s="95"/>
      <c r="K425" s="95"/>
      <c r="L425" s="95"/>
      <c r="M425" s="95"/>
      <c r="N425" s="95"/>
      <c r="O425" s="95"/>
    </row>
    <row r="426" spans="2:15">
      <c r="B426" s="94"/>
      <c r="C426" s="94"/>
      <c r="D426" s="94"/>
      <c r="E426" s="94"/>
      <c r="F426" s="94"/>
      <c r="G426" s="94"/>
      <c r="H426" s="95"/>
      <c r="I426" s="95"/>
      <c r="J426" s="95"/>
      <c r="K426" s="95"/>
      <c r="L426" s="95"/>
      <c r="M426" s="95"/>
      <c r="N426" s="95"/>
      <c r="O426" s="95"/>
    </row>
    <row r="427" spans="2:15">
      <c r="B427" s="94"/>
      <c r="C427" s="94"/>
      <c r="D427" s="94"/>
      <c r="E427" s="94"/>
      <c r="F427" s="94"/>
      <c r="G427" s="94"/>
      <c r="H427" s="95"/>
      <c r="I427" s="95"/>
      <c r="J427" s="95"/>
      <c r="K427" s="95"/>
      <c r="L427" s="95"/>
      <c r="M427" s="95"/>
      <c r="N427" s="95"/>
      <c r="O427" s="95"/>
    </row>
    <row r="428" spans="2:15">
      <c r="B428" s="94"/>
      <c r="C428" s="94"/>
      <c r="D428" s="94"/>
      <c r="E428" s="94"/>
      <c r="F428" s="94"/>
      <c r="G428" s="94"/>
      <c r="H428" s="95"/>
      <c r="I428" s="95"/>
      <c r="J428" s="95"/>
      <c r="K428" s="95"/>
      <c r="L428" s="95"/>
      <c r="M428" s="95"/>
      <c r="N428" s="95"/>
      <c r="O428" s="95"/>
    </row>
    <row r="429" spans="2:15">
      <c r="B429" s="94"/>
      <c r="C429" s="94"/>
      <c r="D429" s="94"/>
      <c r="E429" s="94"/>
      <c r="F429" s="94"/>
      <c r="G429" s="94"/>
      <c r="H429" s="95"/>
      <c r="I429" s="95"/>
      <c r="J429" s="95"/>
      <c r="K429" s="95"/>
      <c r="L429" s="95"/>
      <c r="M429" s="95"/>
      <c r="N429" s="95"/>
      <c r="O429" s="95"/>
    </row>
    <row r="430" spans="2:15">
      <c r="B430" s="94"/>
      <c r="C430" s="94"/>
      <c r="D430" s="94"/>
      <c r="E430" s="94"/>
      <c r="F430" s="94"/>
      <c r="G430" s="94"/>
      <c r="H430" s="95"/>
      <c r="I430" s="95"/>
      <c r="J430" s="95"/>
      <c r="K430" s="95"/>
      <c r="L430" s="95"/>
      <c r="M430" s="95"/>
      <c r="N430" s="95"/>
      <c r="O430" s="95"/>
    </row>
    <row r="431" spans="2:15">
      <c r="B431" s="94"/>
      <c r="C431" s="94"/>
      <c r="D431" s="94"/>
      <c r="E431" s="94"/>
      <c r="F431" s="94"/>
      <c r="G431" s="94"/>
      <c r="H431" s="95"/>
      <c r="I431" s="95"/>
      <c r="J431" s="95"/>
      <c r="K431" s="95"/>
      <c r="L431" s="95"/>
      <c r="M431" s="95"/>
      <c r="N431" s="95"/>
      <c r="O431" s="95"/>
    </row>
    <row r="432" spans="2:15">
      <c r="B432" s="94"/>
      <c r="C432" s="94"/>
      <c r="D432" s="94"/>
      <c r="E432" s="94"/>
      <c r="F432" s="94"/>
      <c r="G432" s="94"/>
      <c r="H432" s="95"/>
      <c r="I432" s="95"/>
      <c r="J432" s="95"/>
      <c r="K432" s="95"/>
      <c r="L432" s="95"/>
      <c r="M432" s="95"/>
      <c r="N432" s="95"/>
      <c r="O432" s="95"/>
    </row>
    <row r="433" spans="2:15">
      <c r="B433" s="94"/>
      <c r="C433" s="94"/>
      <c r="D433" s="94"/>
      <c r="E433" s="94"/>
      <c r="F433" s="94"/>
      <c r="G433" s="94"/>
      <c r="H433" s="95"/>
      <c r="I433" s="95"/>
      <c r="J433" s="95"/>
      <c r="K433" s="95"/>
      <c r="L433" s="95"/>
      <c r="M433" s="95"/>
      <c r="N433" s="95"/>
      <c r="O433" s="95"/>
    </row>
    <row r="434" spans="2:15">
      <c r="B434" s="94"/>
      <c r="C434" s="94"/>
      <c r="D434" s="94"/>
      <c r="E434" s="94"/>
      <c r="F434" s="94"/>
      <c r="G434" s="94"/>
      <c r="H434" s="95"/>
      <c r="I434" s="95"/>
      <c r="J434" s="95"/>
      <c r="K434" s="95"/>
      <c r="L434" s="95"/>
      <c r="M434" s="95"/>
      <c r="N434" s="95"/>
      <c r="O434" s="95"/>
    </row>
    <row r="435" spans="2:15">
      <c r="B435" s="94"/>
      <c r="C435" s="94"/>
      <c r="D435" s="94"/>
      <c r="E435" s="94"/>
      <c r="F435" s="94"/>
      <c r="G435" s="94"/>
      <c r="H435" s="95"/>
      <c r="I435" s="95"/>
      <c r="J435" s="95"/>
      <c r="K435" s="95"/>
      <c r="L435" s="95"/>
      <c r="M435" s="95"/>
      <c r="N435" s="95"/>
      <c r="O435" s="95"/>
    </row>
    <row r="436" spans="2:15">
      <c r="B436" s="94"/>
      <c r="C436" s="94"/>
      <c r="D436" s="94"/>
      <c r="E436" s="94"/>
      <c r="F436" s="94"/>
      <c r="G436" s="94"/>
      <c r="H436" s="95"/>
      <c r="I436" s="95"/>
      <c r="J436" s="95"/>
      <c r="K436" s="95"/>
      <c r="L436" s="95"/>
      <c r="M436" s="95"/>
      <c r="N436" s="95"/>
      <c r="O436" s="95"/>
    </row>
    <row r="437" spans="2:15">
      <c r="B437" s="94"/>
      <c r="C437" s="94"/>
      <c r="D437" s="94"/>
      <c r="E437" s="94"/>
      <c r="F437" s="94"/>
      <c r="G437" s="94"/>
      <c r="H437" s="95"/>
      <c r="I437" s="95"/>
      <c r="J437" s="95"/>
      <c r="K437" s="95"/>
      <c r="L437" s="95"/>
      <c r="M437" s="95"/>
      <c r="N437" s="95"/>
      <c r="O437" s="95"/>
    </row>
    <row r="438" spans="2:15">
      <c r="B438" s="94"/>
      <c r="C438" s="94"/>
      <c r="D438" s="94"/>
      <c r="E438" s="94"/>
      <c r="F438" s="94"/>
      <c r="G438" s="94"/>
      <c r="H438" s="95"/>
      <c r="I438" s="95"/>
      <c r="J438" s="95"/>
      <c r="K438" s="95"/>
      <c r="L438" s="95"/>
      <c r="M438" s="95"/>
      <c r="N438" s="95"/>
      <c r="O438" s="95"/>
    </row>
    <row r="439" spans="2:15">
      <c r="B439" s="94"/>
      <c r="C439" s="94"/>
      <c r="D439" s="94"/>
      <c r="E439" s="94"/>
      <c r="F439" s="94"/>
      <c r="G439" s="94"/>
      <c r="H439" s="95"/>
      <c r="I439" s="95"/>
      <c r="J439" s="95"/>
      <c r="K439" s="95"/>
      <c r="L439" s="95"/>
      <c r="M439" s="95"/>
      <c r="N439" s="95"/>
      <c r="O439" s="95"/>
    </row>
    <row r="440" spans="2:15">
      <c r="B440" s="94"/>
      <c r="C440" s="94"/>
      <c r="D440" s="94"/>
      <c r="E440" s="94"/>
      <c r="F440" s="94"/>
      <c r="G440" s="94"/>
      <c r="H440" s="95"/>
      <c r="I440" s="95"/>
      <c r="J440" s="95"/>
      <c r="K440" s="95"/>
      <c r="L440" s="95"/>
      <c r="M440" s="95"/>
      <c r="N440" s="95"/>
      <c r="O440" s="95"/>
    </row>
    <row r="441" spans="2:15">
      <c r="B441" s="94"/>
      <c r="C441" s="94"/>
      <c r="D441" s="94"/>
      <c r="E441" s="94"/>
      <c r="F441" s="94"/>
      <c r="G441" s="94"/>
      <c r="H441" s="95"/>
      <c r="I441" s="95"/>
      <c r="J441" s="95"/>
      <c r="K441" s="95"/>
      <c r="L441" s="95"/>
      <c r="M441" s="95"/>
      <c r="N441" s="95"/>
      <c r="O441" s="95"/>
    </row>
    <row r="442" spans="2:15">
      <c r="B442" s="94"/>
      <c r="C442" s="94"/>
      <c r="D442" s="94"/>
      <c r="E442" s="94"/>
      <c r="F442" s="94"/>
      <c r="G442" s="94"/>
      <c r="H442" s="95"/>
      <c r="I442" s="95"/>
      <c r="J442" s="95"/>
      <c r="K442" s="95"/>
      <c r="L442" s="95"/>
      <c r="M442" s="95"/>
      <c r="N442" s="95"/>
      <c r="O442" s="95"/>
    </row>
    <row r="443" spans="2:15">
      <c r="B443" s="94"/>
      <c r="C443" s="94"/>
      <c r="D443" s="94"/>
      <c r="E443" s="94"/>
      <c r="F443" s="94"/>
      <c r="G443" s="94"/>
      <c r="H443" s="95"/>
      <c r="I443" s="95"/>
      <c r="J443" s="95"/>
      <c r="K443" s="95"/>
      <c r="L443" s="95"/>
      <c r="M443" s="95"/>
      <c r="N443" s="95"/>
      <c r="O443" s="95"/>
    </row>
    <row r="444" spans="2:15">
      <c r="B444" s="94"/>
      <c r="C444" s="94"/>
      <c r="D444" s="94"/>
      <c r="E444" s="94"/>
      <c r="F444" s="94"/>
      <c r="G444" s="94"/>
      <c r="H444" s="95"/>
      <c r="I444" s="95"/>
      <c r="J444" s="95"/>
      <c r="K444" s="95"/>
      <c r="L444" s="95"/>
      <c r="M444" s="95"/>
      <c r="N444" s="95"/>
      <c r="O444" s="95"/>
    </row>
    <row r="445" spans="2:15">
      <c r="B445" s="94"/>
      <c r="C445" s="94"/>
      <c r="D445" s="94"/>
      <c r="E445" s="94"/>
      <c r="F445" s="94"/>
      <c r="G445" s="94"/>
      <c r="H445" s="95"/>
      <c r="I445" s="95"/>
      <c r="J445" s="95"/>
      <c r="K445" s="95"/>
      <c r="L445" s="95"/>
      <c r="M445" s="95"/>
      <c r="N445" s="95"/>
      <c r="O445" s="95"/>
    </row>
    <row r="446" spans="2:15">
      <c r="B446" s="94"/>
      <c r="C446" s="94"/>
      <c r="D446" s="94"/>
      <c r="E446" s="94"/>
      <c r="F446" s="94"/>
      <c r="G446" s="94"/>
      <c r="H446" s="95"/>
      <c r="I446" s="95"/>
      <c r="J446" s="95"/>
      <c r="K446" s="95"/>
      <c r="L446" s="95"/>
      <c r="M446" s="95"/>
      <c r="N446" s="95"/>
      <c r="O446" s="95"/>
    </row>
    <row r="447" spans="2:15">
      <c r="B447" s="94"/>
      <c r="C447" s="94"/>
      <c r="D447" s="94"/>
      <c r="E447" s="94"/>
      <c r="F447" s="94"/>
      <c r="G447" s="94"/>
      <c r="H447" s="95"/>
      <c r="I447" s="95"/>
      <c r="J447" s="95"/>
      <c r="K447" s="95"/>
      <c r="L447" s="95"/>
      <c r="M447" s="95"/>
      <c r="N447" s="95"/>
      <c r="O447" s="95"/>
    </row>
    <row r="448" spans="2:15">
      <c r="B448" s="94"/>
      <c r="C448" s="94"/>
      <c r="D448" s="94"/>
      <c r="E448" s="94"/>
      <c r="F448" s="94"/>
      <c r="G448" s="94"/>
      <c r="H448" s="95"/>
      <c r="I448" s="95"/>
      <c r="J448" s="95"/>
      <c r="K448" s="95"/>
      <c r="L448" s="95"/>
      <c r="M448" s="95"/>
      <c r="N448" s="95"/>
      <c r="O448" s="95"/>
    </row>
    <row r="449" spans="2:15">
      <c r="B449" s="94"/>
      <c r="C449" s="94"/>
      <c r="D449" s="94"/>
      <c r="E449" s="94"/>
      <c r="F449" s="94"/>
      <c r="G449" s="94"/>
      <c r="H449" s="95"/>
      <c r="I449" s="95"/>
      <c r="J449" s="95"/>
      <c r="K449" s="95"/>
      <c r="L449" s="95"/>
      <c r="M449" s="95"/>
      <c r="N449" s="95"/>
      <c r="O449" s="95"/>
    </row>
    <row r="450" spans="2:15">
      <c r="B450" s="94"/>
      <c r="C450" s="94"/>
      <c r="D450" s="94"/>
      <c r="E450" s="94"/>
      <c r="F450" s="94"/>
      <c r="G450" s="94"/>
      <c r="H450" s="95"/>
      <c r="I450" s="95"/>
      <c r="J450" s="95"/>
      <c r="K450" s="95"/>
      <c r="L450" s="95"/>
      <c r="M450" s="95"/>
      <c r="N450" s="95"/>
      <c r="O450" s="95"/>
    </row>
    <row r="451" spans="2:15">
      <c r="B451" s="94"/>
      <c r="C451" s="94"/>
      <c r="D451" s="94"/>
      <c r="E451" s="94"/>
      <c r="F451" s="94"/>
      <c r="G451" s="94"/>
      <c r="H451" s="95"/>
      <c r="I451" s="95"/>
      <c r="J451" s="95"/>
      <c r="K451" s="95"/>
      <c r="L451" s="95"/>
      <c r="M451" s="95"/>
      <c r="N451" s="95"/>
      <c r="O451" s="95"/>
    </row>
    <row r="452" spans="2:15">
      <c r="B452" s="94"/>
      <c r="C452" s="94"/>
      <c r="D452" s="94"/>
      <c r="E452" s="94"/>
      <c r="F452" s="94"/>
      <c r="G452" s="94"/>
      <c r="H452" s="95"/>
      <c r="I452" s="95"/>
      <c r="J452" s="95"/>
      <c r="K452" s="95"/>
      <c r="L452" s="95"/>
      <c r="M452" s="95"/>
      <c r="N452" s="95"/>
      <c r="O452" s="95"/>
    </row>
    <row r="453" spans="2:15">
      <c r="B453" s="94"/>
      <c r="C453" s="94"/>
      <c r="D453" s="94"/>
      <c r="E453" s="94"/>
      <c r="F453" s="94"/>
      <c r="G453" s="94"/>
      <c r="H453" s="95"/>
      <c r="I453" s="95"/>
      <c r="J453" s="95"/>
      <c r="K453" s="95"/>
      <c r="L453" s="95"/>
      <c r="M453" s="95"/>
      <c r="N453" s="95"/>
      <c r="O453" s="95"/>
    </row>
    <row r="454" spans="2:15">
      <c r="B454" s="94"/>
      <c r="C454" s="94"/>
      <c r="D454" s="94"/>
      <c r="E454" s="94"/>
      <c r="F454" s="94"/>
      <c r="G454" s="94"/>
      <c r="H454" s="95"/>
      <c r="I454" s="95"/>
      <c r="J454" s="95"/>
      <c r="K454" s="95"/>
      <c r="L454" s="95"/>
      <c r="M454" s="95"/>
      <c r="N454" s="95"/>
      <c r="O454" s="95"/>
    </row>
    <row r="455" spans="2:15">
      <c r="B455" s="94"/>
      <c r="C455" s="94"/>
      <c r="D455" s="94"/>
      <c r="E455" s="94"/>
      <c r="F455" s="94"/>
      <c r="G455" s="94"/>
      <c r="H455" s="95"/>
      <c r="I455" s="95"/>
      <c r="J455" s="95"/>
      <c r="K455" s="95"/>
      <c r="L455" s="95"/>
      <c r="M455" s="95"/>
      <c r="N455" s="95"/>
      <c r="O455" s="95"/>
    </row>
    <row r="456" spans="2:15">
      <c r="B456" s="94"/>
      <c r="C456" s="94"/>
      <c r="D456" s="94"/>
      <c r="E456" s="94"/>
      <c r="F456" s="94"/>
      <c r="G456" s="94"/>
      <c r="H456" s="95"/>
      <c r="I456" s="95"/>
      <c r="J456" s="95"/>
      <c r="K456" s="95"/>
      <c r="L456" s="95"/>
      <c r="M456" s="95"/>
      <c r="N456" s="95"/>
      <c r="O456" s="95"/>
    </row>
    <row r="457" spans="2:15">
      <c r="B457" s="94"/>
      <c r="C457" s="94"/>
      <c r="D457" s="94"/>
      <c r="E457" s="94"/>
      <c r="F457" s="94"/>
      <c r="G457" s="94"/>
      <c r="H457" s="95"/>
      <c r="I457" s="95"/>
      <c r="J457" s="95"/>
      <c r="K457" s="95"/>
      <c r="L457" s="95"/>
      <c r="M457" s="95"/>
      <c r="N457" s="95"/>
      <c r="O457" s="95"/>
    </row>
    <row r="458" spans="2:15">
      <c r="B458" s="94"/>
      <c r="C458" s="94"/>
      <c r="D458" s="94"/>
      <c r="E458" s="94"/>
      <c r="F458" s="94"/>
      <c r="G458" s="94"/>
      <c r="H458" s="95"/>
      <c r="I458" s="95"/>
      <c r="J458" s="95"/>
      <c r="K458" s="95"/>
      <c r="L458" s="95"/>
      <c r="M458" s="95"/>
      <c r="N458" s="95"/>
      <c r="O458" s="95"/>
    </row>
    <row r="459" spans="2:15">
      <c r="B459" s="94"/>
      <c r="C459" s="94"/>
      <c r="D459" s="94"/>
      <c r="E459" s="94"/>
      <c r="F459" s="94"/>
      <c r="G459" s="94"/>
      <c r="H459" s="95"/>
      <c r="I459" s="95"/>
      <c r="J459" s="95"/>
      <c r="K459" s="95"/>
      <c r="L459" s="95"/>
      <c r="M459" s="95"/>
      <c r="N459" s="95"/>
      <c r="O459" s="95"/>
    </row>
    <row r="460" spans="2:15">
      <c r="B460" s="94"/>
      <c r="C460" s="94"/>
      <c r="D460" s="94"/>
      <c r="E460" s="94"/>
      <c r="F460" s="94"/>
      <c r="G460" s="94"/>
      <c r="H460" s="95"/>
      <c r="I460" s="95"/>
      <c r="J460" s="95"/>
      <c r="K460" s="95"/>
      <c r="L460" s="95"/>
      <c r="M460" s="95"/>
      <c r="N460" s="95"/>
      <c r="O460" s="95"/>
    </row>
    <row r="461" spans="2:15">
      <c r="B461" s="94"/>
      <c r="C461" s="94"/>
      <c r="D461" s="94"/>
      <c r="E461" s="94"/>
      <c r="F461" s="94"/>
      <c r="G461" s="94"/>
      <c r="H461" s="95"/>
      <c r="I461" s="95"/>
      <c r="J461" s="95"/>
      <c r="K461" s="95"/>
      <c r="L461" s="95"/>
      <c r="M461" s="95"/>
      <c r="N461" s="95"/>
      <c r="O461" s="95"/>
    </row>
    <row r="462" spans="2:15">
      <c r="B462" s="94"/>
      <c r="C462" s="94"/>
      <c r="D462" s="94"/>
      <c r="E462" s="94"/>
      <c r="F462" s="94"/>
      <c r="G462" s="94"/>
      <c r="H462" s="95"/>
      <c r="I462" s="95"/>
      <c r="J462" s="95"/>
      <c r="K462" s="95"/>
      <c r="L462" s="95"/>
      <c r="M462" s="95"/>
      <c r="N462" s="95"/>
      <c r="O462" s="95"/>
    </row>
    <row r="463" spans="2:15">
      <c r="B463" s="94"/>
      <c r="C463" s="94"/>
      <c r="D463" s="94"/>
      <c r="E463" s="94"/>
      <c r="F463" s="94"/>
      <c r="G463" s="94"/>
      <c r="H463" s="95"/>
      <c r="I463" s="95"/>
      <c r="J463" s="95"/>
      <c r="K463" s="95"/>
      <c r="L463" s="95"/>
      <c r="M463" s="95"/>
      <c r="N463" s="95"/>
      <c r="O463" s="95"/>
    </row>
    <row r="464" spans="2:15">
      <c r="B464" s="94"/>
      <c r="C464" s="94"/>
      <c r="D464" s="94"/>
      <c r="E464" s="94"/>
      <c r="F464" s="94"/>
      <c r="G464" s="94"/>
      <c r="H464" s="95"/>
      <c r="I464" s="95"/>
      <c r="J464" s="95"/>
      <c r="K464" s="95"/>
      <c r="L464" s="95"/>
      <c r="M464" s="95"/>
      <c r="N464" s="95"/>
      <c r="O464" s="95"/>
    </row>
    <row r="465" spans="2:15">
      <c r="B465" s="94"/>
      <c r="C465" s="94"/>
      <c r="D465" s="94"/>
      <c r="E465" s="94"/>
      <c r="F465" s="94"/>
      <c r="G465" s="94"/>
      <c r="H465" s="95"/>
      <c r="I465" s="95"/>
      <c r="J465" s="95"/>
      <c r="K465" s="95"/>
      <c r="L465" s="95"/>
      <c r="M465" s="95"/>
      <c r="N465" s="95"/>
      <c r="O465" s="95"/>
    </row>
    <row r="466" spans="2:15">
      <c r="B466" s="94"/>
      <c r="C466" s="94"/>
      <c r="D466" s="94"/>
      <c r="E466" s="94"/>
      <c r="F466" s="94"/>
      <c r="G466" s="94"/>
      <c r="H466" s="95"/>
      <c r="I466" s="95"/>
      <c r="J466" s="95"/>
      <c r="K466" s="95"/>
      <c r="L466" s="95"/>
      <c r="M466" s="95"/>
      <c r="N466" s="95"/>
      <c r="O466" s="95"/>
    </row>
    <row r="467" spans="2:15">
      <c r="B467" s="94"/>
      <c r="C467" s="94"/>
      <c r="D467" s="94"/>
      <c r="E467" s="94"/>
      <c r="F467" s="94"/>
      <c r="G467" s="94"/>
      <c r="H467" s="95"/>
      <c r="I467" s="95"/>
      <c r="J467" s="95"/>
      <c r="K467" s="95"/>
      <c r="L467" s="95"/>
      <c r="M467" s="95"/>
      <c r="N467" s="95"/>
      <c r="O467" s="95"/>
    </row>
    <row r="468" spans="2:15">
      <c r="B468" s="94"/>
      <c r="C468" s="94"/>
      <c r="D468" s="94"/>
      <c r="E468" s="94"/>
      <c r="F468" s="94"/>
      <c r="G468" s="94"/>
      <c r="H468" s="95"/>
      <c r="I468" s="95"/>
      <c r="J468" s="95"/>
      <c r="K468" s="95"/>
      <c r="L468" s="95"/>
      <c r="M468" s="95"/>
      <c r="N468" s="95"/>
      <c r="O468" s="95"/>
    </row>
    <row r="469" spans="2:15">
      <c r="B469" s="94"/>
      <c r="C469" s="94"/>
      <c r="D469" s="94"/>
      <c r="E469" s="94"/>
      <c r="F469" s="94"/>
      <c r="G469" s="94"/>
      <c r="H469" s="95"/>
      <c r="I469" s="95"/>
      <c r="J469" s="95"/>
      <c r="K469" s="95"/>
      <c r="L469" s="95"/>
      <c r="M469" s="95"/>
      <c r="N469" s="95"/>
      <c r="O469" s="95"/>
    </row>
    <row r="470" spans="2:15">
      <c r="B470" s="94"/>
      <c r="C470" s="94"/>
      <c r="D470" s="94"/>
      <c r="E470" s="94"/>
      <c r="F470" s="94"/>
      <c r="G470" s="94"/>
      <c r="H470" s="95"/>
      <c r="I470" s="95"/>
      <c r="J470" s="95"/>
      <c r="K470" s="95"/>
      <c r="L470" s="95"/>
      <c r="M470" s="95"/>
      <c r="N470" s="95"/>
      <c r="O470" s="95"/>
    </row>
    <row r="471" spans="2:15">
      <c r="B471" s="94"/>
      <c r="C471" s="94"/>
      <c r="D471" s="94"/>
      <c r="E471" s="94"/>
      <c r="F471" s="94"/>
      <c r="G471" s="94"/>
      <c r="H471" s="95"/>
      <c r="I471" s="95"/>
      <c r="J471" s="95"/>
      <c r="K471" s="95"/>
      <c r="L471" s="95"/>
      <c r="M471" s="95"/>
      <c r="N471" s="95"/>
      <c r="O471" s="95"/>
    </row>
    <row r="472" spans="2:15">
      <c r="B472" s="94"/>
      <c r="C472" s="94"/>
      <c r="D472" s="94"/>
      <c r="E472" s="94"/>
      <c r="F472" s="94"/>
      <c r="G472" s="94"/>
      <c r="H472" s="95"/>
      <c r="I472" s="95"/>
      <c r="J472" s="95"/>
      <c r="K472" s="95"/>
      <c r="L472" s="95"/>
      <c r="M472" s="95"/>
      <c r="N472" s="95"/>
      <c r="O472" s="95"/>
    </row>
    <row r="473" spans="2:15">
      <c r="B473" s="94"/>
      <c r="C473" s="94"/>
      <c r="D473" s="94"/>
      <c r="E473" s="94"/>
      <c r="F473" s="94"/>
      <c r="G473" s="94"/>
      <c r="H473" s="95"/>
      <c r="I473" s="95"/>
      <c r="J473" s="95"/>
      <c r="K473" s="95"/>
      <c r="L473" s="95"/>
      <c r="M473" s="95"/>
      <c r="N473" s="95"/>
      <c r="O473" s="95"/>
    </row>
    <row r="474" spans="2:15">
      <c r="B474" s="94"/>
      <c r="C474" s="94"/>
      <c r="D474" s="94"/>
      <c r="E474" s="94"/>
      <c r="F474" s="94"/>
      <c r="G474" s="94"/>
      <c r="H474" s="95"/>
      <c r="I474" s="95"/>
      <c r="J474" s="95"/>
      <c r="K474" s="95"/>
      <c r="L474" s="95"/>
      <c r="M474" s="95"/>
      <c r="N474" s="95"/>
      <c r="O474" s="95"/>
    </row>
    <row r="475" spans="2:15">
      <c r="B475" s="94"/>
      <c r="C475" s="94"/>
      <c r="D475" s="94"/>
      <c r="E475" s="94"/>
      <c r="F475" s="94"/>
      <c r="G475" s="94"/>
      <c r="H475" s="95"/>
      <c r="I475" s="95"/>
      <c r="J475" s="95"/>
      <c r="K475" s="95"/>
      <c r="L475" s="95"/>
      <c r="M475" s="95"/>
      <c r="N475" s="95"/>
      <c r="O475" s="95"/>
    </row>
    <row r="476" spans="2:15">
      <c r="B476" s="94"/>
      <c r="C476" s="94"/>
      <c r="D476" s="94"/>
      <c r="E476" s="94"/>
      <c r="F476" s="94"/>
      <c r="G476" s="94"/>
      <c r="H476" s="95"/>
      <c r="I476" s="95"/>
      <c r="J476" s="95"/>
      <c r="K476" s="95"/>
      <c r="L476" s="95"/>
      <c r="M476" s="95"/>
      <c r="N476" s="95"/>
      <c r="O476" s="95"/>
    </row>
    <row r="477" spans="2:15">
      <c r="B477" s="94"/>
      <c r="C477" s="94"/>
      <c r="D477" s="94"/>
      <c r="E477" s="94"/>
      <c r="F477" s="94"/>
      <c r="G477" s="94"/>
      <c r="H477" s="95"/>
      <c r="I477" s="95"/>
      <c r="J477" s="95"/>
      <c r="K477" s="95"/>
      <c r="L477" s="95"/>
      <c r="M477" s="95"/>
      <c r="N477" s="95"/>
      <c r="O477" s="95"/>
    </row>
    <row r="478" spans="2:15">
      <c r="B478" s="94"/>
      <c r="C478" s="94"/>
      <c r="D478" s="94"/>
      <c r="E478" s="94"/>
      <c r="F478" s="94"/>
      <c r="G478" s="94"/>
      <c r="H478" s="95"/>
      <c r="I478" s="95"/>
      <c r="J478" s="95"/>
      <c r="K478" s="95"/>
      <c r="L478" s="95"/>
      <c r="M478" s="95"/>
      <c r="N478" s="95"/>
      <c r="O478" s="95"/>
    </row>
    <row r="479" spans="2:15">
      <c r="B479" s="94"/>
      <c r="C479" s="94"/>
      <c r="D479" s="94"/>
      <c r="E479" s="94"/>
      <c r="F479" s="94"/>
      <c r="G479" s="94"/>
      <c r="H479" s="95"/>
      <c r="I479" s="95"/>
      <c r="J479" s="95"/>
      <c r="K479" s="95"/>
      <c r="L479" s="95"/>
      <c r="M479" s="95"/>
      <c r="N479" s="95"/>
      <c r="O479" s="95"/>
    </row>
    <row r="480" spans="2:15">
      <c r="B480" s="94"/>
      <c r="C480" s="94"/>
      <c r="D480" s="94"/>
      <c r="E480" s="94"/>
      <c r="F480" s="94"/>
      <c r="G480" s="94"/>
      <c r="H480" s="95"/>
      <c r="I480" s="95"/>
      <c r="J480" s="95"/>
      <c r="K480" s="95"/>
      <c r="L480" s="95"/>
      <c r="M480" s="95"/>
      <c r="N480" s="95"/>
      <c r="O480" s="95"/>
    </row>
    <row r="481" spans="2:15">
      <c r="B481" s="94"/>
      <c r="C481" s="94"/>
      <c r="D481" s="94"/>
      <c r="E481" s="94"/>
      <c r="F481" s="94"/>
      <c r="G481" s="94"/>
      <c r="H481" s="95"/>
      <c r="I481" s="95"/>
      <c r="J481" s="95"/>
      <c r="K481" s="95"/>
      <c r="L481" s="95"/>
      <c r="M481" s="95"/>
      <c r="N481" s="95"/>
      <c r="O481" s="95"/>
    </row>
    <row r="482" spans="2:15">
      <c r="B482" s="94"/>
      <c r="C482" s="94"/>
      <c r="D482" s="94"/>
      <c r="E482" s="94"/>
      <c r="F482" s="94"/>
      <c r="G482" s="94"/>
      <c r="H482" s="95"/>
      <c r="I482" s="95"/>
      <c r="J482" s="95"/>
      <c r="K482" s="95"/>
      <c r="L482" s="95"/>
      <c r="M482" s="95"/>
      <c r="N482" s="95"/>
      <c r="O482" s="95"/>
    </row>
    <row r="483" spans="2:15">
      <c r="B483" s="94"/>
      <c r="C483" s="94"/>
      <c r="D483" s="94"/>
      <c r="E483" s="94"/>
      <c r="F483" s="94"/>
      <c r="G483" s="94"/>
      <c r="H483" s="95"/>
      <c r="I483" s="95"/>
      <c r="J483" s="95"/>
      <c r="K483" s="95"/>
      <c r="L483" s="95"/>
      <c r="M483" s="95"/>
      <c r="N483" s="95"/>
      <c r="O483" s="95"/>
    </row>
    <row r="484" spans="2:15">
      <c r="B484" s="94"/>
      <c r="C484" s="94"/>
      <c r="D484" s="94"/>
      <c r="E484" s="94"/>
      <c r="F484" s="94"/>
      <c r="G484" s="94"/>
      <c r="H484" s="95"/>
      <c r="I484" s="95"/>
      <c r="J484" s="95"/>
      <c r="K484" s="95"/>
      <c r="L484" s="95"/>
      <c r="M484" s="95"/>
      <c r="N484" s="95"/>
      <c r="O484" s="95"/>
    </row>
    <row r="485" spans="2:15">
      <c r="B485" s="94"/>
      <c r="C485" s="94"/>
      <c r="D485" s="94"/>
      <c r="E485" s="94"/>
      <c r="F485" s="94"/>
      <c r="G485" s="94"/>
      <c r="H485" s="95"/>
      <c r="I485" s="95"/>
      <c r="J485" s="95"/>
      <c r="K485" s="95"/>
      <c r="L485" s="95"/>
      <c r="M485" s="95"/>
      <c r="N485" s="95"/>
      <c r="O485" s="95"/>
    </row>
    <row r="486" spans="2:15">
      <c r="B486" s="94"/>
      <c r="C486" s="94"/>
      <c r="D486" s="94"/>
      <c r="E486" s="94"/>
      <c r="F486" s="94"/>
      <c r="G486" s="94"/>
      <c r="H486" s="95"/>
      <c r="I486" s="95"/>
      <c r="J486" s="95"/>
      <c r="K486" s="95"/>
      <c r="L486" s="95"/>
      <c r="M486" s="95"/>
      <c r="N486" s="95"/>
      <c r="O486" s="95"/>
    </row>
    <row r="487" spans="2:15">
      <c r="B487" s="94"/>
      <c r="C487" s="94"/>
      <c r="D487" s="94"/>
      <c r="E487" s="94"/>
      <c r="F487" s="94"/>
      <c r="G487" s="94"/>
      <c r="H487" s="95"/>
      <c r="I487" s="95"/>
      <c r="J487" s="95"/>
      <c r="K487" s="95"/>
      <c r="L487" s="95"/>
      <c r="M487" s="95"/>
      <c r="N487" s="95"/>
      <c r="O487" s="95"/>
    </row>
    <row r="488" spans="2:15">
      <c r="B488" s="94"/>
      <c r="C488" s="94"/>
      <c r="D488" s="94"/>
      <c r="E488" s="94"/>
      <c r="F488" s="94"/>
      <c r="G488" s="94"/>
      <c r="H488" s="95"/>
      <c r="I488" s="95"/>
      <c r="J488" s="95"/>
      <c r="K488" s="95"/>
      <c r="L488" s="95"/>
      <c r="M488" s="95"/>
      <c r="N488" s="95"/>
      <c r="O488" s="95"/>
    </row>
    <row r="489" spans="2:15">
      <c r="B489" s="94"/>
      <c r="C489" s="94"/>
      <c r="D489" s="94"/>
      <c r="E489" s="94"/>
      <c r="F489" s="94"/>
      <c r="G489" s="94"/>
      <c r="H489" s="95"/>
      <c r="I489" s="95"/>
      <c r="J489" s="95"/>
      <c r="K489" s="95"/>
      <c r="L489" s="95"/>
      <c r="M489" s="95"/>
      <c r="N489" s="95"/>
      <c r="O489" s="95"/>
    </row>
    <row r="490" spans="2:15">
      <c r="B490" s="94"/>
      <c r="C490" s="94"/>
      <c r="D490" s="94"/>
      <c r="E490" s="94"/>
      <c r="F490" s="94"/>
      <c r="G490" s="94"/>
      <c r="H490" s="95"/>
      <c r="I490" s="95"/>
      <c r="J490" s="95"/>
      <c r="K490" s="95"/>
      <c r="L490" s="95"/>
      <c r="M490" s="95"/>
      <c r="N490" s="95"/>
      <c r="O490" s="95"/>
    </row>
    <row r="491" spans="2:15">
      <c r="B491" s="94"/>
      <c r="C491" s="94"/>
      <c r="D491" s="94"/>
      <c r="E491" s="94"/>
      <c r="F491" s="94"/>
      <c r="G491" s="94"/>
      <c r="H491" s="95"/>
      <c r="I491" s="95"/>
      <c r="J491" s="95"/>
      <c r="K491" s="95"/>
      <c r="L491" s="95"/>
      <c r="M491" s="95"/>
      <c r="N491" s="95"/>
      <c r="O491" s="95"/>
    </row>
    <row r="492" spans="2:15">
      <c r="B492" s="94"/>
      <c r="C492" s="94"/>
      <c r="D492" s="94"/>
      <c r="E492" s="94"/>
      <c r="F492" s="94"/>
      <c r="G492" s="94"/>
      <c r="H492" s="95"/>
      <c r="I492" s="95"/>
      <c r="J492" s="95"/>
      <c r="K492" s="95"/>
      <c r="L492" s="95"/>
      <c r="M492" s="95"/>
      <c r="N492" s="95"/>
      <c r="O492" s="95"/>
    </row>
    <row r="493" spans="2:15">
      <c r="B493" s="94"/>
      <c r="C493" s="94"/>
      <c r="D493" s="94"/>
      <c r="E493" s="94"/>
      <c r="F493" s="94"/>
      <c r="G493" s="94"/>
      <c r="H493" s="95"/>
      <c r="I493" s="95"/>
      <c r="J493" s="95"/>
      <c r="K493" s="95"/>
      <c r="L493" s="95"/>
      <c r="M493" s="95"/>
      <c r="N493" s="95"/>
      <c r="O493" s="95"/>
    </row>
    <row r="494" spans="2:15">
      <c r="B494" s="94"/>
      <c r="C494" s="94"/>
      <c r="D494" s="94"/>
      <c r="E494" s="94"/>
      <c r="F494" s="94"/>
      <c r="G494" s="94"/>
      <c r="H494" s="95"/>
      <c r="I494" s="95"/>
      <c r="J494" s="95"/>
      <c r="K494" s="95"/>
      <c r="L494" s="95"/>
      <c r="M494" s="95"/>
      <c r="N494" s="95"/>
      <c r="O494" s="95"/>
    </row>
    <row r="495" spans="2:15">
      <c r="B495" s="94"/>
      <c r="C495" s="94"/>
      <c r="D495" s="94"/>
      <c r="E495" s="94"/>
      <c r="F495" s="94"/>
      <c r="G495" s="94"/>
      <c r="H495" s="95"/>
      <c r="I495" s="95"/>
      <c r="J495" s="95"/>
      <c r="K495" s="95"/>
      <c r="L495" s="95"/>
      <c r="M495" s="95"/>
      <c r="N495" s="95"/>
      <c r="O495" s="95"/>
    </row>
    <row r="496" spans="2:15">
      <c r="B496" s="94"/>
      <c r="C496" s="94"/>
      <c r="D496" s="94"/>
      <c r="E496" s="94"/>
      <c r="F496" s="94"/>
      <c r="G496" s="94"/>
      <c r="H496" s="95"/>
      <c r="I496" s="95"/>
      <c r="J496" s="95"/>
      <c r="K496" s="95"/>
      <c r="L496" s="95"/>
      <c r="M496" s="95"/>
      <c r="N496" s="95"/>
      <c r="O496" s="95"/>
    </row>
    <row r="497" spans="2:15">
      <c r="B497" s="94"/>
      <c r="C497" s="94"/>
      <c r="D497" s="94"/>
      <c r="E497" s="94"/>
      <c r="F497" s="94"/>
      <c r="G497" s="94"/>
      <c r="H497" s="95"/>
      <c r="I497" s="95"/>
      <c r="J497" s="95"/>
      <c r="K497" s="95"/>
      <c r="L497" s="95"/>
      <c r="M497" s="95"/>
      <c r="N497" s="95"/>
      <c r="O497" s="95"/>
    </row>
    <row r="498" spans="2:15">
      <c r="B498" s="94"/>
      <c r="C498" s="94"/>
      <c r="D498" s="94"/>
      <c r="E498" s="94"/>
      <c r="F498" s="94"/>
      <c r="G498" s="94"/>
      <c r="H498" s="95"/>
      <c r="I498" s="95"/>
      <c r="J498" s="95"/>
      <c r="K498" s="95"/>
      <c r="L498" s="95"/>
      <c r="M498" s="95"/>
      <c r="N498" s="95"/>
      <c r="O498" s="95"/>
    </row>
    <row r="499" spans="2:15">
      <c r="B499" s="94"/>
      <c r="C499" s="94"/>
      <c r="D499" s="94"/>
      <c r="E499" s="94"/>
      <c r="F499" s="94"/>
      <c r="G499" s="94"/>
      <c r="H499" s="95"/>
      <c r="I499" s="95"/>
      <c r="J499" s="95"/>
      <c r="K499" s="95"/>
      <c r="L499" s="95"/>
      <c r="M499" s="95"/>
      <c r="N499" s="95"/>
      <c r="O499" s="95"/>
    </row>
    <row r="500" spans="2:15">
      <c r="B500" s="94"/>
      <c r="C500" s="94"/>
      <c r="D500" s="94"/>
      <c r="E500" s="94"/>
      <c r="F500" s="94"/>
      <c r="G500" s="94"/>
      <c r="H500" s="95"/>
      <c r="I500" s="95"/>
      <c r="J500" s="95"/>
      <c r="K500" s="95"/>
      <c r="L500" s="95"/>
      <c r="M500" s="95"/>
      <c r="N500" s="95"/>
      <c r="O500" s="95"/>
    </row>
  </sheetData>
  <sheetProtection sheet="1" objects="1" scenarios="1"/>
  <sortState xmlns:xlrd2="http://schemas.microsoft.com/office/spreadsheetml/2017/richdata2" ref="B221:O268">
    <sortCondition ref="B221:B268"/>
  </sortState>
  <mergeCells count="2">
    <mergeCell ref="B6:O6"/>
    <mergeCell ref="B7:O7"/>
  </mergeCells>
  <phoneticPr fontId="4" type="noConversion"/>
  <dataValidations count="3">
    <dataValidation allowBlank="1" showInputMessage="1" showErrorMessage="1" sqref="A1 B34 K9 B36:I36 B273 B275" xr:uid="{00000000-0002-0000-0500-000000000000}"/>
    <dataValidation type="list" allowBlank="1" showInputMessage="1" showErrorMessage="1" sqref="E12:E35 E37:E355" xr:uid="{00000000-0002-0000-0500-000001000000}">
      <formula1>#REF!</formula1>
    </dataValidation>
    <dataValidation type="list" allowBlank="1" showInputMessage="1" showErrorMessage="1" sqref="H37:H355 G12:H35 G37:G361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17" style="2" bestFit="1" customWidth="1"/>
    <col min="4" max="4" width="6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9" style="1" bestFit="1" customWidth="1"/>
    <col min="9" max="9" width="10.7109375" style="1" bestFit="1" customWidth="1"/>
    <col min="10" max="10" width="9.7109375" style="1" bestFit="1" customWidth="1"/>
    <col min="11" max="11" width="7.8554687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134</v>
      </c>
      <c r="C1" s="46" t="s" vm="1">
        <v>214</v>
      </c>
    </row>
    <row r="2" spans="2:14">
      <c r="B2" s="46" t="s">
        <v>133</v>
      </c>
      <c r="C2" s="46" t="s">
        <v>2403</v>
      </c>
    </row>
    <row r="3" spans="2:14">
      <c r="B3" s="46" t="s">
        <v>135</v>
      </c>
      <c r="C3" s="68" t="s">
        <v>2404</v>
      </c>
    </row>
    <row r="4" spans="2:14">
      <c r="B4" s="46" t="s">
        <v>136</v>
      </c>
      <c r="C4" s="68">
        <v>14244</v>
      </c>
    </row>
    <row r="6" spans="2:14" ht="26.25" customHeight="1">
      <c r="B6" s="134" t="s">
        <v>161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6"/>
    </row>
    <row r="7" spans="2:14" ht="26.25" customHeight="1">
      <c r="B7" s="134" t="s">
        <v>212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6"/>
    </row>
    <row r="8" spans="2:14" s="3" customFormat="1" ht="74.25" customHeight="1">
      <c r="B8" s="21" t="s">
        <v>103</v>
      </c>
      <c r="C8" s="29" t="s">
        <v>40</v>
      </c>
      <c r="D8" s="29" t="s">
        <v>107</v>
      </c>
      <c r="E8" s="29" t="s">
        <v>105</v>
      </c>
      <c r="F8" s="29" t="s">
        <v>58</v>
      </c>
      <c r="G8" s="29" t="s">
        <v>91</v>
      </c>
      <c r="H8" s="29" t="s">
        <v>190</v>
      </c>
      <c r="I8" s="29" t="s">
        <v>189</v>
      </c>
      <c r="J8" s="29" t="s">
        <v>204</v>
      </c>
      <c r="K8" s="29" t="s">
        <v>54</v>
      </c>
      <c r="L8" s="29" t="s">
        <v>53</v>
      </c>
      <c r="M8" s="29" t="s">
        <v>137</v>
      </c>
      <c r="N8" s="13" t="s">
        <v>139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197</v>
      </c>
      <c r="I9" s="31"/>
      <c r="J9" s="15" t="s">
        <v>193</v>
      </c>
      <c r="K9" s="15" t="s">
        <v>193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75" t="s">
        <v>207</v>
      </c>
      <c r="C11" s="75"/>
      <c r="D11" s="76"/>
      <c r="E11" s="75"/>
      <c r="F11" s="76"/>
      <c r="G11" s="76"/>
      <c r="H11" s="78"/>
      <c r="I11" s="99"/>
      <c r="J11" s="78"/>
      <c r="K11" s="78">
        <v>171.97699989799997</v>
      </c>
      <c r="L11" s="79"/>
      <c r="M11" s="79">
        <f>IFERROR(K11/$K$11,0)</f>
        <v>1</v>
      </c>
      <c r="N11" s="79">
        <f>K11/'סכום נכסי הקרן'!$C$42</f>
        <v>0.23251476656063266</v>
      </c>
    </row>
    <row r="12" spans="2:14">
      <c r="B12" s="80" t="s">
        <v>184</v>
      </c>
      <c r="C12" s="81"/>
      <c r="D12" s="82"/>
      <c r="E12" s="81"/>
      <c r="F12" s="82"/>
      <c r="G12" s="82"/>
      <c r="H12" s="84"/>
      <c r="I12" s="101"/>
      <c r="J12" s="84"/>
      <c r="K12" s="84">
        <v>82.755901334000015</v>
      </c>
      <c r="L12" s="85"/>
      <c r="M12" s="85">
        <f t="shared" ref="M12:M75" si="0">IFERROR(K12/$K$11,0)</f>
        <v>0.48120330848359238</v>
      </c>
      <c r="N12" s="85">
        <f>K12/'סכום נכסי הקרן'!$C$42</f>
        <v>0.11188687494026658</v>
      </c>
    </row>
    <row r="13" spans="2:14">
      <c r="B13" s="86" t="s">
        <v>208</v>
      </c>
      <c r="C13" s="81"/>
      <c r="D13" s="82"/>
      <c r="E13" s="81"/>
      <c r="F13" s="82"/>
      <c r="G13" s="82"/>
      <c r="H13" s="84"/>
      <c r="I13" s="101"/>
      <c r="J13" s="84"/>
      <c r="K13" s="84">
        <v>25.907945997000006</v>
      </c>
      <c r="L13" s="85"/>
      <c r="M13" s="85">
        <f t="shared" si="0"/>
        <v>0.15064773785079447</v>
      </c>
      <c r="N13" s="85">
        <f>K13/'סכום נכסי הקרן'!$C$42</f>
        <v>3.502782359926486E-2</v>
      </c>
    </row>
    <row r="14" spans="2:14">
      <c r="B14" s="87" t="s">
        <v>1525</v>
      </c>
      <c r="C14" s="88" t="s">
        <v>1526</v>
      </c>
      <c r="D14" s="89" t="s">
        <v>108</v>
      </c>
      <c r="E14" s="88" t="s">
        <v>1527</v>
      </c>
      <c r="F14" s="89" t="s">
        <v>1528</v>
      </c>
      <c r="G14" s="89" t="s">
        <v>121</v>
      </c>
      <c r="H14" s="91">
        <v>79.731932000000015</v>
      </c>
      <c r="I14" s="103">
        <v>1854</v>
      </c>
      <c r="J14" s="91"/>
      <c r="K14" s="91">
        <v>1.4782300190000004</v>
      </c>
      <c r="L14" s="92">
        <v>8.5585208847001221E-7</v>
      </c>
      <c r="M14" s="92">
        <f t="shared" si="0"/>
        <v>8.5955099802691205E-3</v>
      </c>
      <c r="N14" s="92">
        <f>K14/'סכום נכסי הקרן'!$C$42</f>
        <v>1.9985829965318627E-3</v>
      </c>
    </row>
    <row r="15" spans="2:14">
      <c r="B15" s="87" t="s">
        <v>1529</v>
      </c>
      <c r="C15" s="88" t="s">
        <v>1530</v>
      </c>
      <c r="D15" s="89" t="s">
        <v>108</v>
      </c>
      <c r="E15" s="88" t="s">
        <v>1527</v>
      </c>
      <c r="F15" s="89" t="s">
        <v>1528</v>
      </c>
      <c r="G15" s="89" t="s">
        <v>121</v>
      </c>
      <c r="H15" s="91">
        <v>49.333996000000006</v>
      </c>
      <c r="I15" s="103">
        <v>3597</v>
      </c>
      <c r="J15" s="91"/>
      <c r="K15" s="91">
        <v>1.7745438460000003</v>
      </c>
      <c r="L15" s="92">
        <v>7.478760290250629E-7</v>
      </c>
      <c r="M15" s="92">
        <f t="shared" si="0"/>
        <v>1.0318495188615263E-2</v>
      </c>
      <c r="N15" s="92">
        <f>K15/'סכום נכסי הקרן'!$C$42</f>
        <v>2.3992025000378892E-3</v>
      </c>
    </row>
    <row r="16" spans="2:14">
      <c r="B16" s="87" t="s">
        <v>1531</v>
      </c>
      <c r="C16" s="88" t="s">
        <v>1532</v>
      </c>
      <c r="D16" s="89" t="s">
        <v>108</v>
      </c>
      <c r="E16" s="88" t="s">
        <v>1533</v>
      </c>
      <c r="F16" s="89" t="s">
        <v>1528</v>
      </c>
      <c r="G16" s="89" t="s">
        <v>121</v>
      </c>
      <c r="H16" s="91">
        <v>25.086057000000004</v>
      </c>
      <c r="I16" s="103">
        <v>3560</v>
      </c>
      <c r="J16" s="91"/>
      <c r="K16" s="91">
        <v>0.89306361300000014</v>
      </c>
      <c r="L16" s="92">
        <v>2.4898279899601586E-7</v>
      </c>
      <c r="M16" s="92">
        <f t="shared" si="0"/>
        <v>5.192924713942438E-3</v>
      </c>
      <c r="N16" s="92">
        <f>K16/'סכום נכסי הקרן'!$C$42</f>
        <v>1.207431677629266E-3</v>
      </c>
    </row>
    <row r="17" spans="2:14">
      <c r="B17" s="87" t="s">
        <v>1534</v>
      </c>
      <c r="C17" s="88" t="s">
        <v>1535</v>
      </c>
      <c r="D17" s="89" t="s">
        <v>108</v>
      </c>
      <c r="E17" s="88" t="s">
        <v>1536</v>
      </c>
      <c r="F17" s="89" t="s">
        <v>1528</v>
      </c>
      <c r="G17" s="89" t="s">
        <v>121</v>
      </c>
      <c r="H17" s="91">
        <v>73.000000000000014</v>
      </c>
      <c r="I17" s="103">
        <v>17920</v>
      </c>
      <c r="J17" s="91"/>
      <c r="K17" s="91">
        <v>13.081600000000002</v>
      </c>
      <c r="L17" s="92">
        <v>6.5409642671602212E-6</v>
      </c>
      <c r="M17" s="92">
        <f t="shared" si="0"/>
        <v>7.6065985612952511E-2</v>
      </c>
      <c r="N17" s="92">
        <f>K17/'סכום נכסי הקרן'!$C$42</f>
        <v>1.7686464888000096E-2</v>
      </c>
    </row>
    <row r="18" spans="2:14">
      <c r="B18" s="87" t="s">
        <v>1537</v>
      </c>
      <c r="C18" s="88" t="s">
        <v>1538</v>
      </c>
      <c r="D18" s="89" t="s">
        <v>108</v>
      </c>
      <c r="E18" s="88" t="s">
        <v>1536</v>
      </c>
      <c r="F18" s="89" t="s">
        <v>1528</v>
      </c>
      <c r="G18" s="89" t="s">
        <v>121</v>
      </c>
      <c r="H18" s="91">
        <v>2.4746800000000007</v>
      </c>
      <c r="I18" s="103">
        <v>18200</v>
      </c>
      <c r="J18" s="91"/>
      <c r="K18" s="91">
        <v>0.45039170500000003</v>
      </c>
      <c r="L18" s="92">
        <v>2.2113458588244383E-7</v>
      </c>
      <c r="M18" s="92">
        <f t="shared" si="0"/>
        <v>2.6189066286022465E-3</v>
      </c>
      <c r="N18" s="92">
        <f>K18/'סכום נכסי הקרן'!$C$42</f>
        <v>6.0893446339354488E-4</v>
      </c>
    </row>
    <row r="19" spans="2:14">
      <c r="B19" s="87" t="s">
        <v>1539</v>
      </c>
      <c r="C19" s="88" t="s">
        <v>1540</v>
      </c>
      <c r="D19" s="89" t="s">
        <v>108</v>
      </c>
      <c r="E19" s="88" t="s">
        <v>1536</v>
      </c>
      <c r="F19" s="89" t="s">
        <v>1528</v>
      </c>
      <c r="G19" s="89" t="s">
        <v>121</v>
      </c>
      <c r="H19" s="91">
        <v>3.5443450000000003</v>
      </c>
      <c r="I19" s="103">
        <v>34690</v>
      </c>
      <c r="J19" s="91"/>
      <c r="K19" s="91">
        <v>1.2295332350000003</v>
      </c>
      <c r="L19" s="92">
        <v>4.3713696743301258E-7</v>
      </c>
      <c r="M19" s="92">
        <f t="shared" si="0"/>
        <v>7.1494050700340152E-3</v>
      </c>
      <c r="N19" s="92">
        <f>K19/'סכום נכסי הקרן'!$C$42</f>
        <v>1.6623422509063626E-3</v>
      </c>
    </row>
    <row r="20" spans="2:14">
      <c r="B20" s="87" t="s">
        <v>1541</v>
      </c>
      <c r="C20" s="88" t="s">
        <v>1542</v>
      </c>
      <c r="D20" s="89" t="s">
        <v>108</v>
      </c>
      <c r="E20" s="88" t="s">
        <v>1536</v>
      </c>
      <c r="F20" s="89" t="s">
        <v>1528</v>
      </c>
      <c r="G20" s="89" t="s">
        <v>121</v>
      </c>
      <c r="H20" s="91">
        <v>8.4911110000000001</v>
      </c>
      <c r="I20" s="103">
        <v>18410</v>
      </c>
      <c r="J20" s="91"/>
      <c r="K20" s="91">
        <v>1.5632134430000004</v>
      </c>
      <c r="L20" s="92">
        <v>2.8367793744146361E-7</v>
      </c>
      <c r="M20" s="92">
        <f t="shared" si="0"/>
        <v>9.0896657339478333E-3</v>
      </c>
      <c r="N20" s="92">
        <f>K20/'סכום נכסי הקרן'!$C$42</f>
        <v>2.1134815062430622E-3</v>
      </c>
    </row>
    <row r="21" spans="2:14">
      <c r="B21" s="87" t="s">
        <v>1543</v>
      </c>
      <c r="C21" s="88" t="s">
        <v>1544</v>
      </c>
      <c r="D21" s="89" t="s">
        <v>108</v>
      </c>
      <c r="E21" s="88" t="s">
        <v>1545</v>
      </c>
      <c r="F21" s="89" t="s">
        <v>1528</v>
      </c>
      <c r="G21" s="89" t="s">
        <v>121</v>
      </c>
      <c r="H21" s="91">
        <v>5.7592850000000011</v>
      </c>
      <c r="I21" s="103">
        <v>2858</v>
      </c>
      <c r="J21" s="91"/>
      <c r="K21" s="91">
        <v>0.164600365</v>
      </c>
      <c r="L21" s="92">
        <v>1.7366263172558866E-6</v>
      </c>
      <c r="M21" s="92">
        <f t="shared" si="0"/>
        <v>9.571068520652467E-4</v>
      </c>
      <c r="N21" s="92">
        <f>K21/'סכום נכסי הקרן'!$C$42</f>
        <v>2.225414762815328E-4</v>
      </c>
    </row>
    <row r="22" spans="2:14">
      <c r="B22" s="87" t="s">
        <v>1546</v>
      </c>
      <c r="C22" s="88" t="s">
        <v>1547</v>
      </c>
      <c r="D22" s="89" t="s">
        <v>108</v>
      </c>
      <c r="E22" s="88" t="s">
        <v>1545</v>
      </c>
      <c r="F22" s="89" t="s">
        <v>1528</v>
      </c>
      <c r="G22" s="89" t="s">
        <v>121</v>
      </c>
      <c r="H22" s="91">
        <v>86.037861000000007</v>
      </c>
      <c r="I22" s="103">
        <v>1852</v>
      </c>
      <c r="J22" s="91"/>
      <c r="K22" s="91">
        <v>1.5934211860000003</v>
      </c>
      <c r="L22" s="92">
        <v>4.7229534150195501E-7</v>
      </c>
      <c r="M22" s="92">
        <f t="shared" si="0"/>
        <v>9.2653156349108475E-3</v>
      </c>
      <c r="N22" s="92">
        <f>K22/'סכום נכסי הקרן'!$C$42</f>
        <v>2.1543227019618755E-3</v>
      </c>
    </row>
    <row r="23" spans="2:14">
      <c r="B23" s="87" t="s">
        <v>1548</v>
      </c>
      <c r="C23" s="88" t="s">
        <v>1549</v>
      </c>
      <c r="D23" s="89" t="s">
        <v>108</v>
      </c>
      <c r="E23" s="88" t="s">
        <v>1545</v>
      </c>
      <c r="F23" s="89" t="s">
        <v>1528</v>
      </c>
      <c r="G23" s="89" t="s">
        <v>121</v>
      </c>
      <c r="H23" s="91">
        <v>23.058064000000005</v>
      </c>
      <c r="I23" s="103">
        <v>1827</v>
      </c>
      <c r="J23" s="91"/>
      <c r="K23" s="91">
        <v>0.42127083100000007</v>
      </c>
      <c r="L23" s="92">
        <v>2.8085916257842812E-7</v>
      </c>
      <c r="M23" s="92">
        <f t="shared" si="0"/>
        <v>2.4495765785532771E-3</v>
      </c>
      <c r="N23" s="92">
        <f>K23/'סכום נכסי הקרן'!$C$42</f>
        <v>5.6956272633470844E-4</v>
      </c>
    </row>
    <row r="24" spans="2:14">
      <c r="B24" s="87" t="s">
        <v>1550</v>
      </c>
      <c r="C24" s="88" t="s">
        <v>1551</v>
      </c>
      <c r="D24" s="89" t="s">
        <v>108</v>
      </c>
      <c r="E24" s="88" t="s">
        <v>1545</v>
      </c>
      <c r="F24" s="89" t="s">
        <v>1528</v>
      </c>
      <c r="G24" s="89" t="s">
        <v>121</v>
      </c>
      <c r="H24" s="91">
        <v>92.062101000000027</v>
      </c>
      <c r="I24" s="103">
        <v>3539</v>
      </c>
      <c r="J24" s="91"/>
      <c r="K24" s="91">
        <v>3.2580777540000003</v>
      </c>
      <c r="L24" s="92">
        <v>6.2559499990982578E-7</v>
      </c>
      <c r="M24" s="92">
        <f t="shared" si="0"/>
        <v>1.8944845856901649E-2</v>
      </c>
      <c r="N24" s="92">
        <f>K24/'סכום נכסי הקרן'!$C$42</f>
        <v>4.4049564119446561E-3</v>
      </c>
    </row>
    <row r="25" spans="2:14">
      <c r="B25" s="93"/>
      <c r="C25" s="88"/>
      <c r="D25" s="88"/>
      <c r="E25" s="88"/>
      <c r="F25" s="88"/>
      <c r="G25" s="88"/>
      <c r="H25" s="91"/>
      <c r="I25" s="103"/>
      <c r="J25" s="88"/>
      <c r="K25" s="88"/>
      <c r="L25" s="88"/>
      <c r="M25" s="92"/>
      <c r="N25" s="88"/>
    </row>
    <row r="26" spans="2:14">
      <c r="B26" s="86" t="s">
        <v>209</v>
      </c>
      <c r="C26" s="81"/>
      <c r="D26" s="82"/>
      <c r="E26" s="81"/>
      <c r="F26" s="82"/>
      <c r="G26" s="82"/>
      <c r="H26" s="84"/>
      <c r="I26" s="101"/>
      <c r="J26" s="84"/>
      <c r="K26" s="84">
        <v>56.847955337000009</v>
      </c>
      <c r="L26" s="85"/>
      <c r="M26" s="85">
        <f t="shared" si="0"/>
        <v>0.33055557063279789</v>
      </c>
      <c r="N26" s="85">
        <f>K26/'סכום נכסי הקרן'!$C$42</f>
        <v>7.6859051341001725E-2</v>
      </c>
    </row>
    <row r="27" spans="2:14">
      <c r="B27" s="87" t="s">
        <v>1552</v>
      </c>
      <c r="C27" s="88" t="s">
        <v>1553</v>
      </c>
      <c r="D27" s="89" t="s">
        <v>108</v>
      </c>
      <c r="E27" s="88" t="s">
        <v>1527</v>
      </c>
      <c r="F27" s="89" t="s">
        <v>1554</v>
      </c>
      <c r="G27" s="89" t="s">
        <v>121</v>
      </c>
      <c r="H27" s="91">
        <v>1300.0000000000002</v>
      </c>
      <c r="I27" s="103">
        <v>369.24</v>
      </c>
      <c r="J27" s="91"/>
      <c r="K27" s="91">
        <v>4.8001200000000006</v>
      </c>
      <c r="L27" s="92">
        <v>1.3917912494701025E-5</v>
      </c>
      <c r="M27" s="92">
        <f t="shared" si="0"/>
        <v>2.7911406774434749E-2</v>
      </c>
      <c r="N27" s="92">
        <f>K27/'סכום נכסי הקרן'!$C$42</f>
        <v>6.4898142305365569E-3</v>
      </c>
    </row>
    <row r="28" spans="2:14">
      <c r="B28" s="87" t="s">
        <v>1555</v>
      </c>
      <c r="C28" s="88" t="s">
        <v>1556</v>
      </c>
      <c r="D28" s="89" t="s">
        <v>108</v>
      </c>
      <c r="E28" s="88" t="s">
        <v>1527</v>
      </c>
      <c r="F28" s="89" t="s">
        <v>1554</v>
      </c>
      <c r="G28" s="89" t="s">
        <v>121</v>
      </c>
      <c r="H28" s="91">
        <v>180.36800000000002</v>
      </c>
      <c r="I28" s="103">
        <v>368.92</v>
      </c>
      <c r="J28" s="91"/>
      <c r="K28" s="91">
        <v>0.66541162600000003</v>
      </c>
      <c r="L28" s="92">
        <v>2.132898441275861E-6</v>
      </c>
      <c r="M28" s="92">
        <f t="shared" si="0"/>
        <v>3.8691896381182222E-3</v>
      </c>
      <c r="N28" s="92">
        <f>K28/'סכום נכסי הקרן'!$C$42</f>
        <v>8.996437254858772E-4</v>
      </c>
    </row>
    <row r="29" spans="2:14">
      <c r="B29" s="87" t="s">
        <v>1557</v>
      </c>
      <c r="C29" s="88" t="s">
        <v>1558</v>
      </c>
      <c r="D29" s="89" t="s">
        <v>108</v>
      </c>
      <c r="E29" s="88" t="s">
        <v>1527</v>
      </c>
      <c r="F29" s="89" t="s">
        <v>1554</v>
      </c>
      <c r="G29" s="89" t="s">
        <v>121</v>
      </c>
      <c r="H29" s="91">
        <v>5980.0000000000009</v>
      </c>
      <c r="I29" s="103">
        <v>334.77</v>
      </c>
      <c r="J29" s="91"/>
      <c r="K29" s="91">
        <v>20.019250000000003</v>
      </c>
      <c r="L29" s="92">
        <v>1.2796402558903897E-4</v>
      </c>
      <c r="M29" s="92">
        <f t="shared" si="0"/>
        <v>0.11640655443386892</v>
      </c>
      <c r="N29" s="92">
        <f>K29/'סכום נכסי הקרן'!$C$42</f>
        <v>2.706624283031861E-2</v>
      </c>
    </row>
    <row r="30" spans="2:14">
      <c r="B30" s="87" t="s">
        <v>1559</v>
      </c>
      <c r="C30" s="88" t="s">
        <v>1560</v>
      </c>
      <c r="D30" s="89" t="s">
        <v>108</v>
      </c>
      <c r="E30" s="88" t="s">
        <v>1527</v>
      </c>
      <c r="F30" s="89" t="s">
        <v>1554</v>
      </c>
      <c r="G30" s="89" t="s">
        <v>121</v>
      </c>
      <c r="H30" s="91">
        <v>0.25957000000000002</v>
      </c>
      <c r="I30" s="103">
        <v>344.75</v>
      </c>
      <c r="J30" s="91"/>
      <c r="K30" s="91">
        <v>8.9486700000000004E-4</v>
      </c>
      <c r="L30" s="92">
        <v>1.7996375848690285E-9</v>
      </c>
      <c r="M30" s="92">
        <f t="shared" si="0"/>
        <v>5.2034109243139962E-6</v>
      </c>
      <c r="N30" s="92">
        <f>K30/'סכום נכסי הקרן'!$C$42</f>
        <v>1.2098698763859146E-6</v>
      </c>
    </row>
    <row r="31" spans="2:14">
      <c r="B31" s="87" t="s">
        <v>1561</v>
      </c>
      <c r="C31" s="88" t="s">
        <v>1562</v>
      </c>
      <c r="D31" s="89" t="s">
        <v>108</v>
      </c>
      <c r="E31" s="88" t="s">
        <v>1533</v>
      </c>
      <c r="F31" s="89" t="s">
        <v>1554</v>
      </c>
      <c r="G31" s="89" t="s">
        <v>121</v>
      </c>
      <c r="H31" s="91">
        <v>4481.0000000000009</v>
      </c>
      <c r="I31" s="103">
        <v>345.8</v>
      </c>
      <c r="J31" s="91"/>
      <c r="K31" s="91">
        <v>15.495300000000002</v>
      </c>
      <c r="L31" s="92">
        <v>1.6415858289138008E-5</v>
      </c>
      <c r="M31" s="92">
        <f t="shared" si="0"/>
        <v>9.0101001931597285E-2</v>
      </c>
      <c r="N31" s="92">
        <f>K31/'סכום נכסי הקרן'!$C$42</f>
        <v>2.0949813431004456E-2</v>
      </c>
    </row>
    <row r="32" spans="2:14">
      <c r="B32" s="87" t="s">
        <v>1563</v>
      </c>
      <c r="C32" s="88" t="s">
        <v>1564</v>
      </c>
      <c r="D32" s="89" t="s">
        <v>108</v>
      </c>
      <c r="E32" s="88" t="s">
        <v>1536</v>
      </c>
      <c r="F32" s="89" t="s">
        <v>1554</v>
      </c>
      <c r="G32" s="89" t="s">
        <v>121</v>
      </c>
      <c r="H32" s="91">
        <v>165.00372600000003</v>
      </c>
      <c r="I32" s="103">
        <v>3694.17</v>
      </c>
      <c r="J32" s="91"/>
      <c r="K32" s="91">
        <v>6.0955163310000025</v>
      </c>
      <c r="L32" s="92">
        <v>1.5625200436018477E-5</v>
      </c>
      <c r="M32" s="92">
        <f t="shared" si="0"/>
        <v>3.5443788033372309E-2</v>
      </c>
      <c r="N32" s="92">
        <f>K32/'סכום נכסי הקרן'!$C$42</f>
        <v>8.2412041006041086E-3</v>
      </c>
    </row>
    <row r="33" spans="2:14">
      <c r="B33" s="87" t="s">
        <v>1565</v>
      </c>
      <c r="C33" s="88" t="s">
        <v>1566</v>
      </c>
      <c r="D33" s="89" t="s">
        <v>108</v>
      </c>
      <c r="E33" s="88" t="s">
        <v>1545</v>
      </c>
      <c r="F33" s="89" t="s">
        <v>1554</v>
      </c>
      <c r="G33" s="89" t="s">
        <v>121</v>
      </c>
      <c r="H33" s="91">
        <v>65.388640000000009</v>
      </c>
      <c r="I33" s="103">
        <v>3704.64</v>
      </c>
      <c r="J33" s="91"/>
      <c r="K33" s="91">
        <v>2.4224125130000007</v>
      </c>
      <c r="L33" s="92">
        <v>5.1712801735131477E-6</v>
      </c>
      <c r="M33" s="92">
        <f t="shared" si="0"/>
        <v>1.4085677238448979E-2</v>
      </c>
      <c r="N33" s="92">
        <f>K33/'סכום נכסי הקרן'!$C$42</f>
        <v>3.2751279549463812E-3</v>
      </c>
    </row>
    <row r="34" spans="2:14">
      <c r="B34" s="87" t="s">
        <v>1567</v>
      </c>
      <c r="C34" s="88" t="s">
        <v>1568</v>
      </c>
      <c r="D34" s="89" t="s">
        <v>108</v>
      </c>
      <c r="E34" s="88" t="s">
        <v>1545</v>
      </c>
      <c r="F34" s="89" t="s">
        <v>1554</v>
      </c>
      <c r="G34" s="89" t="s">
        <v>121</v>
      </c>
      <c r="H34" s="91">
        <v>2128.0000000000005</v>
      </c>
      <c r="I34" s="103">
        <v>345.35</v>
      </c>
      <c r="J34" s="91"/>
      <c r="K34" s="91">
        <v>7.349050000000001</v>
      </c>
      <c r="L34" s="92">
        <v>5.3498033532456817E-6</v>
      </c>
      <c r="M34" s="92">
        <f t="shared" si="0"/>
        <v>4.2732749172033138E-2</v>
      </c>
      <c r="N34" s="92">
        <f>K34/'סכום נכסי הקרן'!$C$42</f>
        <v>9.9359951982293526E-3</v>
      </c>
    </row>
    <row r="35" spans="2:14">
      <c r="B35" s="93"/>
      <c r="C35" s="88"/>
      <c r="D35" s="88"/>
      <c r="E35" s="88"/>
      <c r="F35" s="88"/>
      <c r="G35" s="88"/>
      <c r="H35" s="91"/>
      <c r="I35" s="103"/>
      <c r="J35" s="88"/>
      <c r="K35" s="88"/>
      <c r="L35" s="88"/>
      <c r="M35" s="92"/>
      <c r="N35" s="88"/>
    </row>
    <row r="36" spans="2:14">
      <c r="B36" s="80" t="s">
        <v>183</v>
      </c>
      <c r="C36" s="81"/>
      <c r="D36" s="82"/>
      <c r="E36" s="81"/>
      <c r="F36" s="82"/>
      <c r="G36" s="82"/>
      <c r="H36" s="84"/>
      <c r="I36" s="101"/>
      <c r="J36" s="84"/>
      <c r="K36" s="84">
        <v>89.221098564000016</v>
      </c>
      <c r="L36" s="85"/>
      <c r="M36" s="85">
        <f t="shared" si="0"/>
        <v>0.51879669151640795</v>
      </c>
      <c r="N36" s="85">
        <f>K36/'סכום נכסי הקרן'!$C$42</f>
        <v>0.12062789162036615</v>
      </c>
    </row>
    <row r="37" spans="2:14">
      <c r="B37" s="86" t="s">
        <v>210</v>
      </c>
      <c r="C37" s="81"/>
      <c r="D37" s="82"/>
      <c r="E37" s="81"/>
      <c r="F37" s="82"/>
      <c r="G37" s="82"/>
      <c r="H37" s="84"/>
      <c r="I37" s="101"/>
      <c r="J37" s="84"/>
      <c r="K37" s="84">
        <v>88.051974833000003</v>
      </c>
      <c r="L37" s="85"/>
      <c r="M37" s="85">
        <f t="shared" si="0"/>
        <v>0.51199855146457884</v>
      </c>
      <c r="N37" s="85">
        <f>K37/'סכום נכסי הקרן'!$C$42</f>
        <v>0.11904722367316861</v>
      </c>
    </row>
    <row r="38" spans="2:14">
      <c r="B38" s="87" t="s">
        <v>1569</v>
      </c>
      <c r="C38" s="88" t="s">
        <v>1570</v>
      </c>
      <c r="D38" s="89" t="s">
        <v>28</v>
      </c>
      <c r="E38" s="88"/>
      <c r="F38" s="89" t="s">
        <v>1528</v>
      </c>
      <c r="G38" s="89" t="s">
        <v>120</v>
      </c>
      <c r="H38" s="91">
        <v>27.246811000000008</v>
      </c>
      <c r="I38" s="103">
        <v>6110.2</v>
      </c>
      <c r="J38" s="91"/>
      <c r="K38" s="91">
        <v>6.3663274769999996</v>
      </c>
      <c r="L38" s="92">
        <v>6.1857290809857121E-7</v>
      </c>
      <c r="M38" s="92">
        <f t="shared" si="0"/>
        <v>3.7018482010826366E-2</v>
      </c>
      <c r="N38" s="92">
        <f>K38/'סכום נכסי הקרן'!$C$42</f>
        <v>8.6073437031762724E-3</v>
      </c>
    </row>
    <row r="39" spans="2:14">
      <c r="B39" s="87" t="s">
        <v>1571</v>
      </c>
      <c r="C39" s="88" t="s">
        <v>1572</v>
      </c>
      <c r="D39" s="89" t="s">
        <v>28</v>
      </c>
      <c r="E39" s="88"/>
      <c r="F39" s="89" t="s">
        <v>1528</v>
      </c>
      <c r="G39" s="89" t="s">
        <v>120</v>
      </c>
      <c r="H39" s="91">
        <v>2.9480800000000005</v>
      </c>
      <c r="I39" s="103">
        <v>4497.5</v>
      </c>
      <c r="J39" s="91"/>
      <c r="K39" s="91">
        <v>0.5070237700000001</v>
      </c>
      <c r="L39" s="92">
        <v>1.6682760453378498E-7</v>
      </c>
      <c r="M39" s="92">
        <f t="shared" si="0"/>
        <v>2.9482068549905932E-3</v>
      </c>
      <c r="N39" s="92">
        <f>K39/'סכום נכסי הקרן'!$C$42</f>
        <v>6.8550162866059475E-4</v>
      </c>
    </row>
    <row r="40" spans="2:14">
      <c r="B40" s="87" t="s">
        <v>1573</v>
      </c>
      <c r="C40" s="88" t="s">
        <v>1574</v>
      </c>
      <c r="D40" s="89" t="s">
        <v>1366</v>
      </c>
      <c r="E40" s="88"/>
      <c r="F40" s="89" t="s">
        <v>1528</v>
      </c>
      <c r="G40" s="89" t="s">
        <v>120</v>
      </c>
      <c r="H40" s="91">
        <v>7.3258860000000006</v>
      </c>
      <c r="I40" s="103">
        <v>6557</v>
      </c>
      <c r="J40" s="91"/>
      <c r="K40" s="91">
        <v>1.8368903730000001</v>
      </c>
      <c r="L40" s="92">
        <v>3.6702835671342688E-8</v>
      </c>
      <c r="M40" s="92">
        <f t="shared" si="0"/>
        <v>1.0681023474589421E-2</v>
      </c>
      <c r="N40" s="92">
        <f>K40/'סכום נכסי הקרן'!$C$42</f>
        <v>2.4834956798227966E-3</v>
      </c>
    </row>
    <row r="41" spans="2:14">
      <c r="B41" s="87" t="s">
        <v>1575</v>
      </c>
      <c r="C41" s="88" t="s">
        <v>1576</v>
      </c>
      <c r="D41" s="89" t="s">
        <v>1366</v>
      </c>
      <c r="E41" s="88"/>
      <c r="F41" s="89" t="s">
        <v>1528</v>
      </c>
      <c r="G41" s="89" t="s">
        <v>120</v>
      </c>
      <c r="H41" s="91">
        <v>2.1319210000000002</v>
      </c>
      <c r="I41" s="103">
        <v>16098</v>
      </c>
      <c r="J41" s="91"/>
      <c r="K41" s="91">
        <v>1.3123840790000001</v>
      </c>
      <c r="L41" s="92">
        <v>1.9567300294992573E-8</v>
      </c>
      <c r="M41" s="92">
        <f t="shared" si="0"/>
        <v>7.6311604445849076E-3</v>
      </c>
      <c r="N41" s="92">
        <f>K41/'סכום נכסי הקרן'!$C$42</f>
        <v>1.7743574893593936E-3</v>
      </c>
    </row>
    <row r="42" spans="2:14">
      <c r="B42" s="87" t="s">
        <v>1577</v>
      </c>
      <c r="C42" s="88" t="s">
        <v>1578</v>
      </c>
      <c r="D42" s="89" t="s">
        <v>1366</v>
      </c>
      <c r="E42" s="88"/>
      <c r="F42" s="89" t="s">
        <v>1528</v>
      </c>
      <c r="G42" s="89" t="s">
        <v>120</v>
      </c>
      <c r="H42" s="91">
        <v>4.2080830000000011</v>
      </c>
      <c r="I42" s="103">
        <v>6881</v>
      </c>
      <c r="J42" s="91"/>
      <c r="K42" s="91">
        <v>1.1072704010000003</v>
      </c>
      <c r="L42" s="92">
        <v>1.7927959135659189E-8</v>
      </c>
      <c r="M42" s="92">
        <f t="shared" si="0"/>
        <v>6.4384795737611735E-3</v>
      </c>
      <c r="N42" s="92">
        <f>K42/'סכום נכסי הקרן'!$C$42</f>
        <v>1.4970415750984809E-3</v>
      </c>
    </row>
    <row r="43" spans="2:14">
      <c r="B43" s="87" t="s">
        <v>1579</v>
      </c>
      <c r="C43" s="88" t="s">
        <v>1580</v>
      </c>
      <c r="D43" s="89" t="s">
        <v>1366</v>
      </c>
      <c r="E43" s="88"/>
      <c r="F43" s="89" t="s">
        <v>1528</v>
      </c>
      <c r="G43" s="89" t="s">
        <v>120</v>
      </c>
      <c r="H43" s="91">
        <v>1.0832480000000002</v>
      </c>
      <c r="I43" s="103">
        <v>9039</v>
      </c>
      <c r="J43" s="91"/>
      <c r="K43" s="91">
        <v>0.37442614400000007</v>
      </c>
      <c r="L43" s="92">
        <v>2.4975502865645963E-9</v>
      </c>
      <c r="M43" s="92">
        <f t="shared" si="0"/>
        <v>2.1771873228517372E-3</v>
      </c>
      <c r="N43" s="92">
        <f>K43/'סכום נכסי הקרן'!$C$42</f>
        <v>5.0622820213164048E-4</v>
      </c>
    </row>
    <row r="44" spans="2:14">
      <c r="B44" s="87" t="s">
        <v>1581</v>
      </c>
      <c r="C44" s="88" t="s">
        <v>1582</v>
      </c>
      <c r="D44" s="89" t="s">
        <v>1366</v>
      </c>
      <c r="E44" s="88"/>
      <c r="F44" s="89" t="s">
        <v>1528</v>
      </c>
      <c r="G44" s="89" t="s">
        <v>120</v>
      </c>
      <c r="H44" s="91">
        <v>10.172775000000001</v>
      </c>
      <c r="I44" s="103">
        <v>3317</v>
      </c>
      <c r="J44" s="91"/>
      <c r="K44" s="91">
        <v>1.2903359550000002</v>
      </c>
      <c r="L44" s="92">
        <v>1.1144028002015724E-8</v>
      </c>
      <c r="M44" s="92">
        <f t="shared" si="0"/>
        <v>7.5029565335207726E-3</v>
      </c>
      <c r="N44" s="92">
        <f>K44/'סכום נכסי הקרן'!$C$42</f>
        <v>1.7445481869061562E-3</v>
      </c>
    </row>
    <row r="45" spans="2:14">
      <c r="B45" s="87" t="s">
        <v>1583</v>
      </c>
      <c r="C45" s="88" t="s">
        <v>1584</v>
      </c>
      <c r="D45" s="89" t="s">
        <v>28</v>
      </c>
      <c r="E45" s="88"/>
      <c r="F45" s="89" t="s">
        <v>1528</v>
      </c>
      <c r="G45" s="89" t="s">
        <v>128</v>
      </c>
      <c r="H45" s="91">
        <v>13.244061000000002</v>
      </c>
      <c r="I45" s="103">
        <v>4911</v>
      </c>
      <c r="J45" s="91"/>
      <c r="K45" s="91">
        <v>1.8488069930000002</v>
      </c>
      <c r="L45" s="92">
        <v>1.9643943447417885E-7</v>
      </c>
      <c r="M45" s="92">
        <f t="shared" si="0"/>
        <v>1.0750315414831825E-2</v>
      </c>
      <c r="N45" s="92">
        <f>K45/'סכום נכסי הקרן'!$C$42</f>
        <v>2.4996070791327924E-3</v>
      </c>
    </row>
    <row r="46" spans="2:14">
      <c r="B46" s="87" t="s">
        <v>1585</v>
      </c>
      <c r="C46" s="88" t="s">
        <v>1586</v>
      </c>
      <c r="D46" s="89" t="s">
        <v>109</v>
      </c>
      <c r="E46" s="88"/>
      <c r="F46" s="89" t="s">
        <v>1528</v>
      </c>
      <c r="G46" s="89" t="s">
        <v>120</v>
      </c>
      <c r="H46" s="91">
        <v>32.051897000000011</v>
      </c>
      <c r="I46" s="103">
        <v>959.38</v>
      </c>
      <c r="J46" s="91"/>
      <c r="K46" s="91">
        <v>1.1758780150000003</v>
      </c>
      <c r="L46" s="92">
        <v>1.4517795283707929E-7</v>
      </c>
      <c r="M46" s="92">
        <f t="shared" si="0"/>
        <v>6.8374143966775606E-3</v>
      </c>
      <c r="N46" s="92">
        <f>K46/'סכום נכסי הקרן'!$C$42</f>
        <v>1.5897998123217919E-3</v>
      </c>
    </row>
    <row r="47" spans="2:14">
      <c r="B47" s="87" t="s">
        <v>1587</v>
      </c>
      <c r="C47" s="88" t="s">
        <v>1588</v>
      </c>
      <c r="D47" s="89" t="s">
        <v>1366</v>
      </c>
      <c r="E47" s="88"/>
      <c r="F47" s="89" t="s">
        <v>1528</v>
      </c>
      <c r="G47" s="89" t="s">
        <v>120</v>
      </c>
      <c r="H47" s="91">
        <v>15.021496000000003</v>
      </c>
      <c r="I47" s="103">
        <v>10138</v>
      </c>
      <c r="J47" s="91"/>
      <c r="K47" s="91">
        <v>5.823490307000001</v>
      </c>
      <c r="L47" s="92">
        <v>1.054317639462085E-7</v>
      </c>
      <c r="M47" s="92">
        <f t="shared" si="0"/>
        <v>3.3862029867098097E-2</v>
      </c>
      <c r="N47" s="92">
        <f>K47/'סכום נכסי הקרן'!$C$42</f>
        <v>7.8734219698174835E-3</v>
      </c>
    </row>
    <row r="48" spans="2:14">
      <c r="B48" s="87" t="s">
        <v>1589</v>
      </c>
      <c r="C48" s="88" t="s">
        <v>1590</v>
      </c>
      <c r="D48" s="89" t="s">
        <v>28</v>
      </c>
      <c r="E48" s="88"/>
      <c r="F48" s="89" t="s">
        <v>1528</v>
      </c>
      <c r="G48" s="89" t="s">
        <v>120</v>
      </c>
      <c r="H48" s="91">
        <v>4.5421000000000014</v>
      </c>
      <c r="I48" s="103">
        <v>4475</v>
      </c>
      <c r="J48" s="91"/>
      <c r="K48" s="91">
        <v>0.77726232000000017</v>
      </c>
      <c r="L48" s="92">
        <v>5.3141883247442805E-7</v>
      </c>
      <c r="M48" s="92">
        <f t="shared" si="0"/>
        <v>4.5195713407083305E-3</v>
      </c>
      <c r="N48" s="92">
        <f>K48/'סכום נכסי הקרן'!$C$42</f>
        <v>1.050867075238923E-3</v>
      </c>
    </row>
    <row r="49" spans="2:14">
      <c r="B49" s="87" t="s">
        <v>1591</v>
      </c>
      <c r="C49" s="88" t="s">
        <v>1592</v>
      </c>
      <c r="D49" s="89" t="s">
        <v>1366</v>
      </c>
      <c r="E49" s="88"/>
      <c r="F49" s="89" t="s">
        <v>1528</v>
      </c>
      <c r="G49" s="89" t="s">
        <v>120</v>
      </c>
      <c r="H49" s="91">
        <v>12.834432000000001</v>
      </c>
      <c r="I49" s="103">
        <v>5859</v>
      </c>
      <c r="J49" s="91"/>
      <c r="K49" s="91">
        <v>2.8755308739999998</v>
      </c>
      <c r="L49" s="92">
        <v>3.5304300919836712E-7</v>
      </c>
      <c r="M49" s="92">
        <f t="shared" si="0"/>
        <v>1.6720438638338178E-2</v>
      </c>
      <c r="N49" s="92">
        <f>K49/'סכום נכסי הקרן'!$C$42</f>
        <v>3.8877488867845845E-3</v>
      </c>
    </row>
    <row r="50" spans="2:14">
      <c r="B50" s="87" t="s">
        <v>1593</v>
      </c>
      <c r="C50" s="88" t="s">
        <v>1594</v>
      </c>
      <c r="D50" s="89" t="s">
        <v>109</v>
      </c>
      <c r="E50" s="88"/>
      <c r="F50" s="89" t="s">
        <v>1528</v>
      </c>
      <c r="G50" s="89" t="s">
        <v>120</v>
      </c>
      <c r="H50" s="91">
        <v>175.63649400000003</v>
      </c>
      <c r="I50" s="103">
        <v>768.2</v>
      </c>
      <c r="J50" s="91"/>
      <c r="K50" s="91">
        <v>5.159492021000001</v>
      </c>
      <c r="L50" s="92">
        <v>1.9747320169444433E-7</v>
      </c>
      <c r="M50" s="92">
        <f t="shared" si="0"/>
        <v>3.0001058420952277E-2</v>
      </c>
      <c r="N50" s="92">
        <f>K50/'סכום נכסי הקרן'!$C$42</f>
        <v>6.9756890953196213E-3</v>
      </c>
    </row>
    <row r="51" spans="2:14">
      <c r="B51" s="87" t="s">
        <v>1595</v>
      </c>
      <c r="C51" s="88" t="s">
        <v>1596</v>
      </c>
      <c r="D51" s="89" t="s">
        <v>1597</v>
      </c>
      <c r="E51" s="88"/>
      <c r="F51" s="89" t="s">
        <v>1528</v>
      </c>
      <c r="G51" s="89" t="s">
        <v>125</v>
      </c>
      <c r="H51" s="91">
        <v>107.68803500000001</v>
      </c>
      <c r="I51" s="103">
        <v>1892</v>
      </c>
      <c r="J51" s="91"/>
      <c r="K51" s="91">
        <v>0.99495168300000025</v>
      </c>
      <c r="L51" s="92">
        <v>3.3422864628016394E-7</v>
      </c>
      <c r="M51" s="92">
        <f t="shared" si="0"/>
        <v>5.7853764374893668E-3</v>
      </c>
      <c r="N51" s="92">
        <f>K51/'סכום נכסי הקרן'!$C$42</f>
        <v>1.3451854518282246E-3</v>
      </c>
    </row>
    <row r="52" spans="2:14">
      <c r="B52" s="87" t="s">
        <v>1598</v>
      </c>
      <c r="C52" s="88" t="s">
        <v>1599</v>
      </c>
      <c r="D52" s="89" t="s">
        <v>28</v>
      </c>
      <c r="E52" s="88"/>
      <c r="F52" s="89" t="s">
        <v>1528</v>
      </c>
      <c r="G52" s="89" t="s">
        <v>122</v>
      </c>
      <c r="H52" s="91">
        <v>64.615876000000014</v>
      </c>
      <c r="I52" s="103">
        <v>2808.5</v>
      </c>
      <c r="J52" s="91"/>
      <c r="K52" s="91">
        <v>7.3553101400000021</v>
      </c>
      <c r="L52" s="92">
        <v>2.6687775282487299E-7</v>
      </c>
      <c r="M52" s="92">
        <f t="shared" si="0"/>
        <v>4.2769150202425069E-2</v>
      </c>
      <c r="N52" s="92">
        <f>K52/'סכום נכסי הקרן'!$C$42</f>
        <v>9.9444589753134999E-3</v>
      </c>
    </row>
    <row r="53" spans="2:14">
      <c r="B53" s="87" t="s">
        <v>1600</v>
      </c>
      <c r="C53" s="88" t="s">
        <v>1601</v>
      </c>
      <c r="D53" s="89" t="s">
        <v>28</v>
      </c>
      <c r="E53" s="88"/>
      <c r="F53" s="89" t="s">
        <v>1528</v>
      </c>
      <c r="G53" s="89" t="s">
        <v>120</v>
      </c>
      <c r="H53" s="91">
        <v>8.9600380000000026</v>
      </c>
      <c r="I53" s="103">
        <v>3647.5</v>
      </c>
      <c r="J53" s="91"/>
      <c r="K53" s="91">
        <v>1.2497496620000001</v>
      </c>
      <c r="L53" s="92">
        <v>1.3357242098986289E-7</v>
      </c>
      <c r="M53" s="92">
        <f t="shared" si="0"/>
        <v>7.2669581556907611E-3</v>
      </c>
      <c r="N53" s="92">
        <f>K53/'סכום נכסי הקרן'!$C$42</f>
        <v>1.6896750791763229E-3</v>
      </c>
    </row>
    <row r="54" spans="2:14">
      <c r="B54" s="87" t="s">
        <v>1602</v>
      </c>
      <c r="C54" s="88" t="s">
        <v>1603</v>
      </c>
      <c r="D54" s="89" t="s">
        <v>109</v>
      </c>
      <c r="E54" s="88"/>
      <c r="F54" s="89" t="s">
        <v>1528</v>
      </c>
      <c r="G54" s="89" t="s">
        <v>120</v>
      </c>
      <c r="H54" s="91">
        <v>55.928796000000006</v>
      </c>
      <c r="I54" s="103">
        <v>462.75</v>
      </c>
      <c r="J54" s="91"/>
      <c r="K54" s="91">
        <v>0.98969138300000004</v>
      </c>
      <c r="L54" s="92">
        <v>4.7411366323351994E-7</v>
      </c>
      <c r="M54" s="92">
        <f t="shared" si="0"/>
        <v>5.7547892077835332E-3</v>
      </c>
      <c r="N54" s="92">
        <f>K54/'סכום נכסי הקרן'!$C$42</f>
        <v>1.3380734692534364E-3</v>
      </c>
    </row>
    <row r="55" spans="2:14">
      <c r="B55" s="87" t="s">
        <v>1604</v>
      </c>
      <c r="C55" s="88" t="s">
        <v>1605</v>
      </c>
      <c r="D55" s="89" t="s">
        <v>109</v>
      </c>
      <c r="E55" s="88"/>
      <c r="F55" s="89" t="s">
        <v>1528</v>
      </c>
      <c r="G55" s="89" t="s">
        <v>120</v>
      </c>
      <c r="H55" s="91">
        <v>6.5337649999999972</v>
      </c>
      <c r="I55" s="103">
        <v>3687.75</v>
      </c>
      <c r="J55" s="91"/>
      <c r="K55" s="91">
        <v>0.92138908700000011</v>
      </c>
      <c r="L55" s="92">
        <v>6.3791884603262181E-8</v>
      </c>
      <c r="M55" s="92">
        <f t="shared" si="0"/>
        <v>5.3576297269197536E-3</v>
      </c>
      <c r="N55" s="92">
        <f>K55/'סכום נכסי הקרן'!$C$42</f>
        <v>1.2457280252730525E-3</v>
      </c>
    </row>
    <row r="56" spans="2:14">
      <c r="B56" s="87" t="s">
        <v>1606</v>
      </c>
      <c r="C56" s="88" t="s">
        <v>1607</v>
      </c>
      <c r="D56" s="89" t="s">
        <v>28</v>
      </c>
      <c r="E56" s="88"/>
      <c r="F56" s="89" t="s">
        <v>1528</v>
      </c>
      <c r="G56" s="89" t="s">
        <v>122</v>
      </c>
      <c r="H56" s="91">
        <v>49.706000000000003</v>
      </c>
      <c r="I56" s="103">
        <v>641.1</v>
      </c>
      <c r="J56" s="91"/>
      <c r="K56" s="91">
        <v>1.2915817870000004</v>
      </c>
      <c r="L56" s="92">
        <v>2.4254408120102192E-7</v>
      </c>
      <c r="M56" s="92">
        <f t="shared" si="0"/>
        <v>7.5102007115256169E-3</v>
      </c>
      <c r="N56" s="92">
        <f>K56/'סכום נכסי הקרן'!$C$42</f>
        <v>1.7462325652638762E-3</v>
      </c>
    </row>
    <row r="57" spans="2:14">
      <c r="B57" s="87" t="s">
        <v>1608</v>
      </c>
      <c r="C57" s="88" t="s">
        <v>1609</v>
      </c>
      <c r="D57" s="89" t="s">
        <v>109</v>
      </c>
      <c r="E57" s="88"/>
      <c r="F57" s="89" t="s">
        <v>1528</v>
      </c>
      <c r="G57" s="89" t="s">
        <v>120</v>
      </c>
      <c r="H57" s="91">
        <v>61.995390000000008</v>
      </c>
      <c r="I57" s="103">
        <v>1004</v>
      </c>
      <c r="J57" s="91"/>
      <c r="K57" s="91">
        <v>2.3801865390000003</v>
      </c>
      <c r="L57" s="92">
        <v>2.6664354494511365E-7</v>
      </c>
      <c r="M57" s="92">
        <f t="shared" si="0"/>
        <v>1.3840144556607543E-2</v>
      </c>
      <c r="N57" s="92">
        <f>K57/'סכום נכסי הקרן'!$C$42</f>
        <v>3.2180379807450138E-3</v>
      </c>
    </row>
    <row r="58" spans="2:14">
      <c r="B58" s="87" t="s">
        <v>1610</v>
      </c>
      <c r="C58" s="88" t="s">
        <v>1611</v>
      </c>
      <c r="D58" s="89" t="s">
        <v>1366</v>
      </c>
      <c r="E58" s="88"/>
      <c r="F58" s="89" t="s">
        <v>1528</v>
      </c>
      <c r="G58" s="89" t="s">
        <v>120</v>
      </c>
      <c r="H58" s="91">
        <v>2.2977509999999999</v>
      </c>
      <c r="I58" s="103">
        <v>34126</v>
      </c>
      <c r="J58" s="91"/>
      <c r="K58" s="91">
        <v>2.9985146540000005</v>
      </c>
      <c r="L58" s="92">
        <v>1.2487777173913043E-7</v>
      </c>
      <c r="M58" s="92">
        <f t="shared" si="0"/>
        <v>1.7435556241697597E-2</v>
      </c>
      <c r="N58" s="92">
        <f>K58/'סכום נכסי הקרן'!$C$42</f>
        <v>4.0540242893930987E-3</v>
      </c>
    </row>
    <row r="59" spans="2:14">
      <c r="B59" s="87" t="s">
        <v>1612</v>
      </c>
      <c r="C59" s="88" t="s">
        <v>1613</v>
      </c>
      <c r="D59" s="89" t="s">
        <v>28</v>
      </c>
      <c r="E59" s="88"/>
      <c r="F59" s="89" t="s">
        <v>1528</v>
      </c>
      <c r="G59" s="89" t="s">
        <v>120</v>
      </c>
      <c r="H59" s="91">
        <v>52.457971000000008</v>
      </c>
      <c r="I59" s="103">
        <v>697.87</v>
      </c>
      <c r="J59" s="91"/>
      <c r="K59" s="91">
        <v>1.3999222020000002</v>
      </c>
      <c r="L59" s="92">
        <v>1.455556694666601E-7</v>
      </c>
      <c r="M59" s="92">
        <f t="shared" si="0"/>
        <v>8.1401710858446056E-3</v>
      </c>
      <c r="N59" s="92">
        <f>K59/'סכום נכסי הקרן'!$C$42</f>
        <v>1.8927099797887703E-3</v>
      </c>
    </row>
    <row r="60" spans="2:14">
      <c r="B60" s="87" t="s">
        <v>1614</v>
      </c>
      <c r="C60" s="88" t="s">
        <v>1615</v>
      </c>
      <c r="D60" s="89" t="s">
        <v>28</v>
      </c>
      <c r="E60" s="88"/>
      <c r="F60" s="89" t="s">
        <v>1528</v>
      </c>
      <c r="G60" s="89" t="s">
        <v>120</v>
      </c>
      <c r="H60" s="91">
        <v>33.25160000000001</v>
      </c>
      <c r="I60" s="103">
        <v>517.01</v>
      </c>
      <c r="J60" s="91"/>
      <c r="K60" s="91">
        <v>0.65739950800000013</v>
      </c>
      <c r="L60" s="92">
        <v>1.108386666666667E-6</v>
      </c>
      <c r="M60" s="92">
        <f t="shared" si="0"/>
        <v>3.822601326862927E-3</v>
      </c>
      <c r="N60" s="92">
        <f>K60/'סכום נכסי הקרן'!$C$42</f>
        <v>8.8881125516989811E-4</v>
      </c>
    </row>
    <row r="61" spans="2:14">
      <c r="B61" s="87" t="s">
        <v>1616</v>
      </c>
      <c r="C61" s="88" t="s">
        <v>1617</v>
      </c>
      <c r="D61" s="89" t="s">
        <v>28</v>
      </c>
      <c r="E61" s="88"/>
      <c r="F61" s="89" t="s">
        <v>1528</v>
      </c>
      <c r="G61" s="89" t="s">
        <v>122</v>
      </c>
      <c r="H61" s="91">
        <v>0.60332700000000006</v>
      </c>
      <c r="I61" s="103">
        <v>6867</v>
      </c>
      <c r="J61" s="91"/>
      <c r="K61" s="91">
        <v>0.16792209600000002</v>
      </c>
      <c r="L61" s="92">
        <v>2.879842482100239E-7</v>
      </c>
      <c r="M61" s="92">
        <f t="shared" si="0"/>
        <v>9.7642182442765645E-4</v>
      </c>
      <c r="N61" s="92">
        <f>K61/'סכום נכסי הקרן'!$C$42</f>
        <v>2.2703249257150358E-4</v>
      </c>
    </row>
    <row r="62" spans="2:14">
      <c r="B62" s="87" t="s">
        <v>1618</v>
      </c>
      <c r="C62" s="88" t="s">
        <v>1619</v>
      </c>
      <c r="D62" s="89" t="s">
        <v>28</v>
      </c>
      <c r="E62" s="88"/>
      <c r="F62" s="89" t="s">
        <v>1528</v>
      </c>
      <c r="G62" s="89" t="s">
        <v>122</v>
      </c>
      <c r="H62" s="91">
        <v>12.425708</v>
      </c>
      <c r="I62" s="103">
        <v>20418</v>
      </c>
      <c r="J62" s="91"/>
      <c r="K62" s="91">
        <v>10.283043349999998</v>
      </c>
      <c r="L62" s="92">
        <v>4.3683056893052009E-7</v>
      </c>
      <c r="M62" s="92">
        <f t="shared" si="0"/>
        <v>5.979313138442291E-2</v>
      </c>
      <c r="N62" s="92">
        <f>K62/'סכום נכסי הקרן'!$C$42</f>
        <v>1.3902785985778331E-2</v>
      </c>
    </row>
    <row r="63" spans="2:14">
      <c r="B63" s="87" t="s">
        <v>1620</v>
      </c>
      <c r="C63" s="88" t="s">
        <v>1621</v>
      </c>
      <c r="D63" s="89" t="s">
        <v>28</v>
      </c>
      <c r="E63" s="88"/>
      <c r="F63" s="89" t="s">
        <v>1528</v>
      </c>
      <c r="G63" s="89" t="s">
        <v>122</v>
      </c>
      <c r="H63" s="91">
        <v>6.8388610000000014</v>
      </c>
      <c r="I63" s="103">
        <v>8676.1</v>
      </c>
      <c r="J63" s="91"/>
      <c r="K63" s="91">
        <v>2.4048920190000009</v>
      </c>
      <c r="L63" s="92">
        <v>1.3204047907784873E-6</v>
      </c>
      <c r="M63" s="92">
        <f t="shared" si="0"/>
        <v>1.3983800278097355E-2</v>
      </c>
      <c r="N63" s="92">
        <f>K63/'סכום נכסי הקרן'!$C$42</f>
        <v>3.2514400572923167E-3</v>
      </c>
    </row>
    <row r="64" spans="2:14">
      <c r="B64" s="87" t="s">
        <v>1622</v>
      </c>
      <c r="C64" s="88" t="s">
        <v>1623</v>
      </c>
      <c r="D64" s="89" t="s">
        <v>28</v>
      </c>
      <c r="E64" s="88"/>
      <c r="F64" s="89" t="s">
        <v>1528</v>
      </c>
      <c r="G64" s="89" t="s">
        <v>122</v>
      </c>
      <c r="H64" s="91">
        <v>10.683703000000001</v>
      </c>
      <c r="I64" s="103">
        <v>2427.8000000000002</v>
      </c>
      <c r="J64" s="91"/>
      <c r="K64" s="91">
        <v>1.0512886260000001</v>
      </c>
      <c r="L64" s="92">
        <v>4.5179782813004297E-7</v>
      </c>
      <c r="M64" s="92">
        <f t="shared" si="0"/>
        <v>6.1129606088228209E-3</v>
      </c>
      <c r="N64" s="92">
        <f>K64/'סכום נכסי הקרן'!$C$42</f>
        <v>1.4213536089547809E-3</v>
      </c>
    </row>
    <row r="65" spans="2:14">
      <c r="B65" s="87" t="s">
        <v>1624</v>
      </c>
      <c r="C65" s="88" t="s">
        <v>1625</v>
      </c>
      <c r="D65" s="89" t="s">
        <v>110</v>
      </c>
      <c r="E65" s="88"/>
      <c r="F65" s="89" t="s">
        <v>1528</v>
      </c>
      <c r="G65" s="89" t="s">
        <v>129</v>
      </c>
      <c r="H65" s="91">
        <v>90.173057000000014</v>
      </c>
      <c r="I65" s="103">
        <v>242750</v>
      </c>
      <c r="J65" s="91"/>
      <c r="K65" s="91">
        <v>5.6168481380000008</v>
      </c>
      <c r="L65" s="92">
        <v>1.1193433661308583E-8</v>
      </c>
      <c r="M65" s="92">
        <f t="shared" si="0"/>
        <v>3.2660461232207616E-2</v>
      </c>
      <c r="N65" s="92">
        <f>K65/'סכום נכסי הקרן'!$C$42</f>
        <v>7.5940395191693459E-3</v>
      </c>
    </row>
    <row r="66" spans="2:14">
      <c r="B66" s="87" t="s">
        <v>1626</v>
      </c>
      <c r="C66" s="88" t="s">
        <v>1627</v>
      </c>
      <c r="D66" s="89" t="s">
        <v>109</v>
      </c>
      <c r="E66" s="88"/>
      <c r="F66" s="89" t="s">
        <v>1528</v>
      </c>
      <c r="G66" s="89" t="s">
        <v>120</v>
      </c>
      <c r="H66" s="91">
        <v>0.29206599999999999</v>
      </c>
      <c r="I66" s="103">
        <v>83576</v>
      </c>
      <c r="J66" s="91"/>
      <c r="K66" s="91">
        <v>0.93342595600000011</v>
      </c>
      <c r="L66" s="92">
        <v>1.6274409231745645E-8</v>
      </c>
      <c r="M66" s="92">
        <f t="shared" si="0"/>
        <v>5.4276208827553542E-3</v>
      </c>
      <c r="N66" s="92">
        <f>K66/'סכום נכסי הקרן'!$C$42</f>
        <v>1.2620020025334762E-3</v>
      </c>
    </row>
    <row r="67" spans="2:14">
      <c r="B67" s="87" t="s">
        <v>1628</v>
      </c>
      <c r="C67" s="88" t="s">
        <v>1629</v>
      </c>
      <c r="D67" s="89" t="s">
        <v>109</v>
      </c>
      <c r="E67" s="88"/>
      <c r="F67" s="89" t="s">
        <v>1528</v>
      </c>
      <c r="G67" s="89" t="s">
        <v>120</v>
      </c>
      <c r="H67" s="91">
        <v>6.6588900000000013</v>
      </c>
      <c r="I67" s="103">
        <v>5460</v>
      </c>
      <c r="J67" s="91"/>
      <c r="K67" s="91">
        <v>1.3903123070000001</v>
      </c>
      <c r="L67" s="92">
        <v>1.0569666666666668E-6</v>
      </c>
      <c r="M67" s="92">
        <f t="shared" si="0"/>
        <v>8.0842921310675161E-3</v>
      </c>
      <c r="N67" s="92">
        <f>K67/'סכום נכסי הקרן'!$C$42</f>
        <v>1.8797172976631228E-3</v>
      </c>
    </row>
    <row r="68" spans="2:14">
      <c r="B68" s="87" t="s">
        <v>1630</v>
      </c>
      <c r="C68" s="88" t="s">
        <v>1631</v>
      </c>
      <c r="D68" s="89" t="s">
        <v>28</v>
      </c>
      <c r="E68" s="88"/>
      <c r="F68" s="89" t="s">
        <v>1528</v>
      </c>
      <c r="G68" s="89" t="s">
        <v>122</v>
      </c>
      <c r="H68" s="91">
        <v>1.3115460000000001</v>
      </c>
      <c r="I68" s="103">
        <v>20350</v>
      </c>
      <c r="J68" s="91"/>
      <c r="K68" s="91">
        <v>1.0817707670000003</v>
      </c>
      <c r="L68" s="92">
        <v>2.3857135061391542E-7</v>
      </c>
      <c r="M68" s="92">
        <f t="shared" si="0"/>
        <v>6.2902060603545907E-3</v>
      </c>
      <c r="N68" s="92">
        <f>K68/'סכום נכסי הקרן'!$C$42</f>
        <v>1.4625657937416246E-3</v>
      </c>
    </row>
    <row r="69" spans="2:14">
      <c r="B69" s="87" t="s">
        <v>1632</v>
      </c>
      <c r="C69" s="88" t="s">
        <v>1633</v>
      </c>
      <c r="D69" s="89" t="s">
        <v>28</v>
      </c>
      <c r="E69" s="88"/>
      <c r="F69" s="89" t="s">
        <v>1528</v>
      </c>
      <c r="G69" s="89" t="s">
        <v>122</v>
      </c>
      <c r="H69" s="91">
        <v>1.0698100000000001</v>
      </c>
      <c r="I69" s="103">
        <v>21675</v>
      </c>
      <c r="J69" s="91"/>
      <c r="K69" s="91">
        <v>0.93983837900000022</v>
      </c>
      <c r="L69" s="92">
        <v>6.4738880484114986E-7</v>
      </c>
      <c r="M69" s="92">
        <f t="shared" si="0"/>
        <v>5.4649073978347154E-3</v>
      </c>
      <c r="N69" s="92">
        <f>K69/'סכום נכסי הקרן'!$C$42</f>
        <v>1.2706716678830133E-3</v>
      </c>
    </row>
    <row r="70" spans="2:14">
      <c r="B70" s="87" t="s">
        <v>1634</v>
      </c>
      <c r="C70" s="88" t="s">
        <v>1635</v>
      </c>
      <c r="D70" s="89" t="s">
        <v>28</v>
      </c>
      <c r="E70" s="88"/>
      <c r="F70" s="89" t="s">
        <v>1528</v>
      </c>
      <c r="G70" s="89" t="s">
        <v>122</v>
      </c>
      <c r="H70" s="91">
        <v>3.0474920000000001</v>
      </c>
      <c r="I70" s="103">
        <v>20215</v>
      </c>
      <c r="J70" s="91"/>
      <c r="K70" s="91">
        <v>2.4969143120000004</v>
      </c>
      <c r="L70" s="92">
        <v>1.1051648232094289E-6</v>
      </c>
      <c r="M70" s="92">
        <f t="shared" si="0"/>
        <v>1.4518885161858428E-2</v>
      </c>
      <c r="N70" s="92">
        <f>K70/'סכום נכסי הקרן'!$C$42</f>
        <v>3.3758551941301461E-3</v>
      </c>
    </row>
    <row r="71" spans="2:14">
      <c r="B71" s="87" t="s">
        <v>1636</v>
      </c>
      <c r="C71" s="88" t="s">
        <v>1637</v>
      </c>
      <c r="D71" s="89" t="s">
        <v>1366</v>
      </c>
      <c r="E71" s="88"/>
      <c r="F71" s="89" t="s">
        <v>1528</v>
      </c>
      <c r="G71" s="89" t="s">
        <v>120</v>
      </c>
      <c r="H71" s="91">
        <v>4.8307380000000002</v>
      </c>
      <c r="I71" s="103">
        <v>7302</v>
      </c>
      <c r="J71" s="91"/>
      <c r="K71" s="91">
        <v>1.3488795170000003</v>
      </c>
      <c r="L71" s="92">
        <v>6.4217188434695911E-8</v>
      </c>
      <c r="M71" s="92">
        <f t="shared" si="0"/>
        <v>7.8433716008537453E-3</v>
      </c>
      <c r="N71" s="92">
        <f>K71/'סכום נכסי הקרן'!$C$42</f>
        <v>1.8236997168208041E-3</v>
      </c>
    </row>
    <row r="72" spans="2:14">
      <c r="B72" s="87" t="s">
        <v>1638</v>
      </c>
      <c r="C72" s="88" t="s">
        <v>1639</v>
      </c>
      <c r="D72" s="89" t="s">
        <v>109</v>
      </c>
      <c r="E72" s="88"/>
      <c r="F72" s="89" t="s">
        <v>1528</v>
      </c>
      <c r="G72" s="89" t="s">
        <v>120</v>
      </c>
      <c r="H72" s="91">
        <v>21.904920000000001</v>
      </c>
      <c r="I72" s="103">
        <v>3381</v>
      </c>
      <c r="J72" s="91"/>
      <c r="K72" s="91">
        <v>2.8320748400000006</v>
      </c>
      <c r="L72" s="92">
        <v>7.135153094462541E-7</v>
      </c>
      <c r="M72" s="92">
        <f t="shared" si="0"/>
        <v>1.6467753488429916E-2</v>
      </c>
      <c r="N72" s="92">
        <f>K72/'סכום נכסי הקרן'!$C$42</f>
        <v>3.8289958581403266E-3</v>
      </c>
    </row>
    <row r="73" spans="2:14">
      <c r="B73" s="87" t="s">
        <v>1640</v>
      </c>
      <c r="C73" s="88" t="s">
        <v>1641</v>
      </c>
      <c r="D73" s="89" t="s">
        <v>1366</v>
      </c>
      <c r="E73" s="88"/>
      <c r="F73" s="89" t="s">
        <v>1528</v>
      </c>
      <c r="G73" s="89" t="s">
        <v>120</v>
      </c>
      <c r="H73" s="91">
        <v>5.7520190000000007</v>
      </c>
      <c r="I73" s="103">
        <v>16393</v>
      </c>
      <c r="J73" s="91"/>
      <c r="K73" s="91">
        <v>3.6057587730000007</v>
      </c>
      <c r="L73" s="92">
        <v>1.9779581704974849E-8</v>
      </c>
      <c r="M73" s="92">
        <f t="shared" si="0"/>
        <v>2.096651747116525E-2</v>
      </c>
      <c r="N73" s="92">
        <f>K73/'סכום נכסי הקרן'!$C$42</f>
        <v>4.8750249153974136E-3</v>
      </c>
    </row>
    <row r="74" spans="2:14">
      <c r="B74" s="87" t="s">
        <v>1642</v>
      </c>
      <c r="C74" s="88" t="s">
        <v>1643</v>
      </c>
      <c r="D74" s="89" t="s">
        <v>1366</v>
      </c>
      <c r="E74" s="88"/>
      <c r="F74" s="89" t="s">
        <v>1528</v>
      </c>
      <c r="G74" s="89" t="s">
        <v>120</v>
      </c>
      <c r="H74" s="91">
        <v>1.4466160000000001</v>
      </c>
      <c r="I74" s="103">
        <v>14498</v>
      </c>
      <c r="J74" s="91"/>
      <c r="K74" s="91">
        <v>0.80200900200000025</v>
      </c>
      <c r="L74" s="92">
        <v>2.2275550594674865E-8</v>
      </c>
      <c r="M74" s="92">
        <f t="shared" si="0"/>
        <v>4.6634666407465762E-3</v>
      </c>
      <c r="N74" s="92">
        <f>K74/'סכום נכסי הקרן'!$C$42</f>
        <v>1.0843248573364881E-3</v>
      </c>
    </row>
    <row r="75" spans="2:14">
      <c r="B75" s="87" t="s">
        <v>1644</v>
      </c>
      <c r="C75" s="88" t="s">
        <v>1645</v>
      </c>
      <c r="D75" s="89" t="s">
        <v>111</v>
      </c>
      <c r="E75" s="88"/>
      <c r="F75" s="89" t="s">
        <v>1528</v>
      </c>
      <c r="G75" s="89" t="s">
        <v>124</v>
      </c>
      <c r="H75" s="91">
        <v>10.9696</v>
      </c>
      <c r="I75" s="103">
        <v>8843</v>
      </c>
      <c r="J75" s="91"/>
      <c r="K75" s="91">
        <v>2.4031813770000001</v>
      </c>
      <c r="L75" s="92">
        <v>7.7426858507349836E-8</v>
      </c>
      <c r="M75" s="92">
        <f t="shared" si="0"/>
        <v>1.3973853354956382E-2</v>
      </c>
      <c r="N75" s="92">
        <f>K75/'סכום נכסי הקרן'!$C$42</f>
        <v>3.2491272507801962E-3</v>
      </c>
    </row>
    <row r="76" spans="2:14">
      <c r="B76" s="93"/>
      <c r="C76" s="88"/>
      <c r="D76" s="88"/>
      <c r="E76" s="88"/>
      <c r="F76" s="88"/>
      <c r="G76" s="88"/>
      <c r="H76" s="91"/>
      <c r="I76" s="103"/>
      <c r="J76" s="88"/>
      <c r="K76" s="88"/>
      <c r="L76" s="88"/>
      <c r="M76" s="92"/>
      <c r="N76" s="88"/>
    </row>
    <row r="77" spans="2:14">
      <c r="B77" s="86" t="s">
        <v>211</v>
      </c>
      <c r="C77" s="81"/>
      <c r="D77" s="82"/>
      <c r="E77" s="81"/>
      <c r="F77" s="82"/>
      <c r="G77" s="82"/>
      <c r="H77" s="84"/>
      <c r="I77" s="101"/>
      <c r="J77" s="84"/>
      <c r="K77" s="84">
        <v>1.1691237310000002</v>
      </c>
      <c r="L77" s="85"/>
      <c r="M77" s="85">
        <f t="shared" ref="M77:M78" si="1">IFERROR(K77/$K$11,0)</f>
        <v>6.7981400518290856E-3</v>
      </c>
      <c r="N77" s="85">
        <f>K77/'סכום נכסי הקרן'!$C$42</f>
        <v>1.580667947197527E-3</v>
      </c>
    </row>
    <row r="78" spans="2:14">
      <c r="B78" s="87" t="s">
        <v>1646</v>
      </c>
      <c r="C78" s="88" t="s">
        <v>1647</v>
      </c>
      <c r="D78" s="89" t="s">
        <v>109</v>
      </c>
      <c r="E78" s="88"/>
      <c r="F78" s="89" t="s">
        <v>1554</v>
      </c>
      <c r="G78" s="89" t="s">
        <v>120</v>
      </c>
      <c r="H78" s="91">
        <v>3.3921360000000003</v>
      </c>
      <c r="I78" s="103">
        <v>9013</v>
      </c>
      <c r="J78" s="91"/>
      <c r="K78" s="91">
        <v>1.1691237310000002</v>
      </c>
      <c r="L78" s="92">
        <v>9.6392348413906473E-8</v>
      </c>
      <c r="M78" s="92">
        <f t="shared" si="1"/>
        <v>6.7981400518290856E-3</v>
      </c>
      <c r="N78" s="92">
        <f>K78/'סכום נכסי הקרן'!$C$42</f>
        <v>1.580667947197527E-3</v>
      </c>
    </row>
    <row r="79" spans="2:14">
      <c r="B79" s="94"/>
      <c r="C79" s="94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</row>
    <row r="80" spans="2:14">
      <c r="B80" s="94"/>
      <c r="C80" s="94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</row>
    <row r="81" spans="2:14">
      <c r="B81" s="94"/>
      <c r="C81" s="94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</row>
    <row r="82" spans="2:14">
      <c r="B82" s="110" t="s">
        <v>205</v>
      </c>
      <c r="C82" s="94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</row>
    <row r="83" spans="2:14">
      <c r="B83" s="110" t="s">
        <v>100</v>
      </c>
      <c r="C83" s="94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</row>
    <row r="84" spans="2:14">
      <c r="B84" s="110" t="s">
        <v>188</v>
      </c>
      <c r="C84" s="94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</row>
    <row r="85" spans="2:14">
      <c r="B85" s="110" t="s">
        <v>196</v>
      </c>
      <c r="C85" s="94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</row>
    <row r="86" spans="2:14">
      <c r="B86" s="110" t="s">
        <v>203</v>
      </c>
      <c r="C86" s="94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</row>
    <row r="87" spans="2:14">
      <c r="B87" s="94"/>
      <c r="C87" s="94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</row>
    <row r="88" spans="2:14">
      <c r="B88" s="94"/>
      <c r="C88" s="94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</row>
    <row r="89" spans="2:14">
      <c r="B89" s="94"/>
      <c r="C89" s="94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</row>
    <row r="90" spans="2:14">
      <c r="B90" s="94"/>
      <c r="C90" s="94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</row>
    <row r="91" spans="2:14">
      <c r="B91" s="94"/>
      <c r="C91" s="94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</row>
    <row r="92" spans="2:14">
      <c r="B92" s="94"/>
      <c r="C92" s="94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</row>
    <row r="93" spans="2:14">
      <c r="B93" s="94"/>
      <c r="C93" s="94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</row>
    <row r="94" spans="2:14">
      <c r="B94" s="94"/>
      <c r="C94" s="94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</row>
    <row r="95" spans="2:14">
      <c r="B95" s="94"/>
      <c r="C95" s="94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</row>
    <row r="96" spans="2:14">
      <c r="B96" s="94"/>
      <c r="C96" s="94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</row>
    <row r="97" spans="2:14">
      <c r="B97" s="94"/>
      <c r="C97" s="94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</row>
    <row r="98" spans="2:14">
      <c r="B98" s="94"/>
      <c r="C98" s="94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</row>
    <row r="99" spans="2:14">
      <c r="B99" s="94"/>
      <c r="C99" s="94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</row>
    <row r="100" spans="2:14">
      <c r="B100" s="94"/>
      <c r="C100" s="94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</row>
    <row r="101" spans="2:14">
      <c r="B101" s="94"/>
      <c r="C101" s="94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</row>
    <row r="102" spans="2:14">
      <c r="B102" s="94"/>
      <c r="C102" s="94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</row>
    <row r="103" spans="2:14">
      <c r="B103" s="94"/>
      <c r="C103" s="94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</row>
    <row r="104" spans="2:14">
      <c r="B104" s="94"/>
      <c r="C104" s="94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</row>
    <row r="105" spans="2:14">
      <c r="B105" s="94"/>
      <c r="C105" s="94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</row>
    <row r="106" spans="2:14">
      <c r="B106" s="94"/>
      <c r="C106" s="94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</row>
    <row r="107" spans="2:14">
      <c r="B107" s="94"/>
      <c r="C107" s="94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</row>
    <row r="108" spans="2:14">
      <c r="B108" s="94"/>
      <c r="C108" s="94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</row>
    <row r="109" spans="2:14">
      <c r="B109" s="94"/>
      <c r="C109" s="94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</row>
    <row r="110" spans="2:14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</row>
    <row r="111" spans="2:14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</row>
    <row r="112" spans="2:14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</row>
    <row r="113" spans="2:14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</row>
    <row r="114" spans="2:14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</row>
    <row r="115" spans="2:14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</row>
    <row r="116" spans="2:14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</row>
    <row r="117" spans="2:14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</row>
    <row r="118" spans="2:14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</row>
    <row r="119" spans="2:14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</row>
    <row r="120" spans="2:14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</row>
    <row r="121" spans="2:14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</row>
    <row r="122" spans="2:14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</row>
    <row r="123" spans="2:14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</row>
    <row r="124" spans="2:14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</row>
    <row r="125" spans="2:14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</row>
    <row r="126" spans="2:14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</row>
    <row r="127" spans="2:14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</row>
    <row r="128" spans="2:14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</row>
    <row r="129" spans="2:14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</row>
    <row r="130" spans="2:14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</row>
    <row r="131" spans="2:14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</row>
    <row r="132" spans="2:14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</row>
    <row r="133" spans="2:14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</row>
    <row r="134" spans="2:14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</row>
    <row r="135" spans="2:14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</row>
    <row r="136" spans="2:14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</row>
    <row r="137" spans="2:14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</row>
    <row r="138" spans="2:14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</row>
    <row r="139" spans="2:14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</row>
    <row r="140" spans="2:14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</row>
    <row r="141" spans="2:14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</row>
    <row r="142" spans="2:14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</row>
    <row r="143" spans="2:14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</row>
    <row r="144" spans="2:14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</row>
    <row r="145" spans="2:14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</row>
    <row r="146" spans="2:14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</row>
    <row r="147" spans="2:14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</row>
    <row r="148" spans="2:14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</row>
    <row r="149" spans="2:14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</row>
    <row r="150" spans="2:14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</row>
    <row r="151" spans="2:14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</row>
    <row r="152" spans="2:14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</row>
    <row r="153" spans="2:14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</row>
    <row r="154" spans="2:14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</row>
    <row r="155" spans="2:14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</row>
    <row r="156" spans="2:14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</row>
    <row r="157" spans="2:14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</row>
    <row r="158" spans="2:14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</row>
    <row r="159" spans="2:14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</row>
    <row r="160" spans="2:14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</row>
    <row r="161" spans="2:14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</row>
    <row r="162" spans="2:14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</row>
    <row r="163" spans="2:14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</row>
    <row r="164" spans="2:14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</row>
    <row r="165" spans="2:14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</row>
    <row r="166" spans="2:14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</row>
    <row r="167" spans="2:14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</row>
    <row r="168" spans="2:14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</row>
    <row r="169" spans="2:14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</row>
    <row r="170" spans="2:14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</row>
    <row r="171" spans="2:14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</row>
    <row r="172" spans="2:14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</row>
    <row r="173" spans="2:14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</row>
    <row r="174" spans="2:14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</row>
    <row r="175" spans="2:14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</row>
    <row r="176" spans="2:14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</row>
    <row r="177" spans="2:14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</row>
    <row r="178" spans="2:14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</row>
    <row r="179" spans="2:14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</row>
    <row r="180" spans="2:14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</row>
    <row r="181" spans="2:14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</row>
    <row r="182" spans="2:14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</row>
    <row r="183" spans="2:14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</row>
    <row r="184" spans="2:14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</row>
    <row r="185" spans="2:14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</row>
    <row r="186" spans="2:14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</row>
    <row r="187" spans="2:14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</row>
    <row r="188" spans="2:14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</row>
    <row r="189" spans="2:14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</row>
    <row r="190" spans="2:14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</row>
    <row r="191" spans="2:14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</row>
    <row r="192" spans="2:14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</row>
    <row r="193" spans="2:14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</row>
    <row r="194" spans="2:14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</row>
    <row r="195" spans="2:14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</row>
    <row r="196" spans="2:14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</row>
    <row r="197" spans="2:14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</row>
    <row r="198" spans="2:14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</row>
    <row r="199" spans="2:14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</row>
    <row r="200" spans="2:14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</row>
    <row r="201" spans="2:14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</row>
    <row r="202" spans="2:14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</row>
    <row r="203" spans="2:14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</row>
    <row r="204" spans="2:14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</row>
    <row r="205" spans="2:14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</row>
    <row r="206" spans="2:14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</row>
    <row r="207" spans="2:14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</row>
    <row r="208" spans="2:14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</row>
    <row r="209" spans="2:14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</row>
    <row r="210" spans="2:14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</row>
    <row r="211" spans="2:14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</row>
    <row r="212" spans="2:14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</row>
    <row r="213" spans="2:14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</row>
    <row r="214" spans="2:14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</row>
    <row r="215" spans="2:14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</row>
    <row r="216" spans="2:14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</row>
    <row r="217" spans="2:14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</row>
    <row r="218" spans="2:14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</row>
    <row r="219" spans="2:14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</row>
    <row r="220" spans="2:14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</row>
    <row r="221" spans="2:14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</row>
    <row r="222" spans="2:14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</row>
    <row r="223" spans="2:14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</row>
    <row r="224" spans="2:14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</row>
    <row r="225" spans="2:14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</row>
    <row r="226" spans="2:14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</row>
    <row r="227" spans="2:14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</row>
    <row r="228" spans="2:14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</row>
    <row r="229" spans="2:14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</row>
    <row r="230" spans="2:14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</row>
    <row r="231" spans="2:14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</row>
    <row r="232" spans="2:14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</row>
    <row r="233" spans="2:14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</row>
    <row r="234" spans="2:14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</row>
    <row r="235" spans="2:14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</row>
    <row r="236" spans="2:14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</row>
    <row r="237" spans="2:14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</row>
    <row r="238" spans="2:14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</row>
    <row r="239" spans="2:14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</row>
    <row r="240" spans="2:14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</row>
    <row r="241" spans="2:14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</row>
    <row r="242" spans="2:14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</row>
    <row r="243" spans="2:14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</row>
    <row r="244" spans="2:14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</row>
    <row r="245" spans="2:14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</row>
    <row r="246" spans="2:14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</row>
    <row r="247" spans="2:14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</row>
    <row r="248" spans="2:14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</row>
    <row r="249" spans="2:14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</row>
    <row r="250" spans="2:14">
      <c r="B250" s="113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</row>
    <row r="251" spans="2:14">
      <c r="B251" s="113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</row>
    <row r="252" spans="2:14">
      <c r="B252" s="11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</row>
    <row r="253" spans="2:14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</row>
    <row r="254" spans="2:14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</row>
    <row r="255" spans="2:14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</row>
    <row r="256" spans="2:14">
      <c r="B256" s="94"/>
      <c r="C256" s="94"/>
      <c r="D256" s="94"/>
      <c r="E256" s="94"/>
      <c r="F256" s="94"/>
      <c r="G256" s="94"/>
      <c r="H256" s="95"/>
      <c r="I256" s="95"/>
      <c r="J256" s="95"/>
      <c r="K256" s="95"/>
      <c r="L256" s="95"/>
      <c r="M256" s="95"/>
      <c r="N256" s="95"/>
    </row>
    <row r="257" spans="2:14">
      <c r="B257" s="94"/>
      <c r="C257" s="94"/>
      <c r="D257" s="94"/>
      <c r="E257" s="94"/>
      <c r="F257" s="94"/>
      <c r="G257" s="94"/>
      <c r="H257" s="95"/>
      <c r="I257" s="95"/>
      <c r="J257" s="95"/>
      <c r="K257" s="95"/>
      <c r="L257" s="95"/>
      <c r="M257" s="95"/>
      <c r="N257" s="95"/>
    </row>
    <row r="258" spans="2:14">
      <c r="B258" s="94"/>
      <c r="C258" s="94"/>
      <c r="D258" s="94"/>
      <c r="E258" s="94"/>
      <c r="F258" s="94"/>
      <c r="G258" s="94"/>
      <c r="H258" s="95"/>
      <c r="I258" s="95"/>
      <c r="J258" s="95"/>
      <c r="K258" s="95"/>
      <c r="L258" s="95"/>
      <c r="M258" s="95"/>
      <c r="N258" s="95"/>
    </row>
    <row r="259" spans="2:14">
      <c r="B259" s="94"/>
      <c r="C259" s="94"/>
      <c r="D259" s="94"/>
      <c r="E259" s="94"/>
      <c r="F259" s="94"/>
      <c r="G259" s="94"/>
      <c r="H259" s="95"/>
      <c r="I259" s="95"/>
      <c r="J259" s="95"/>
      <c r="K259" s="95"/>
      <c r="L259" s="95"/>
      <c r="M259" s="95"/>
      <c r="N259" s="95"/>
    </row>
    <row r="260" spans="2:14">
      <c r="B260" s="94"/>
      <c r="C260" s="94"/>
      <c r="D260" s="94"/>
      <c r="E260" s="94"/>
      <c r="F260" s="94"/>
      <c r="G260" s="94"/>
      <c r="H260" s="95"/>
      <c r="I260" s="95"/>
      <c r="J260" s="95"/>
      <c r="K260" s="95"/>
      <c r="L260" s="95"/>
      <c r="M260" s="95"/>
      <c r="N260" s="95"/>
    </row>
    <row r="261" spans="2:14">
      <c r="B261" s="94"/>
      <c r="C261" s="94"/>
      <c r="D261" s="94"/>
      <c r="E261" s="94"/>
      <c r="F261" s="94"/>
      <c r="G261" s="94"/>
      <c r="H261" s="95"/>
      <c r="I261" s="95"/>
      <c r="J261" s="95"/>
      <c r="K261" s="95"/>
      <c r="L261" s="95"/>
      <c r="M261" s="95"/>
      <c r="N261" s="95"/>
    </row>
    <row r="262" spans="2:14">
      <c r="B262" s="94"/>
      <c r="C262" s="94"/>
      <c r="D262" s="94"/>
      <c r="E262" s="94"/>
      <c r="F262" s="94"/>
      <c r="G262" s="94"/>
      <c r="H262" s="95"/>
      <c r="I262" s="95"/>
      <c r="J262" s="95"/>
      <c r="K262" s="95"/>
      <c r="L262" s="95"/>
      <c r="M262" s="95"/>
      <c r="N262" s="95"/>
    </row>
    <row r="263" spans="2:14">
      <c r="B263" s="94"/>
      <c r="C263" s="94"/>
      <c r="D263" s="94"/>
      <c r="E263" s="94"/>
      <c r="F263" s="94"/>
      <c r="G263" s="94"/>
      <c r="H263" s="95"/>
      <c r="I263" s="95"/>
      <c r="J263" s="95"/>
      <c r="K263" s="95"/>
      <c r="L263" s="95"/>
      <c r="M263" s="95"/>
      <c r="N263" s="95"/>
    </row>
    <row r="264" spans="2:14">
      <c r="B264" s="94"/>
      <c r="C264" s="94"/>
      <c r="D264" s="94"/>
      <c r="E264" s="94"/>
      <c r="F264" s="94"/>
      <c r="G264" s="94"/>
      <c r="H264" s="95"/>
      <c r="I264" s="95"/>
      <c r="J264" s="95"/>
      <c r="K264" s="95"/>
      <c r="L264" s="95"/>
      <c r="M264" s="95"/>
      <c r="N264" s="95"/>
    </row>
    <row r="265" spans="2:14">
      <c r="B265" s="94"/>
      <c r="C265" s="94"/>
      <c r="D265" s="94"/>
      <c r="E265" s="94"/>
      <c r="F265" s="94"/>
      <c r="G265" s="94"/>
      <c r="H265" s="95"/>
      <c r="I265" s="95"/>
      <c r="J265" s="95"/>
      <c r="K265" s="95"/>
      <c r="L265" s="95"/>
      <c r="M265" s="95"/>
      <c r="N265" s="95"/>
    </row>
    <row r="266" spans="2:14">
      <c r="B266" s="94"/>
      <c r="C266" s="94"/>
      <c r="D266" s="94"/>
      <c r="E266" s="94"/>
      <c r="F266" s="94"/>
      <c r="G266" s="94"/>
      <c r="H266" s="95"/>
      <c r="I266" s="95"/>
      <c r="J266" s="95"/>
      <c r="K266" s="95"/>
      <c r="L266" s="95"/>
      <c r="M266" s="95"/>
      <c r="N266" s="95"/>
    </row>
    <row r="267" spans="2:14">
      <c r="B267" s="94"/>
      <c r="C267" s="94"/>
      <c r="D267" s="94"/>
      <c r="E267" s="94"/>
      <c r="F267" s="94"/>
      <c r="G267" s="94"/>
      <c r="H267" s="95"/>
      <c r="I267" s="95"/>
      <c r="J267" s="95"/>
      <c r="K267" s="95"/>
      <c r="L267" s="95"/>
      <c r="M267" s="95"/>
      <c r="N267" s="95"/>
    </row>
    <row r="268" spans="2:14">
      <c r="B268" s="94"/>
      <c r="C268" s="94"/>
      <c r="D268" s="94"/>
      <c r="E268" s="94"/>
      <c r="F268" s="94"/>
      <c r="G268" s="94"/>
      <c r="H268" s="95"/>
      <c r="I268" s="95"/>
      <c r="J268" s="95"/>
      <c r="K268" s="95"/>
      <c r="L268" s="95"/>
      <c r="M268" s="95"/>
      <c r="N268" s="95"/>
    </row>
    <row r="269" spans="2:14">
      <c r="B269" s="94"/>
      <c r="C269" s="94"/>
      <c r="D269" s="94"/>
      <c r="E269" s="94"/>
      <c r="F269" s="94"/>
      <c r="G269" s="94"/>
      <c r="H269" s="95"/>
      <c r="I269" s="95"/>
      <c r="J269" s="95"/>
      <c r="K269" s="95"/>
      <c r="L269" s="95"/>
      <c r="M269" s="95"/>
      <c r="N269" s="95"/>
    </row>
    <row r="270" spans="2:14">
      <c r="B270" s="94"/>
      <c r="C270" s="94"/>
      <c r="D270" s="94"/>
      <c r="E270" s="94"/>
      <c r="F270" s="94"/>
      <c r="G270" s="94"/>
      <c r="H270" s="95"/>
      <c r="I270" s="95"/>
      <c r="J270" s="95"/>
      <c r="K270" s="95"/>
      <c r="L270" s="95"/>
      <c r="M270" s="95"/>
      <c r="N270" s="95"/>
    </row>
    <row r="271" spans="2:14">
      <c r="B271" s="94"/>
      <c r="C271" s="94"/>
      <c r="D271" s="94"/>
      <c r="E271" s="94"/>
      <c r="F271" s="94"/>
      <c r="G271" s="94"/>
      <c r="H271" s="95"/>
      <c r="I271" s="95"/>
      <c r="J271" s="95"/>
      <c r="K271" s="95"/>
      <c r="L271" s="95"/>
      <c r="M271" s="95"/>
      <c r="N271" s="95"/>
    </row>
    <row r="272" spans="2:14">
      <c r="B272" s="94"/>
      <c r="C272" s="94"/>
      <c r="D272" s="94"/>
      <c r="E272" s="94"/>
      <c r="F272" s="94"/>
      <c r="G272" s="94"/>
      <c r="H272" s="95"/>
      <c r="I272" s="95"/>
      <c r="J272" s="95"/>
      <c r="K272" s="95"/>
      <c r="L272" s="95"/>
      <c r="M272" s="95"/>
      <c r="N272" s="95"/>
    </row>
    <row r="273" spans="2:14">
      <c r="B273" s="94"/>
      <c r="C273" s="94"/>
      <c r="D273" s="94"/>
      <c r="E273" s="94"/>
      <c r="F273" s="94"/>
      <c r="G273" s="94"/>
      <c r="H273" s="95"/>
      <c r="I273" s="95"/>
      <c r="J273" s="95"/>
      <c r="K273" s="95"/>
      <c r="L273" s="95"/>
      <c r="M273" s="95"/>
      <c r="N273" s="95"/>
    </row>
    <row r="274" spans="2:14">
      <c r="B274" s="94"/>
      <c r="C274" s="94"/>
      <c r="D274" s="94"/>
      <c r="E274" s="94"/>
      <c r="F274" s="94"/>
      <c r="G274" s="94"/>
      <c r="H274" s="95"/>
      <c r="I274" s="95"/>
      <c r="J274" s="95"/>
      <c r="K274" s="95"/>
      <c r="L274" s="95"/>
      <c r="M274" s="95"/>
      <c r="N274" s="95"/>
    </row>
    <row r="275" spans="2:14">
      <c r="B275" s="94"/>
      <c r="C275" s="94"/>
      <c r="D275" s="94"/>
      <c r="E275" s="94"/>
      <c r="F275" s="94"/>
      <c r="G275" s="94"/>
      <c r="H275" s="95"/>
      <c r="I275" s="95"/>
      <c r="J275" s="95"/>
      <c r="K275" s="95"/>
      <c r="L275" s="95"/>
      <c r="M275" s="95"/>
      <c r="N275" s="95"/>
    </row>
    <row r="276" spans="2:14">
      <c r="B276" s="94"/>
      <c r="C276" s="94"/>
      <c r="D276" s="94"/>
      <c r="E276" s="94"/>
      <c r="F276" s="94"/>
      <c r="G276" s="94"/>
      <c r="H276" s="95"/>
      <c r="I276" s="95"/>
      <c r="J276" s="95"/>
      <c r="K276" s="95"/>
      <c r="L276" s="95"/>
      <c r="M276" s="95"/>
      <c r="N276" s="95"/>
    </row>
    <row r="277" spans="2:14">
      <c r="B277" s="94"/>
      <c r="C277" s="94"/>
      <c r="D277" s="94"/>
      <c r="E277" s="94"/>
      <c r="F277" s="94"/>
      <c r="G277" s="94"/>
      <c r="H277" s="95"/>
      <c r="I277" s="95"/>
      <c r="J277" s="95"/>
      <c r="K277" s="95"/>
      <c r="L277" s="95"/>
      <c r="M277" s="95"/>
      <c r="N277" s="95"/>
    </row>
    <row r="278" spans="2:14">
      <c r="B278" s="94"/>
      <c r="C278" s="94"/>
      <c r="D278" s="94"/>
      <c r="E278" s="94"/>
      <c r="F278" s="94"/>
      <c r="G278" s="94"/>
      <c r="H278" s="95"/>
      <c r="I278" s="95"/>
      <c r="J278" s="95"/>
      <c r="K278" s="95"/>
      <c r="L278" s="95"/>
      <c r="M278" s="95"/>
      <c r="N278" s="95"/>
    </row>
    <row r="279" spans="2:14">
      <c r="B279" s="94"/>
      <c r="C279" s="94"/>
      <c r="D279" s="94"/>
      <c r="E279" s="94"/>
      <c r="F279" s="94"/>
      <c r="G279" s="94"/>
      <c r="H279" s="95"/>
      <c r="I279" s="95"/>
      <c r="J279" s="95"/>
      <c r="K279" s="95"/>
      <c r="L279" s="95"/>
      <c r="M279" s="95"/>
      <c r="N279" s="95"/>
    </row>
    <row r="280" spans="2:14">
      <c r="B280" s="94"/>
      <c r="C280" s="94"/>
      <c r="D280" s="94"/>
      <c r="E280" s="94"/>
      <c r="F280" s="94"/>
      <c r="G280" s="94"/>
      <c r="H280" s="95"/>
      <c r="I280" s="95"/>
      <c r="J280" s="95"/>
      <c r="K280" s="95"/>
      <c r="L280" s="95"/>
      <c r="M280" s="95"/>
      <c r="N280" s="95"/>
    </row>
    <row r="281" spans="2:14">
      <c r="B281" s="94"/>
      <c r="C281" s="94"/>
      <c r="D281" s="94"/>
      <c r="E281" s="94"/>
      <c r="F281" s="94"/>
      <c r="G281" s="94"/>
      <c r="H281" s="95"/>
      <c r="I281" s="95"/>
      <c r="J281" s="95"/>
      <c r="K281" s="95"/>
      <c r="L281" s="95"/>
      <c r="M281" s="95"/>
      <c r="N281" s="95"/>
    </row>
    <row r="282" spans="2:14">
      <c r="B282" s="94"/>
      <c r="C282" s="94"/>
      <c r="D282" s="94"/>
      <c r="E282" s="94"/>
      <c r="F282" s="94"/>
      <c r="G282" s="94"/>
      <c r="H282" s="95"/>
      <c r="I282" s="95"/>
      <c r="J282" s="95"/>
      <c r="K282" s="95"/>
      <c r="L282" s="95"/>
      <c r="M282" s="95"/>
      <c r="N282" s="95"/>
    </row>
    <row r="283" spans="2:14">
      <c r="B283" s="94"/>
      <c r="C283" s="94"/>
      <c r="D283" s="94"/>
      <c r="E283" s="94"/>
      <c r="F283" s="94"/>
      <c r="G283" s="94"/>
      <c r="H283" s="95"/>
      <c r="I283" s="95"/>
      <c r="J283" s="95"/>
      <c r="K283" s="95"/>
      <c r="L283" s="95"/>
      <c r="M283" s="95"/>
      <c r="N283" s="95"/>
    </row>
    <row r="284" spans="2:14">
      <c r="B284" s="94"/>
      <c r="C284" s="94"/>
      <c r="D284" s="94"/>
      <c r="E284" s="94"/>
      <c r="F284" s="94"/>
      <c r="G284" s="94"/>
      <c r="H284" s="95"/>
      <c r="I284" s="95"/>
      <c r="J284" s="95"/>
      <c r="K284" s="95"/>
      <c r="L284" s="95"/>
      <c r="M284" s="95"/>
      <c r="N284" s="95"/>
    </row>
    <row r="285" spans="2:14">
      <c r="B285" s="94"/>
      <c r="C285" s="94"/>
      <c r="D285" s="94"/>
      <c r="E285" s="94"/>
      <c r="F285" s="94"/>
      <c r="G285" s="94"/>
      <c r="H285" s="95"/>
      <c r="I285" s="95"/>
      <c r="J285" s="95"/>
      <c r="K285" s="95"/>
      <c r="L285" s="95"/>
      <c r="M285" s="95"/>
      <c r="N285" s="95"/>
    </row>
    <row r="286" spans="2:14">
      <c r="B286" s="94"/>
      <c r="C286" s="94"/>
      <c r="D286" s="94"/>
      <c r="E286" s="94"/>
      <c r="F286" s="94"/>
      <c r="G286" s="94"/>
      <c r="H286" s="95"/>
      <c r="I286" s="95"/>
      <c r="J286" s="95"/>
      <c r="K286" s="95"/>
      <c r="L286" s="95"/>
      <c r="M286" s="95"/>
      <c r="N286" s="95"/>
    </row>
    <row r="287" spans="2:14">
      <c r="B287" s="94"/>
      <c r="C287" s="94"/>
      <c r="D287" s="94"/>
      <c r="E287" s="94"/>
      <c r="F287" s="94"/>
      <c r="G287" s="94"/>
      <c r="H287" s="95"/>
      <c r="I287" s="95"/>
      <c r="J287" s="95"/>
      <c r="K287" s="95"/>
      <c r="L287" s="95"/>
      <c r="M287" s="95"/>
      <c r="N287" s="95"/>
    </row>
    <row r="288" spans="2:14">
      <c r="B288" s="94"/>
      <c r="C288" s="94"/>
      <c r="D288" s="94"/>
      <c r="E288" s="94"/>
      <c r="F288" s="94"/>
      <c r="G288" s="94"/>
      <c r="H288" s="95"/>
      <c r="I288" s="95"/>
      <c r="J288" s="95"/>
      <c r="K288" s="95"/>
      <c r="L288" s="95"/>
      <c r="M288" s="95"/>
      <c r="N288" s="95"/>
    </row>
    <row r="289" spans="2:14">
      <c r="B289" s="94"/>
      <c r="C289" s="94"/>
      <c r="D289" s="94"/>
      <c r="E289" s="94"/>
      <c r="F289" s="94"/>
      <c r="G289" s="94"/>
      <c r="H289" s="95"/>
      <c r="I289" s="95"/>
      <c r="J289" s="95"/>
      <c r="K289" s="95"/>
      <c r="L289" s="95"/>
      <c r="M289" s="95"/>
      <c r="N289" s="95"/>
    </row>
    <row r="290" spans="2:14">
      <c r="B290" s="94"/>
      <c r="C290" s="94"/>
      <c r="D290" s="94"/>
      <c r="E290" s="94"/>
      <c r="F290" s="94"/>
      <c r="G290" s="94"/>
      <c r="H290" s="95"/>
      <c r="I290" s="95"/>
      <c r="J290" s="95"/>
      <c r="K290" s="95"/>
      <c r="L290" s="95"/>
      <c r="M290" s="95"/>
      <c r="N290" s="95"/>
    </row>
    <row r="291" spans="2:14">
      <c r="B291" s="94"/>
      <c r="C291" s="94"/>
      <c r="D291" s="94"/>
      <c r="E291" s="94"/>
      <c r="F291" s="94"/>
      <c r="G291" s="94"/>
      <c r="H291" s="95"/>
      <c r="I291" s="95"/>
      <c r="J291" s="95"/>
      <c r="K291" s="95"/>
      <c r="L291" s="95"/>
      <c r="M291" s="95"/>
      <c r="N291" s="95"/>
    </row>
    <row r="292" spans="2:14">
      <c r="B292" s="94"/>
      <c r="C292" s="94"/>
      <c r="D292" s="94"/>
      <c r="E292" s="94"/>
      <c r="F292" s="94"/>
      <c r="G292" s="94"/>
      <c r="H292" s="95"/>
      <c r="I292" s="95"/>
      <c r="J292" s="95"/>
      <c r="K292" s="95"/>
      <c r="L292" s="95"/>
      <c r="M292" s="95"/>
      <c r="N292" s="95"/>
    </row>
    <row r="293" spans="2:14">
      <c r="B293" s="94"/>
      <c r="C293" s="94"/>
      <c r="D293" s="94"/>
      <c r="E293" s="94"/>
      <c r="F293" s="94"/>
      <c r="G293" s="94"/>
      <c r="H293" s="95"/>
      <c r="I293" s="95"/>
      <c r="J293" s="95"/>
      <c r="K293" s="95"/>
      <c r="L293" s="95"/>
      <c r="M293" s="95"/>
      <c r="N293" s="95"/>
    </row>
    <row r="294" spans="2:14">
      <c r="B294" s="94"/>
      <c r="C294" s="94"/>
      <c r="D294" s="94"/>
      <c r="E294" s="94"/>
      <c r="F294" s="94"/>
      <c r="G294" s="94"/>
      <c r="H294" s="95"/>
      <c r="I294" s="95"/>
      <c r="J294" s="95"/>
      <c r="K294" s="95"/>
      <c r="L294" s="95"/>
      <c r="M294" s="95"/>
      <c r="N294" s="95"/>
    </row>
    <row r="295" spans="2:14">
      <c r="B295" s="94"/>
      <c r="C295" s="94"/>
      <c r="D295" s="94"/>
      <c r="E295" s="94"/>
      <c r="F295" s="94"/>
      <c r="G295" s="94"/>
      <c r="H295" s="95"/>
      <c r="I295" s="95"/>
      <c r="J295" s="95"/>
      <c r="K295" s="95"/>
      <c r="L295" s="95"/>
      <c r="M295" s="95"/>
      <c r="N295" s="95"/>
    </row>
    <row r="296" spans="2:14">
      <c r="B296" s="94"/>
      <c r="C296" s="94"/>
      <c r="D296" s="94"/>
      <c r="E296" s="94"/>
      <c r="F296" s="94"/>
      <c r="G296" s="94"/>
      <c r="H296" s="95"/>
      <c r="I296" s="95"/>
      <c r="J296" s="95"/>
      <c r="K296" s="95"/>
      <c r="L296" s="95"/>
      <c r="M296" s="95"/>
      <c r="N296" s="95"/>
    </row>
    <row r="297" spans="2:14">
      <c r="B297" s="94"/>
      <c r="C297" s="94"/>
      <c r="D297" s="94"/>
      <c r="E297" s="94"/>
      <c r="F297" s="94"/>
      <c r="G297" s="94"/>
      <c r="H297" s="95"/>
      <c r="I297" s="95"/>
      <c r="J297" s="95"/>
      <c r="K297" s="95"/>
      <c r="L297" s="95"/>
      <c r="M297" s="95"/>
      <c r="N297" s="95"/>
    </row>
    <row r="298" spans="2:14">
      <c r="B298" s="94"/>
      <c r="C298" s="94"/>
      <c r="D298" s="94"/>
      <c r="E298" s="94"/>
      <c r="F298" s="94"/>
      <c r="G298" s="94"/>
      <c r="H298" s="95"/>
      <c r="I298" s="95"/>
      <c r="J298" s="95"/>
      <c r="K298" s="95"/>
      <c r="L298" s="95"/>
      <c r="M298" s="95"/>
      <c r="N298" s="95"/>
    </row>
    <row r="299" spans="2:14">
      <c r="B299" s="94"/>
      <c r="C299" s="94"/>
      <c r="D299" s="94"/>
      <c r="E299" s="94"/>
      <c r="F299" s="94"/>
      <c r="G299" s="94"/>
      <c r="H299" s="95"/>
      <c r="I299" s="95"/>
      <c r="J299" s="95"/>
      <c r="K299" s="95"/>
      <c r="L299" s="95"/>
      <c r="M299" s="95"/>
      <c r="N299" s="95"/>
    </row>
    <row r="300" spans="2:14">
      <c r="B300" s="94"/>
      <c r="C300" s="94"/>
      <c r="D300" s="94"/>
      <c r="E300" s="94"/>
      <c r="F300" s="94"/>
      <c r="G300" s="94"/>
      <c r="H300" s="95"/>
      <c r="I300" s="95"/>
      <c r="J300" s="95"/>
      <c r="K300" s="95"/>
      <c r="L300" s="95"/>
      <c r="M300" s="95"/>
      <c r="N300" s="95"/>
    </row>
    <row r="301" spans="2:14">
      <c r="B301" s="94"/>
      <c r="C301" s="94"/>
      <c r="D301" s="94"/>
      <c r="E301" s="94"/>
      <c r="F301" s="94"/>
      <c r="G301" s="94"/>
      <c r="H301" s="95"/>
      <c r="I301" s="95"/>
      <c r="J301" s="95"/>
      <c r="K301" s="95"/>
      <c r="L301" s="95"/>
      <c r="M301" s="95"/>
      <c r="N301" s="95"/>
    </row>
    <row r="302" spans="2:14">
      <c r="B302" s="94"/>
      <c r="C302" s="94"/>
      <c r="D302" s="94"/>
      <c r="E302" s="94"/>
      <c r="F302" s="94"/>
      <c r="G302" s="94"/>
      <c r="H302" s="95"/>
      <c r="I302" s="95"/>
      <c r="J302" s="95"/>
      <c r="K302" s="95"/>
      <c r="L302" s="95"/>
      <c r="M302" s="95"/>
      <c r="N302" s="95"/>
    </row>
    <row r="303" spans="2:14">
      <c r="B303" s="94"/>
      <c r="C303" s="94"/>
      <c r="D303" s="94"/>
      <c r="E303" s="94"/>
      <c r="F303" s="94"/>
      <c r="G303" s="94"/>
      <c r="H303" s="95"/>
      <c r="I303" s="95"/>
      <c r="J303" s="95"/>
      <c r="K303" s="95"/>
      <c r="L303" s="95"/>
      <c r="M303" s="95"/>
      <c r="N303" s="95"/>
    </row>
    <row r="304" spans="2:14">
      <c r="B304" s="94"/>
      <c r="C304" s="94"/>
      <c r="D304" s="94"/>
      <c r="E304" s="94"/>
      <c r="F304" s="94"/>
      <c r="G304" s="94"/>
      <c r="H304" s="95"/>
      <c r="I304" s="95"/>
      <c r="J304" s="95"/>
      <c r="K304" s="95"/>
      <c r="L304" s="95"/>
      <c r="M304" s="95"/>
      <c r="N304" s="95"/>
    </row>
    <row r="305" spans="2:14">
      <c r="B305" s="94"/>
      <c r="C305" s="94"/>
      <c r="D305" s="94"/>
      <c r="E305" s="94"/>
      <c r="F305" s="94"/>
      <c r="G305" s="94"/>
      <c r="H305" s="95"/>
      <c r="I305" s="95"/>
      <c r="J305" s="95"/>
      <c r="K305" s="95"/>
      <c r="L305" s="95"/>
      <c r="M305" s="95"/>
      <c r="N305" s="95"/>
    </row>
    <row r="306" spans="2:14">
      <c r="B306" s="94"/>
      <c r="C306" s="94"/>
      <c r="D306" s="94"/>
      <c r="E306" s="94"/>
      <c r="F306" s="94"/>
      <c r="G306" s="94"/>
      <c r="H306" s="95"/>
      <c r="I306" s="95"/>
      <c r="J306" s="95"/>
      <c r="K306" s="95"/>
      <c r="L306" s="95"/>
      <c r="M306" s="95"/>
      <c r="N306" s="95"/>
    </row>
    <row r="307" spans="2:14">
      <c r="B307" s="94"/>
      <c r="C307" s="94"/>
      <c r="D307" s="94"/>
      <c r="E307" s="94"/>
      <c r="F307" s="94"/>
      <c r="G307" s="94"/>
      <c r="H307" s="95"/>
      <c r="I307" s="95"/>
      <c r="J307" s="95"/>
      <c r="K307" s="95"/>
      <c r="L307" s="95"/>
      <c r="M307" s="95"/>
      <c r="N307" s="95"/>
    </row>
    <row r="308" spans="2:14">
      <c r="B308" s="94"/>
      <c r="C308" s="94"/>
      <c r="D308" s="94"/>
      <c r="E308" s="94"/>
      <c r="F308" s="94"/>
      <c r="G308" s="94"/>
      <c r="H308" s="95"/>
      <c r="I308" s="95"/>
      <c r="J308" s="95"/>
      <c r="K308" s="95"/>
      <c r="L308" s="95"/>
      <c r="M308" s="95"/>
      <c r="N308" s="95"/>
    </row>
    <row r="309" spans="2:14">
      <c r="B309" s="94"/>
      <c r="C309" s="94"/>
      <c r="D309" s="94"/>
      <c r="E309" s="94"/>
      <c r="F309" s="94"/>
      <c r="G309" s="94"/>
      <c r="H309" s="95"/>
      <c r="I309" s="95"/>
      <c r="J309" s="95"/>
      <c r="K309" s="95"/>
      <c r="L309" s="95"/>
      <c r="M309" s="95"/>
      <c r="N309" s="95"/>
    </row>
    <row r="310" spans="2:14">
      <c r="B310" s="94"/>
      <c r="C310" s="94"/>
      <c r="D310" s="94"/>
      <c r="E310" s="94"/>
      <c r="F310" s="94"/>
      <c r="G310" s="94"/>
      <c r="H310" s="95"/>
      <c r="I310" s="95"/>
      <c r="J310" s="95"/>
      <c r="K310" s="95"/>
      <c r="L310" s="95"/>
      <c r="M310" s="95"/>
      <c r="N310" s="95"/>
    </row>
    <row r="311" spans="2:14">
      <c r="B311" s="94"/>
      <c r="C311" s="94"/>
      <c r="D311" s="94"/>
      <c r="E311" s="94"/>
      <c r="F311" s="94"/>
      <c r="G311" s="94"/>
      <c r="H311" s="95"/>
      <c r="I311" s="95"/>
      <c r="J311" s="95"/>
      <c r="K311" s="95"/>
      <c r="L311" s="95"/>
      <c r="M311" s="95"/>
      <c r="N311" s="95"/>
    </row>
    <row r="312" spans="2:14">
      <c r="B312" s="94"/>
      <c r="C312" s="94"/>
      <c r="D312" s="94"/>
      <c r="E312" s="94"/>
      <c r="F312" s="94"/>
      <c r="G312" s="94"/>
      <c r="H312" s="95"/>
      <c r="I312" s="95"/>
      <c r="J312" s="95"/>
      <c r="K312" s="95"/>
      <c r="L312" s="95"/>
      <c r="M312" s="95"/>
      <c r="N312" s="95"/>
    </row>
    <row r="313" spans="2:14">
      <c r="B313" s="94"/>
      <c r="C313" s="94"/>
      <c r="D313" s="94"/>
      <c r="E313" s="94"/>
      <c r="F313" s="94"/>
      <c r="G313" s="94"/>
      <c r="H313" s="95"/>
      <c r="I313" s="95"/>
      <c r="J313" s="95"/>
      <c r="K313" s="95"/>
      <c r="L313" s="95"/>
      <c r="M313" s="95"/>
      <c r="N313" s="95"/>
    </row>
    <row r="314" spans="2:14">
      <c r="B314" s="94"/>
      <c r="C314" s="94"/>
      <c r="D314" s="94"/>
      <c r="E314" s="94"/>
      <c r="F314" s="94"/>
      <c r="G314" s="94"/>
      <c r="H314" s="95"/>
      <c r="I314" s="95"/>
      <c r="J314" s="95"/>
      <c r="K314" s="95"/>
      <c r="L314" s="95"/>
      <c r="M314" s="95"/>
      <c r="N314" s="95"/>
    </row>
    <row r="315" spans="2:14">
      <c r="B315" s="94"/>
      <c r="C315" s="94"/>
      <c r="D315" s="94"/>
      <c r="E315" s="94"/>
      <c r="F315" s="94"/>
      <c r="G315" s="94"/>
      <c r="H315" s="95"/>
      <c r="I315" s="95"/>
      <c r="J315" s="95"/>
      <c r="K315" s="95"/>
      <c r="L315" s="95"/>
      <c r="M315" s="95"/>
      <c r="N315" s="95"/>
    </row>
    <row r="316" spans="2:14">
      <c r="B316" s="94"/>
      <c r="C316" s="94"/>
      <c r="D316" s="94"/>
      <c r="E316" s="94"/>
      <c r="F316" s="94"/>
      <c r="G316" s="94"/>
      <c r="H316" s="95"/>
      <c r="I316" s="95"/>
      <c r="J316" s="95"/>
      <c r="K316" s="95"/>
      <c r="L316" s="95"/>
      <c r="M316" s="95"/>
      <c r="N316" s="95"/>
    </row>
    <row r="317" spans="2:14">
      <c r="B317" s="94"/>
      <c r="C317" s="94"/>
      <c r="D317" s="94"/>
      <c r="E317" s="94"/>
      <c r="F317" s="94"/>
      <c r="G317" s="94"/>
      <c r="H317" s="95"/>
      <c r="I317" s="95"/>
      <c r="J317" s="95"/>
      <c r="K317" s="95"/>
      <c r="L317" s="95"/>
      <c r="M317" s="95"/>
      <c r="N317" s="95"/>
    </row>
    <row r="318" spans="2:14">
      <c r="B318" s="94"/>
      <c r="C318" s="94"/>
      <c r="D318" s="94"/>
      <c r="E318" s="94"/>
      <c r="F318" s="94"/>
      <c r="G318" s="94"/>
      <c r="H318" s="95"/>
      <c r="I318" s="95"/>
      <c r="J318" s="95"/>
      <c r="K318" s="95"/>
      <c r="L318" s="95"/>
      <c r="M318" s="95"/>
      <c r="N318" s="95"/>
    </row>
    <row r="319" spans="2:14">
      <c r="B319" s="94"/>
      <c r="C319" s="94"/>
      <c r="D319" s="94"/>
      <c r="E319" s="94"/>
      <c r="F319" s="94"/>
      <c r="G319" s="94"/>
      <c r="H319" s="95"/>
      <c r="I319" s="95"/>
      <c r="J319" s="95"/>
      <c r="K319" s="95"/>
      <c r="L319" s="95"/>
      <c r="M319" s="95"/>
      <c r="N319" s="95"/>
    </row>
    <row r="320" spans="2:14">
      <c r="B320" s="94"/>
      <c r="C320" s="94"/>
      <c r="D320" s="94"/>
      <c r="E320" s="94"/>
      <c r="F320" s="94"/>
      <c r="G320" s="94"/>
      <c r="H320" s="95"/>
      <c r="I320" s="95"/>
      <c r="J320" s="95"/>
      <c r="K320" s="95"/>
      <c r="L320" s="95"/>
      <c r="M320" s="95"/>
      <c r="N320" s="95"/>
    </row>
    <row r="321" spans="2:14">
      <c r="B321" s="94"/>
      <c r="C321" s="94"/>
      <c r="D321" s="94"/>
      <c r="E321" s="94"/>
      <c r="F321" s="94"/>
      <c r="G321" s="94"/>
      <c r="H321" s="95"/>
      <c r="I321" s="95"/>
      <c r="J321" s="95"/>
      <c r="K321" s="95"/>
      <c r="L321" s="95"/>
      <c r="M321" s="95"/>
      <c r="N321" s="95"/>
    </row>
    <row r="322" spans="2:14">
      <c r="B322" s="94"/>
      <c r="C322" s="94"/>
      <c r="D322" s="94"/>
      <c r="E322" s="94"/>
      <c r="F322" s="94"/>
      <c r="G322" s="94"/>
      <c r="H322" s="95"/>
      <c r="I322" s="95"/>
      <c r="J322" s="95"/>
      <c r="K322" s="95"/>
      <c r="L322" s="95"/>
      <c r="M322" s="95"/>
      <c r="N322" s="95"/>
    </row>
    <row r="323" spans="2:14">
      <c r="B323" s="94"/>
      <c r="C323" s="94"/>
      <c r="D323" s="94"/>
      <c r="E323" s="94"/>
      <c r="F323" s="94"/>
      <c r="G323" s="94"/>
      <c r="H323" s="95"/>
      <c r="I323" s="95"/>
      <c r="J323" s="95"/>
      <c r="K323" s="95"/>
      <c r="L323" s="95"/>
      <c r="M323" s="95"/>
      <c r="N323" s="95"/>
    </row>
    <row r="324" spans="2:14">
      <c r="B324" s="94"/>
      <c r="C324" s="94"/>
      <c r="D324" s="94"/>
      <c r="E324" s="94"/>
      <c r="F324" s="94"/>
      <c r="G324" s="94"/>
      <c r="H324" s="95"/>
      <c r="I324" s="95"/>
      <c r="J324" s="95"/>
      <c r="K324" s="95"/>
      <c r="L324" s="95"/>
      <c r="M324" s="95"/>
      <c r="N324" s="95"/>
    </row>
    <row r="325" spans="2:14">
      <c r="B325" s="94"/>
      <c r="C325" s="94"/>
      <c r="D325" s="94"/>
      <c r="E325" s="94"/>
      <c r="F325" s="94"/>
      <c r="G325" s="94"/>
      <c r="H325" s="95"/>
      <c r="I325" s="95"/>
      <c r="J325" s="95"/>
      <c r="K325" s="95"/>
      <c r="L325" s="95"/>
      <c r="M325" s="95"/>
      <c r="N325" s="95"/>
    </row>
    <row r="326" spans="2:14">
      <c r="B326" s="94"/>
      <c r="C326" s="94"/>
      <c r="D326" s="94"/>
      <c r="E326" s="94"/>
      <c r="F326" s="94"/>
      <c r="G326" s="94"/>
      <c r="H326" s="95"/>
      <c r="I326" s="95"/>
      <c r="J326" s="95"/>
      <c r="K326" s="95"/>
      <c r="L326" s="95"/>
      <c r="M326" s="95"/>
      <c r="N326" s="95"/>
    </row>
    <row r="327" spans="2:14">
      <c r="B327" s="94"/>
      <c r="C327" s="94"/>
      <c r="D327" s="94"/>
      <c r="E327" s="94"/>
      <c r="F327" s="94"/>
      <c r="G327" s="94"/>
      <c r="H327" s="95"/>
      <c r="I327" s="95"/>
      <c r="J327" s="95"/>
      <c r="K327" s="95"/>
      <c r="L327" s="95"/>
      <c r="M327" s="95"/>
      <c r="N327" s="95"/>
    </row>
    <row r="328" spans="2:14">
      <c r="B328" s="94"/>
      <c r="C328" s="94"/>
      <c r="D328" s="94"/>
      <c r="E328" s="94"/>
      <c r="F328" s="94"/>
      <c r="G328" s="94"/>
      <c r="H328" s="95"/>
      <c r="I328" s="95"/>
      <c r="J328" s="95"/>
      <c r="K328" s="95"/>
      <c r="L328" s="95"/>
      <c r="M328" s="95"/>
      <c r="N328" s="95"/>
    </row>
    <row r="329" spans="2:14">
      <c r="B329" s="94"/>
      <c r="C329" s="94"/>
      <c r="D329" s="94"/>
      <c r="E329" s="94"/>
      <c r="F329" s="94"/>
      <c r="G329" s="94"/>
      <c r="H329" s="95"/>
      <c r="I329" s="95"/>
      <c r="J329" s="95"/>
      <c r="K329" s="95"/>
      <c r="L329" s="95"/>
      <c r="M329" s="95"/>
      <c r="N329" s="95"/>
    </row>
    <row r="330" spans="2:14">
      <c r="B330" s="94"/>
      <c r="C330" s="94"/>
      <c r="D330" s="94"/>
      <c r="E330" s="94"/>
      <c r="F330" s="94"/>
      <c r="G330" s="94"/>
      <c r="H330" s="95"/>
      <c r="I330" s="95"/>
      <c r="J330" s="95"/>
      <c r="K330" s="95"/>
      <c r="L330" s="95"/>
      <c r="M330" s="95"/>
      <c r="N330" s="95"/>
    </row>
    <row r="331" spans="2:14">
      <c r="B331" s="94"/>
      <c r="C331" s="94"/>
      <c r="D331" s="94"/>
      <c r="E331" s="94"/>
      <c r="F331" s="94"/>
      <c r="G331" s="94"/>
      <c r="H331" s="95"/>
      <c r="I331" s="95"/>
      <c r="J331" s="95"/>
      <c r="K331" s="95"/>
      <c r="L331" s="95"/>
      <c r="M331" s="95"/>
      <c r="N331" s="95"/>
    </row>
    <row r="332" spans="2:14">
      <c r="B332" s="94"/>
      <c r="C332" s="94"/>
      <c r="D332" s="94"/>
      <c r="E332" s="94"/>
      <c r="F332" s="94"/>
      <c r="G332" s="94"/>
      <c r="H332" s="95"/>
      <c r="I332" s="95"/>
      <c r="J332" s="95"/>
      <c r="K332" s="95"/>
      <c r="L332" s="95"/>
      <c r="M332" s="95"/>
      <c r="N332" s="95"/>
    </row>
    <row r="333" spans="2:14">
      <c r="B333" s="94"/>
      <c r="C333" s="94"/>
      <c r="D333" s="94"/>
      <c r="E333" s="94"/>
      <c r="F333" s="94"/>
      <c r="G333" s="94"/>
      <c r="H333" s="95"/>
      <c r="I333" s="95"/>
      <c r="J333" s="95"/>
      <c r="K333" s="95"/>
      <c r="L333" s="95"/>
      <c r="M333" s="95"/>
      <c r="N333" s="95"/>
    </row>
    <row r="334" spans="2:14">
      <c r="B334" s="94"/>
      <c r="C334" s="94"/>
      <c r="D334" s="94"/>
      <c r="E334" s="94"/>
      <c r="F334" s="94"/>
      <c r="G334" s="94"/>
      <c r="H334" s="95"/>
      <c r="I334" s="95"/>
      <c r="J334" s="95"/>
      <c r="K334" s="95"/>
      <c r="L334" s="95"/>
      <c r="M334" s="95"/>
      <c r="N334" s="95"/>
    </row>
    <row r="335" spans="2:14">
      <c r="B335" s="94"/>
      <c r="C335" s="94"/>
      <c r="D335" s="94"/>
      <c r="E335" s="94"/>
      <c r="F335" s="94"/>
      <c r="G335" s="94"/>
      <c r="H335" s="95"/>
      <c r="I335" s="95"/>
      <c r="J335" s="95"/>
      <c r="K335" s="95"/>
      <c r="L335" s="95"/>
      <c r="M335" s="95"/>
      <c r="N335" s="95"/>
    </row>
    <row r="336" spans="2:14">
      <c r="B336" s="94"/>
      <c r="C336" s="94"/>
      <c r="D336" s="94"/>
      <c r="E336" s="94"/>
      <c r="F336" s="94"/>
      <c r="G336" s="94"/>
      <c r="H336" s="95"/>
      <c r="I336" s="95"/>
      <c r="J336" s="95"/>
      <c r="K336" s="95"/>
      <c r="L336" s="95"/>
      <c r="M336" s="95"/>
      <c r="N336" s="95"/>
    </row>
    <row r="337" spans="2:14">
      <c r="B337" s="94"/>
      <c r="C337" s="94"/>
      <c r="D337" s="94"/>
      <c r="E337" s="94"/>
      <c r="F337" s="94"/>
      <c r="G337" s="94"/>
      <c r="H337" s="95"/>
      <c r="I337" s="95"/>
      <c r="J337" s="95"/>
      <c r="K337" s="95"/>
      <c r="L337" s="95"/>
      <c r="M337" s="95"/>
      <c r="N337" s="95"/>
    </row>
    <row r="338" spans="2:14">
      <c r="B338" s="94"/>
      <c r="C338" s="94"/>
      <c r="D338" s="94"/>
      <c r="E338" s="94"/>
      <c r="F338" s="94"/>
      <c r="G338" s="94"/>
      <c r="H338" s="95"/>
      <c r="I338" s="95"/>
      <c r="J338" s="95"/>
      <c r="K338" s="95"/>
      <c r="L338" s="95"/>
      <c r="M338" s="95"/>
      <c r="N338" s="95"/>
    </row>
    <row r="339" spans="2:14">
      <c r="B339" s="94"/>
      <c r="C339" s="94"/>
      <c r="D339" s="94"/>
      <c r="E339" s="94"/>
      <c r="F339" s="94"/>
      <c r="G339" s="94"/>
      <c r="H339" s="95"/>
      <c r="I339" s="95"/>
      <c r="J339" s="95"/>
      <c r="K339" s="95"/>
      <c r="L339" s="95"/>
      <c r="M339" s="95"/>
      <c r="N339" s="95"/>
    </row>
    <row r="340" spans="2:14">
      <c r="B340" s="94"/>
      <c r="C340" s="94"/>
      <c r="D340" s="94"/>
      <c r="E340" s="94"/>
      <c r="F340" s="94"/>
      <c r="G340" s="94"/>
      <c r="H340" s="95"/>
      <c r="I340" s="95"/>
      <c r="J340" s="95"/>
      <c r="K340" s="95"/>
      <c r="L340" s="95"/>
      <c r="M340" s="95"/>
      <c r="N340" s="95"/>
    </row>
    <row r="341" spans="2:14">
      <c r="B341" s="94"/>
      <c r="C341" s="94"/>
      <c r="D341" s="94"/>
      <c r="E341" s="94"/>
      <c r="F341" s="94"/>
      <c r="G341" s="94"/>
      <c r="H341" s="95"/>
      <c r="I341" s="95"/>
      <c r="J341" s="95"/>
      <c r="K341" s="95"/>
      <c r="L341" s="95"/>
      <c r="M341" s="95"/>
      <c r="N341" s="95"/>
    </row>
    <row r="342" spans="2:14">
      <c r="B342" s="94"/>
      <c r="C342" s="94"/>
      <c r="D342" s="94"/>
      <c r="E342" s="94"/>
      <c r="F342" s="94"/>
      <c r="G342" s="94"/>
      <c r="H342" s="95"/>
      <c r="I342" s="95"/>
      <c r="J342" s="95"/>
      <c r="K342" s="95"/>
      <c r="L342" s="95"/>
      <c r="M342" s="95"/>
      <c r="N342" s="95"/>
    </row>
    <row r="343" spans="2:14">
      <c r="B343" s="94"/>
      <c r="C343" s="94"/>
      <c r="D343" s="94"/>
      <c r="E343" s="94"/>
      <c r="F343" s="94"/>
      <c r="G343" s="94"/>
      <c r="H343" s="95"/>
      <c r="I343" s="95"/>
      <c r="J343" s="95"/>
      <c r="K343" s="95"/>
      <c r="L343" s="95"/>
      <c r="M343" s="95"/>
      <c r="N343" s="95"/>
    </row>
    <row r="344" spans="2:14">
      <c r="B344" s="94"/>
      <c r="C344" s="94"/>
      <c r="D344" s="94"/>
      <c r="E344" s="94"/>
      <c r="F344" s="94"/>
      <c r="G344" s="94"/>
      <c r="H344" s="95"/>
      <c r="I344" s="95"/>
      <c r="J344" s="95"/>
      <c r="K344" s="95"/>
      <c r="L344" s="95"/>
      <c r="M344" s="95"/>
      <c r="N344" s="95"/>
    </row>
    <row r="345" spans="2:14">
      <c r="B345" s="94"/>
      <c r="C345" s="94"/>
      <c r="D345" s="94"/>
      <c r="E345" s="94"/>
      <c r="F345" s="94"/>
      <c r="G345" s="94"/>
      <c r="H345" s="95"/>
      <c r="I345" s="95"/>
      <c r="J345" s="95"/>
      <c r="K345" s="95"/>
      <c r="L345" s="95"/>
      <c r="M345" s="95"/>
      <c r="N345" s="95"/>
    </row>
    <row r="346" spans="2:14">
      <c r="B346" s="94"/>
      <c r="C346" s="94"/>
      <c r="D346" s="94"/>
      <c r="E346" s="94"/>
      <c r="F346" s="94"/>
      <c r="G346" s="94"/>
      <c r="H346" s="95"/>
      <c r="I346" s="95"/>
      <c r="J346" s="95"/>
      <c r="K346" s="95"/>
      <c r="L346" s="95"/>
      <c r="M346" s="95"/>
      <c r="N346" s="95"/>
    </row>
    <row r="347" spans="2:14">
      <c r="B347" s="94"/>
      <c r="C347" s="94"/>
      <c r="D347" s="94"/>
      <c r="E347" s="94"/>
      <c r="F347" s="94"/>
      <c r="G347" s="94"/>
      <c r="H347" s="95"/>
      <c r="I347" s="95"/>
      <c r="J347" s="95"/>
      <c r="K347" s="95"/>
      <c r="L347" s="95"/>
      <c r="M347" s="95"/>
      <c r="N347" s="95"/>
    </row>
    <row r="348" spans="2:14">
      <c r="B348" s="94"/>
      <c r="C348" s="94"/>
      <c r="D348" s="94"/>
      <c r="E348" s="94"/>
      <c r="F348" s="94"/>
      <c r="G348" s="94"/>
      <c r="H348" s="95"/>
      <c r="I348" s="95"/>
      <c r="J348" s="95"/>
      <c r="K348" s="95"/>
      <c r="L348" s="95"/>
      <c r="M348" s="95"/>
      <c r="N348" s="95"/>
    </row>
    <row r="349" spans="2:14">
      <c r="B349" s="94"/>
      <c r="C349" s="94"/>
      <c r="D349" s="94"/>
      <c r="E349" s="94"/>
      <c r="F349" s="94"/>
      <c r="G349" s="94"/>
      <c r="H349" s="95"/>
      <c r="I349" s="95"/>
      <c r="J349" s="95"/>
      <c r="K349" s="95"/>
      <c r="L349" s="95"/>
      <c r="M349" s="95"/>
      <c r="N349" s="95"/>
    </row>
    <row r="350" spans="2:14">
      <c r="B350" s="94"/>
      <c r="C350" s="94"/>
      <c r="D350" s="94"/>
      <c r="E350" s="94"/>
      <c r="F350" s="94"/>
      <c r="G350" s="94"/>
      <c r="H350" s="95"/>
      <c r="I350" s="95"/>
      <c r="J350" s="95"/>
      <c r="K350" s="95"/>
      <c r="L350" s="95"/>
      <c r="M350" s="95"/>
      <c r="N350" s="95"/>
    </row>
    <row r="351" spans="2:14">
      <c r="B351" s="94"/>
      <c r="C351" s="94"/>
      <c r="D351" s="94"/>
      <c r="E351" s="94"/>
      <c r="F351" s="94"/>
      <c r="G351" s="94"/>
      <c r="H351" s="95"/>
      <c r="I351" s="95"/>
      <c r="J351" s="95"/>
      <c r="K351" s="95"/>
      <c r="L351" s="95"/>
      <c r="M351" s="95"/>
      <c r="N351" s="95"/>
    </row>
    <row r="352" spans="2:14">
      <c r="B352" s="94"/>
      <c r="C352" s="94"/>
      <c r="D352" s="94"/>
      <c r="E352" s="94"/>
      <c r="F352" s="94"/>
      <c r="G352" s="94"/>
      <c r="H352" s="95"/>
      <c r="I352" s="95"/>
      <c r="J352" s="95"/>
      <c r="K352" s="95"/>
      <c r="L352" s="95"/>
      <c r="M352" s="95"/>
      <c r="N352" s="95"/>
    </row>
    <row r="353" spans="2:14">
      <c r="B353" s="94"/>
      <c r="C353" s="94"/>
      <c r="D353" s="94"/>
      <c r="E353" s="94"/>
      <c r="F353" s="94"/>
      <c r="G353" s="94"/>
      <c r="H353" s="95"/>
      <c r="I353" s="95"/>
      <c r="J353" s="95"/>
      <c r="K353" s="95"/>
      <c r="L353" s="95"/>
      <c r="M353" s="95"/>
      <c r="N353" s="95"/>
    </row>
    <row r="354" spans="2:14">
      <c r="B354" s="94"/>
      <c r="C354" s="94"/>
      <c r="D354" s="94"/>
      <c r="E354" s="94"/>
      <c r="F354" s="94"/>
      <c r="G354" s="94"/>
      <c r="H354" s="95"/>
      <c r="I354" s="95"/>
      <c r="J354" s="95"/>
      <c r="K354" s="95"/>
      <c r="L354" s="95"/>
      <c r="M354" s="95"/>
      <c r="N354" s="95"/>
    </row>
    <row r="355" spans="2:14">
      <c r="B355" s="94"/>
      <c r="C355" s="94"/>
      <c r="D355" s="94"/>
      <c r="E355" s="94"/>
      <c r="F355" s="94"/>
      <c r="G355" s="94"/>
      <c r="H355" s="95"/>
      <c r="I355" s="95"/>
      <c r="J355" s="95"/>
      <c r="K355" s="95"/>
      <c r="L355" s="95"/>
      <c r="M355" s="95"/>
      <c r="N355" s="95"/>
    </row>
    <row r="356" spans="2:14">
      <c r="B356" s="94"/>
      <c r="C356" s="94"/>
      <c r="D356" s="94"/>
      <c r="E356" s="94"/>
      <c r="F356" s="94"/>
      <c r="G356" s="94"/>
      <c r="H356" s="95"/>
      <c r="I356" s="95"/>
      <c r="J356" s="95"/>
      <c r="K356" s="95"/>
      <c r="L356" s="95"/>
      <c r="M356" s="95"/>
      <c r="N356" s="95"/>
    </row>
    <row r="357" spans="2:14">
      <c r="B357" s="94"/>
      <c r="C357" s="94"/>
      <c r="D357" s="94"/>
      <c r="E357" s="94"/>
      <c r="F357" s="94"/>
      <c r="G357" s="94"/>
      <c r="H357" s="95"/>
      <c r="I357" s="95"/>
      <c r="J357" s="95"/>
      <c r="K357" s="95"/>
      <c r="L357" s="95"/>
      <c r="M357" s="95"/>
      <c r="N357" s="95"/>
    </row>
    <row r="358" spans="2:14">
      <c r="B358" s="94"/>
      <c r="C358" s="94"/>
      <c r="D358" s="94"/>
      <c r="E358" s="94"/>
      <c r="F358" s="94"/>
      <c r="G358" s="94"/>
      <c r="H358" s="95"/>
      <c r="I358" s="95"/>
      <c r="J358" s="95"/>
      <c r="K358" s="95"/>
      <c r="L358" s="95"/>
      <c r="M358" s="95"/>
      <c r="N358" s="95"/>
    </row>
    <row r="359" spans="2:14">
      <c r="B359" s="94"/>
      <c r="C359" s="94"/>
      <c r="D359" s="94"/>
      <c r="E359" s="94"/>
      <c r="F359" s="94"/>
      <c r="G359" s="94"/>
      <c r="H359" s="95"/>
      <c r="I359" s="95"/>
      <c r="J359" s="95"/>
      <c r="K359" s="95"/>
      <c r="L359" s="95"/>
      <c r="M359" s="95"/>
      <c r="N359" s="95"/>
    </row>
    <row r="360" spans="2:14">
      <c r="B360" s="94"/>
      <c r="C360" s="94"/>
      <c r="D360" s="94"/>
      <c r="E360" s="94"/>
      <c r="F360" s="94"/>
      <c r="G360" s="94"/>
      <c r="H360" s="95"/>
      <c r="I360" s="95"/>
      <c r="J360" s="95"/>
      <c r="K360" s="95"/>
      <c r="L360" s="95"/>
      <c r="M360" s="95"/>
      <c r="N360" s="95"/>
    </row>
    <row r="361" spans="2:14">
      <c r="B361" s="94"/>
      <c r="C361" s="94"/>
      <c r="D361" s="94"/>
      <c r="E361" s="94"/>
      <c r="F361" s="94"/>
      <c r="G361" s="94"/>
      <c r="H361" s="95"/>
      <c r="I361" s="95"/>
      <c r="J361" s="95"/>
      <c r="K361" s="95"/>
      <c r="L361" s="95"/>
      <c r="M361" s="95"/>
      <c r="N361" s="95"/>
    </row>
    <row r="362" spans="2:14">
      <c r="B362" s="94"/>
      <c r="C362" s="94"/>
      <c r="D362" s="94"/>
      <c r="E362" s="94"/>
      <c r="F362" s="94"/>
      <c r="G362" s="94"/>
      <c r="H362" s="95"/>
      <c r="I362" s="95"/>
      <c r="J362" s="95"/>
      <c r="K362" s="95"/>
      <c r="L362" s="95"/>
      <c r="M362" s="95"/>
      <c r="N362" s="95"/>
    </row>
    <row r="363" spans="2:14">
      <c r="B363" s="94"/>
      <c r="C363" s="94"/>
      <c r="D363" s="94"/>
      <c r="E363" s="94"/>
      <c r="F363" s="94"/>
      <c r="G363" s="94"/>
      <c r="H363" s="95"/>
      <c r="I363" s="95"/>
      <c r="J363" s="95"/>
      <c r="K363" s="95"/>
      <c r="L363" s="95"/>
      <c r="M363" s="95"/>
      <c r="N363" s="95"/>
    </row>
    <row r="364" spans="2:14">
      <c r="B364" s="94"/>
      <c r="C364" s="94"/>
      <c r="D364" s="94"/>
      <c r="E364" s="94"/>
      <c r="F364" s="94"/>
      <c r="G364" s="94"/>
      <c r="H364" s="95"/>
      <c r="I364" s="95"/>
      <c r="J364" s="95"/>
      <c r="K364" s="95"/>
      <c r="L364" s="95"/>
      <c r="M364" s="95"/>
      <c r="N364" s="95"/>
    </row>
    <row r="365" spans="2:14">
      <c r="B365" s="94"/>
      <c r="C365" s="94"/>
      <c r="D365" s="94"/>
      <c r="E365" s="94"/>
      <c r="F365" s="94"/>
      <c r="G365" s="94"/>
      <c r="H365" s="95"/>
      <c r="I365" s="95"/>
      <c r="J365" s="95"/>
      <c r="K365" s="95"/>
      <c r="L365" s="95"/>
      <c r="M365" s="95"/>
      <c r="N365" s="95"/>
    </row>
    <row r="366" spans="2:14">
      <c r="B366" s="94"/>
      <c r="C366" s="94"/>
      <c r="D366" s="94"/>
      <c r="E366" s="94"/>
      <c r="F366" s="94"/>
      <c r="G366" s="94"/>
      <c r="H366" s="95"/>
      <c r="I366" s="95"/>
      <c r="J366" s="95"/>
      <c r="K366" s="95"/>
      <c r="L366" s="95"/>
      <c r="M366" s="95"/>
      <c r="N366" s="95"/>
    </row>
    <row r="367" spans="2:14">
      <c r="B367" s="94"/>
      <c r="C367" s="94"/>
      <c r="D367" s="94"/>
      <c r="E367" s="94"/>
      <c r="F367" s="94"/>
      <c r="G367" s="94"/>
      <c r="H367" s="95"/>
      <c r="I367" s="95"/>
      <c r="J367" s="95"/>
      <c r="K367" s="95"/>
      <c r="L367" s="95"/>
      <c r="M367" s="95"/>
      <c r="N367" s="95"/>
    </row>
    <row r="368" spans="2:14">
      <c r="B368" s="94"/>
      <c r="C368" s="94"/>
      <c r="D368" s="94"/>
      <c r="E368" s="94"/>
      <c r="F368" s="94"/>
      <c r="G368" s="94"/>
      <c r="H368" s="95"/>
      <c r="I368" s="95"/>
      <c r="J368" s="95"/>
      <c r="K368" s="95"/>
      <c r="L368" s="95"/>
      <c r="M368" s="95"/>
      <c r="N368" s="95"/>
    </row>
    <row r="369" spans="2:14">
      <c r="B369" s="94"/>
      <c r="C369" s="94"/>
      <c r="D369" s="94"/>
      <c r="E369" s="94"/>
      <c r="F369" s="94"/>
      <c r="G369" s="94"/>
      <c r="H369" s="95"/>
      <c r="I369" s="95"/>
      <c r="J369" s="95"/>
      <c r="K369" s="95"/>
      <c r="L369" s="95"/>
      <c r="M369" s="95"/>
      <c r="N369" s="95"/>
    </row>
    <row r="370" spans="2:14">
      <c r="B370" s="94"/>
      <c r="C370" s="94"/>
      <c r="D370" s="94"/>
      <c r="E370" s="94"/>
      <c r="F370" s="94"/>
      <c r="G370" s="94"/>
      <c r="H370" s="95"/>
      <c r="I370" s="95"/>
      <c r="J370" s="95"/>
      <c r="K370" s="95"/>
      <c r="L370" s="95"/>
      <c r="M370" s="95"/>
      <c r="N370" s="95"/>
    </row>
    <row r="371" spans="2:14">
      <c r="B371" s="94"/>
      <c r="C371" s="94"/>
      <c r="D371" s="94"/>
      <c r="E371" s="94"/>
      <c r="F371" s="94"/>
      <c r="G371" s="94"/>
      <c r="H371" s="95"/>
      <c r="I371" s="95"/>
      <c r="J371" s="95"/>
      <c r="K371" s="95"/>
      <c r="L371" s="95"/>
      <c r="M371" s="95"/>
      <c r="N371" s="95"/>
    </row>
    <row r="372" spans="2:14">
      <c r="B372" s="94"/>
      <c r="C372" s="94"/>
      <c r="D372" s="94"/>
      <c r="E372" s="94"/>
      <c r="F372" s="94"/>
      <c r="G372" s="94"/>
      <c r="H372" s="95"/>
      <c r="I372" s="95"/>
      <c r="J372" s="95"/>
      <c r="K372" s="95"/>
      <c r="L372" s="95"/>
      <c r="M372" s="95"/>
      <c r="N372" s="95"/>
    </row>
    <row r="373" spans="2:14">
      <c r="B373" s="94"/>
      <c r="C373" s="94"/>
      <c r="D373" s="94"/>
      <c r="E373" s="94"/>
      <c r="F373" s="94"/>
      <c r="G373" s="94"/>
      <c r="H373" s="95"/>
      <c r="I373" s="95"/>
      <c r="J373" s="95"/>
      <c r="K373" s="95"/>
      <c r="L373" s="95"/>
      <c r="M373" s="95"/>
      <c r="N373" s="95"/>
    </row>
    <row r="374" spans="2:14">
      <c r="B374" s="94"/>
      <c r="C374" s="94"/>
      <c r="D374" s="94"/>
      <c r="E374" s="94"/>
      <c r="F374" s="94"/>
      <c r="G374" s="94"/>
      <c r="H374" s="95"/>
      <c r="I374" s="95"/>
      <c r="J374" s="95"/>
      <c r="K374" s="95"/>
      <c r="L374" s="95"/>
      <c r="M374" s="95"/>
      <c r="N374" s="95"/>
    </row>
    <row r="375" spans="2:14">
      <c r="B375" s="94"/>
      <c r="C375" s="94"/>
      <c r="D375" s="94"/>
      <c r="E375" s="94"/>
      <c r="F375" s="94"/>
      <c r="G375" s="94"/>
      <c r="H375" s="95"/>
      <c r="I375" s="95"/>
      <c r="J375" s="95"/>
      <c r="K375" s="95"/>
      <c r="L375" s="95"/>
      <c r="M375" s="95"/>
      <c r="N375" s="95"/>
    </row>
    <row r="376" spans="2:14">
      <c r="B376" s="94"/>
      <c r="C376" s="94"/>
      <c r="D376" s="94"/>
      <c r="E376" s="94"/>
      <c r="F376" s="94"/>
      <c r="G376" s="94"/>
      <c r="H376" s="95"/>
      <c r="I376" s="95"/>
      <c r="J376" s="95"/>
      <c r="K376" s="95"/>
      <c r="L376" s="95"/>
      <c r="M376" s="95"/>
      <c r="N376" s="95"/>
    </row>
    <row r="377" spans="2:14">
      <c r="B377" s="94"/>
      <c r="C377" s="94"/>
      <c r="D377" s="94"/>
      <c r="E377" s="94"/>
      <c r="F377" s="94"/>
      <c r="G377" s="94"/>
      <c r="H377" s="95"/>
      <c r="I377" s="95"/>
      <c r="J377" s="95"/>
      <c r="K377" s="95"/>
      <c r="L377" s="95"/>
      <c r="M377" s="95"/>
      <c r="N377" s="95"/>
    </row>
    <row r="378" spans="2:14">
      <c r="B378" s="94"/>
      <c r="C378" s="94"/>
      <c r="D378" s="94"/>
      <c r="E378" s="94"/>
      <c r="F378" s="94"/>
      <c r="G378" s="94"/>
      <c r="H378" s="95"/>
      <c r="I378" s="95"/>
      <c r="J378" s="95"/>
      <c r="K378" s="95"/>
      <c r="L378" s="95"/>
      <c r="M378" s="95"/>
      <c r="N378" s="95"/>
    </row>
    <row r="379" spans="2:14">
      <c r="B379" s="94"/>
      <c r="C379" s="94"/>
      <c r="D379" s="94"/>
      <c r="E379" s="94"/>
      <c r="F379" s="94"/>
      <c r="G379" s="94"/>
      <c r="H379" s="95"/>
      <c r="I379" s="95"/>
      <c r="J379" s="95"/>
      <c r="K379" s="95"/>
      <c r="L379" s="95"/>
      <c r="M379" s="95"/>
      <c r="N379" s="95"/>
    </row>
    <row r="380" spans="2:14">
      <c r="B380" s="94"/>
      <c r="C380" s="94"/>
      <c r="D380" s="94"/>
      <c r="E380" s="94"/>
      <c r="F380" s="94"/>
      <c r="G380" s="94"/>
      <c r="H380" s="95"/>
      <c r="I380" s="95"/>
      <c r="J380" s="95"/>
      <c r="K380" s="95"/>
      <c r="L380" s="95"/>
      <c r="M380" s="95"/>
      <c r="N380" s="95"/>
    </row>
    <row r="381" spans="2:14">
      <c r="B381" s="94"/>
      <c r="C381" s="94"/>
      <c r="D381" s="94"/>
      <c r="E381" s="94"/>
      <c r="F381" s="94"/>
      <c r="G381" s="94"/>
      <c r="H381" s="95"/>
      <c r="I381" s="95"/>
      <c r="J381" s="95"/>
      <c r="K381" s="95"/>
      <c r="L381" s="95"/>
      <c r="M381" s="95"/>
      <c r="N381" s="95"/>
    </row>
    <row r="382" spans="2:14">
      <c r="B382" s="94"/>
      <c r="C382" s="94"/>
      <c r="D382" s="94"/>
      <c r="E382" s="94"/>
      <c r="F382" s="94"/>
      <c r="G382" s="94"/>
      <c r="H382" s="95"/>
      <c r="I382" s="95"/>
      <c r="J382" s="95"/>
      <c r="K382" s="95"/>
      <c r="L382" s="95"/>
      <c r="M382" s="95"/>
      <c r="N382" s="95"/>
    </row>
    <row r="383" spans="2:14">
      <c r="B383" s="94"/>
      <c r="C383" s="94"/>
      <c r="D383" s="94"/>
      <c r="E383" s="94"/>
      <c r="F383" s="94"/>
      <c r="G383" s="94"/>
      <c r="H383" s="95"/>
      <c r="I383" s="95"/>
      <c r="J383" s="95"/>
      <c r="K383" s="95"/>
      <c r="L383" s="95"/>
      <c r="M383" s="95"/>
      <c r="N383" s="95"/>
    </row>
    <row r="384" spans="2:14">
      <c r="B384" s="94"/>
      <c r="C384" s="94"/>
      <c r="D384" s="94"/>
      <c r="E384" s="94"/>
      <c r="F384" s="94"/>
      <c r="G384" s="94"/>
      <c r="H384" s="95"/>
      <c r="I384" s="95"/>
      <c r="J384" s="95"/>
      <c r="K384" s="95"/>
      <c r="L384" s="95"/>
      <c r="M384" s="95"/>
      <c r="N384" s="95"/>
    </row>
    <row r="385" spans="2:14">
      <c r="B385" s="94"/>
      <c r="C385" s="94"/>
      <c r="D385" s="94"/>
      <c r="E385" s="94"/>
      <c r="F385" s="94"/>
      <c r="G385" s="94"/>
      <c r="H385" s="95"/>
      <c r="I385" s="95"/>
      <c r="J385" s="95"/>
      <c r="K385" s="95"/>
      <c r="L385" s="95"/>
      <c r="M385" s="95"/>
      <c r="N385" s="95"/>
    </row>
    <row r="386" spans="2:14">
      <c r="B386" s="94"/>
      <c r="C386" s="94"/>
      <c r="D386" s="94"/>
      <c r="E386" s="94"/>
      <c r="F386" s="94"/>
      <c r="G386" s="94"/>
      <c r="H386" s="95"/>
      <c r="I386" s="95"/>
      <c r="J386" s="95"/>
      <c r="K386" s="95"/>
      <c r="L386" s="95"/>
      <c r="M386" s="95"/>
      <c r="N386" s="95"/>
    </row>
    <row r="387" spans="2:14">
      <c r="B387" s="94"/>
      <c r="C387" s="94"/>
      <c r="D387" s="94"/>
      <c r="E387" s="94"/>
      <c r="F387" s="94"/>
      <c r="G387" s="94"/>
      <c r="H387" s="95"/>
      <c r="I387" s="95"/>
      <c r="J387" s="95"/>
      <c r="K387" s="95"/>
      <c r="L387" s="95"/>
      <c r="M387" s="95"/>
      <c r="N387" s="95"/>
    </row>
    <row r="388" spans="2:14">
      <c r="B388" s="94"/>
      <c r="C388" s="94"/>
      <c r="D388" s="94"/>
      <c r="E388" s="94"/>
      <c r="F388" s="94"/>
      <c r="G388" s="94"/>
      <c r="H388" s="95"/>
      <c r="I388" s="95"/>
      <c r="J388" s="95"/>
      <c r="K388" s="95"/>
      <c r="L388" s="95"/>
      <c r="M388" s="95"/>
      <c r="N388" s="95"/>
    </row>
    <row r="389" spans="2:14">
      <c r="B389" s="94"/>
      <c r="C389" s="94"/>
      <c r="D389" s="94"/>
      <c r="E389" s="94"/>
      <c r="F389" s="94"/>
      <c r="G389" s="94"/>
      <c r="H389" s="95"/>
      <c r="I389" s="95"/>
      <c r="J389" s="95"/>
      <c r="K389" s="95"/>
      <c r="L389" s="95"/>
      <c r="M389" s="95"/>
      <c r="N389" s="95"/>
    </row>
    <row r="390" spans="2:14">
      <c r="B390" s="94"/>
      <c r="C390" s="94"/>
      <c r="D390" s="94"/>
      <c r="E390" s="94"/>
      <c r="F390" s="94"/>
      <c r="G390" s="94"/>
      <c r="H390" s="95"/>
      <c r="I390" s="95"/>
      <c r="J390" s="95"/>
      <c r="K390" s="95"/>
      <c r="L390" s="95"/>
      <c r="M390" s="95"/>
      <c r="N390" s="95"/>
    </row>
    <row r="391" spans="2:14">
      <c r="B391" s="94"/>
      <c r="C391" s="94"/>
      <c r="D391" s="94"/>
      <c r="E391" s="94"/>
      <c r="F391" s="94"/>
      <c r="G391" s="94"/>
      <c r="H391" s="95"/>
      <c r="I391" s="95"/>
      <c r="J391" s="95"/>
      <c r="K391" s="95"/>
      <c r="L391" s="95"/>
      <c r="M391" s="95"/>
      <c r="N391" s="95"/>
    </row>
    <row r="392" spans="2:14">
      <c r="B392" s="94"/>
      <c r="C392" s="94"/>
      <c r="D392" s="94"/>
      <c r="E392" s="94"/>
      <c r="F392" s="94"/>
      <c r="G392" s="94"/>
      <c r="H392" s="95"/>
      <c r="I392" s="95"/>
      <c r="J392" s="95"/>
      <c r="K392" s="95"/>
      <c r="L392" s="95"/>
      <c r="M392" s="95"/>
      <c r="N392" s="95"/>
    </row>
    <row r="393" spans="2:14">
      <c r="B393" s="94"/>
      <c r="C393" s="94"/>
      <c r="D393" s="94"/>
      <c r="E393" s="94"/>
      <c r="F393" s="94"/>
      <c r="G393" s="94"/>
      <c r="H393" s="95"/>
      <c r="I393" s="95"/>
      <c r="J393" s="95"/>
      <c r="K393" s="95"/>
      <c r="L393" s="95"/>
      <c r="M393" s="95"/>
      <c r="N393" s="95"/>
    </row>
    <row r="394" spans="2:14">
      <c r="B394" s="94"/>
      <c r="C394" s="94"/>
      <c r="D394" s="94"/>
      <c r="E394" s="94"/>
      <c r="F394" s="94"/>
      <c r="G394" s="94"/>
      <c r="H394" s="95"/>
      <c r="I394" s="95"/>
      <c r="J394" s="95"/>
      <c r="K394" s="95"/>
      <c r="L394" s="95"/>
      <c r="M394" s="95"/>
      <c r="N394" s="95"/>
    </row>
    <row r="395" spans="2:14">
      <c r="B395" s="94"/>
      <c r="C395" s="94"/>
      <c r="D395" s="94"/>
      <c r="E395" s="94"/>
      <c r="F395" s="94"/>
      <c r="G395" s="94"/>
      <c r="H395" s="95"/>
      <c r="I395" s="95"/>
      <c r="J395" s="95"/>
      <c r="K395" s="95"/>
      <c r="L395" s="95"/>
      <c r="M395" s="95"/>
      <c r="N395" s="95"/>
    </row>
    <row r="396" spans="2:14">
      <c r="B396" s="94"/>
      <c r="C396" s="94"/>
      <c r="D396" s="94"/>
      <c r="E396" s="94"/>
      <c r="F396" s="94"/>
      <c r="G396" s="94"/>
      <c r="H396" s="95"/>
      <c r="I396" s="95"/>
      <c r="J396" s="95"/>
      <c r="K396" s="95"/>
      <c r="L396" s="95"/>
      <c r="M396" s="95"/>
      <c r="N396" s="95"/>
    </row>
    <row r="397" spans="2:14">
      <c r="B397" s="94"/>
      <c r="C397" s="94"/>
      <c r="D397" s="94"/>
      <c r="E397" s="94"/>
      <c r="F397" s="94"/>
      <c r="G397" s="94"/>
      <c r="H397" s="95"/>
      <c r="I397" s="95"/>
      <c r="J397" s="95"/>
      <c r="K397" s="95"/>
      <c r="L397" s="95"/>
      <c r="M397" s="95"/>
      <c r="N397" s="95"/>
    </row>
    <row r="398" spans="2:14">
      <c r="B398" s="94"/>
      <c r="C398" s="94"/>
      <c r="D398" s="94"/>
      <c r="E398" s="94"/>
      <c r="F398" s="94"/>
      <c r="G398" s="94"/>
      <c r="H398" s="95"/>
      <c r="I398" s="95"/>
      <c r="J398" s="95"/>
      <c r="K398" s="95"/>
      <c r="L398" s="95"/>
      <c r="M398" s="95"/>
      <c r="N398" s="95"/>
    </row>
    <row r="399" spans="2:14">
      <c r="B399" s="94"/>
      <c r="C399" s="94"/>
      <c r="D399" s="94"/>
      <c r="E399" s="94"/>
      <c r="F399" s="94"/>
      <c r="G399" s="94"/>
      <c r="H399" s="95"/>
      <c r="I399" s="95"/>
      <c r="J399" s="95"/>
      <c r="K399" s="95"/>
      <c r="L399" s="95"/>
      <c r="M399" s="95"/>
      <c r="N399" s="95"/>
    </row>
    <row r="400" spans="2:14">
      <c r="B400" s="94"/>
      <c r="C400" s="94"/>
      <c r="D400" s="94"/>
      <c r="E400" s="94"/>
      <c r="F400" s="94"/>
      <c r="G400" s="94"/>
      <c r="H400" s="95"/>
      <c r="I400" s="95"/>
      <c r="J400" s="95"/>
      <c r="K400" s="95"/>
      <c r="L400" s="95"/>
      <c r="M400" s="95"/>
      <c r="N400" s="95"/>
    </row>
    <row r="401" spans="2:14">
      <c r="B401" s="94"/>
      <c r="C401" s="94"/>
      <c r="D401" s="94"/>
      <c r="E401" s="94"/>
      <c r="F401" s="94"/>
      <c r="G401" s="94"/>
      <c r="H401" s="95"/>
      <c r="I401" s="95"/>
      <c r="J401" s="95"/>
      <c r="K401" s="95"/>
      <c r="L401" s="95"/>
      <c r="M401" s="95"/>
      <c r="N401" s="95"/>
    </row>
    <row r="402" spans="2:14">
      <c r="B402" s="94"/>
      <c r="C402" s="94"/>
      <c r="D402" s="94"/>
      <c r="E402" s="94"/>
      <c r="F402" s="94"/>
      <c r="G402" s="94"/>
      <c r="H402" s="95"/>
      <c r="I402" s="95"/>
      <c r="J402" s="95"/>
      <c r="K402" s="95"/>
      <c r="L402" s="95"/>
      <c r="M402" s="95"/>
      <c r="N402" s="95"/>
    </row>
    <row r="403" spans="2:14">
      <c r="B403" s="94"/>
      <c r="C403" s="94"/>
      <c r="D403" s="94"/>
      <c r="E403" s="94"/>
      <c r="F403" s="94"/>
      <c r="G403" s="94"/>
      <c r="H403" s="95"/>
      <c r="I403" s="95"/>
      <c r="J403" s="95"/>
      <c r="K403" s="95"/>
      <c r="L403" s="95"/>
      <c r="M403" s="95"/>
      <c r="N403" s="95"/>
    </row>
    <row r="404" spans="2:14">
      <c r="B404" s="94"/>
      <c r="C404" s="94"/>
      <c r="D404" s="94"/>
      <c r="E404" s="94"/>
      <c r="F404" s="94"/>
      <c r="G404" s="94"/>
      <c r="H404" s="95"/>
      <c r="I404" s="95"/>
      <c r="J404" s="95"/>
      <c r="K404" s="95"/>
      <c r="L404" s="95"/>
      <c r="M404" s="95"/>
      <c r="N404" s="95"/>
    </row>
    <row r="405" spans="2:14">
      <c r="B405" s="94"/>
      <c r="C405" s="94"/>
      <c r="D405" s="94"/>
      <c r="E405" s="94"/>
      <c r="F405" s="94"/>
      <c r="G405" s="94"/>
      <c r="H405" s="95"/>
      <c r="I405" s="95"/>
      <c r="J405" s="95"/>
      <c r="K405" s="95"/>
      <c r="L405" s="95"/>
      <c r="M405" s="95"/>
      <c r="N405" s="95"/>
    </row>
    <row r="406" spans="2:14">
      <c r="B406" s="94"/>
      <c r="C406" s="94"/>
      <c r="D406" s="94"/>
      <c r="E406" s="94"/>
      <c r="F406" s="94"/>
      <c r="G406" s="94"/>
      <c r="H406" s="95"/>
      <c r="I406" s="95"/>
      <c r="J406" s="95"/>
      <c r="K406" s="95"/>
      <c r="L406" s="95"/>
      <c r="M406" s="95"/>
      <c r="N406" s="95"/>
    </row>
    <row r="407" spans="2:14">
      <c r="B407" s="94"/>
      <c r="C407" s="94"/>
      <c r="D407" s="94"/>
      <c r="E407" s="94"/>
      <c r="F407" s="94"/>
      <c r="G407" s="94"/>
      <c r="H407" s="95"/>
      <c r="I407" s="95"/>
      <c r="J407" s="95"/>
      <c r="K407" s="95"/>
      <c r="L407" s="95"/>
      <c r="M407" s="95"/>
      <c r="N407" s="95"/>
    </row>
    <row r="408" spans="2:14">
      <c r="B408" s="94"/>
      <c r="C408" s="94"/>
      <c r="D408" s="94"/>
      <c r="E408" s="94"/>
      <c r="F408" s="94"/>
      <c r="G408" s="94"/>
      <c r="H408" s="95"/>
      <c r="I408" s="95"/>
      <c r="J408" s="95"/>
      <c r="K408" s="95"/>
      <c r="L408" s="95"/>
      <c r="M408" s="95"/>
      <c r="N408" s="95"/>
    </row>
    <row r="409" spans="2:14">
      <c r="B409" s="94"/>
      <c r="C409" s="94"/>
      <c r="D409" s="94"/>
      <c r="E409" s="94"/>
      <c r="F409" s="94"/>
      <c r="G409" s="94"/>
      <c r="H409" s="95"/>
      <c r="I409" s="95"/>
      <c r="J409" s="95"/>
      <c r="K409" s="95"/>
      <c r="L409" s="95"/>
      <c r="M409" s="95"/>
      <c r="N409" s="95"/>
    </row>
    <row r="410" spans="2:14">
      <c r="B410" s="94"/>
      <c r="C410" s="94"/>
      <c r="D410" s="94"/>
      <c r="E410" s="94"/>
      <c r="F410" s="94"/>
      <c r="G410" s="94"/>
      <c r="H410" s="95"/>
      <c r="I410" s="95"/>
      <c r="J410" s="95"/>
      <c r="K410" s="95"/>
      <c r="L410" s="95"/>
      <c r="M410" s="95"/>
      <c r="N410" s="95"/>
    </row>
    <row r="411" spans="2:14">
      <c r="B411" s="94"/>
      <c r="C411" s="94"/>
      <c r="D411" s="94"/>
      <c r="E411" s="94"/>
      <c r="F411" s="94"/>
      <c r="G411" s="94"/>
      <c r="H411" s="95"/>
      <c r="I411" s="95"/>
      <c r="J411" s="95"/>
      <c r="K411" s="95"/>
      <c r="L411" s="95"/>
      <c r="M411" s="95"/>
      <c r="N411" s="95"/>
    </row>
    <row r="412" spans="2:14">
      <c r="B412" s="94"/>
      <c r="C412" s="94"/>
      <c r="D412" s="94"/>
      <c r="E412" s="94"/>
      <c r="F412" s="94"/>
      <c r="G412" s="94"/>
      <c r="H412" s="95"/>
      <c r="I412" s="95"/>
      <c r="J412" s="95"/>
      <c r="K412" s="95"/>
      <c r="L412" s="95"/>
      <c r="M412" s="95"/>
      <c r="N412" s="95"/>
    </row>
    <row r="413" spans="2:14">
      <c r="B413" s="94"/>
      <c r="C413" s="94"/>
      <c r="D413" s="94"/>
      <c r="E413" s="94"/>
      <c r="F413" s="94"/>
      <c r="G413" s="94"/>
      <c r="H413" s="95"/>
      <c r="I413" s="95"/>
      <c r="J413" s="95"/>
      <c r="K413" s="95"/>
      <c r="L413" s="95"/>
      <c r="M413" s="95"/>
      <c r="N413" s="95"/>
    </row>
    <row r="414" spans="2:14">
      <c r="B414" s="94"/>
      <c r="C414" s="94"/>
      <c r="D414" s="94"/>
      <c r="E414" s="94"/>
      <c r="F414" s="94"/>
      <c r="G414" s="94"/>
      <c r="H414" s="95"/>
      <c r="I414" s="95"/>
      <c r="J414" s="95"/>
      <c r="K414" s="95"/>
      <c r="L414" s="95"/>
      <c r="M414" s="95"/>
      <c r="N414" s="95"/>
    </row>
    <row r="415" spans="2:14">
      <c r="B415" s="94"/>
      <c r="C415" s="94"/>
      <c r="D415" s="94"/>
      <c r="E415" s="94"/>
      <c r="F415" s="94"/>
      <c r="G415" s="94"/>
      <c r="H415" s="95"/>
      <c r="I415" s="95"/>
      <c r="J415" s="95"/>
      <c r="K415" s="95"/>
      <c r="L415" s="95"/>
      <c r="M415" s="95"/>
      <c r="N415" s="95"/>
    </row>
    <row r="416" spans="2:14">
      <c r="B416" s="94"/>
      <c r="C416" s="94"/>
      <c r="D416" s="94"/>
      <c r="E416" s="94"/>
      <c r="F416" s="94"/>
      <c r="G416" s="94"/>
      <c r="H416" s="95"/>
      <c r="I416" s="95"/>
      <c r="J416" s="95"/>
      <c r="K416" s="95"/>
      <c r="L416" s="95"/>
      <c r="M416" s="95"/>
      <c r="N416" s="95"/>
    </row>
    <row r="417" spans="2:14">
      <c r="B417" s="94"/>
      <c r="C417" s="94"/>
      <c r="D417" s="94"/>
      <c r="E417" s="94"/>
      <c r="F417" s="94"/>
      <c r="G417" s="94"/>
      <c r="H417" s="95"/>
      <c r="I417" s="95"/>
      <c r="J417" s="95"/>
      <c r="K417" s="95"/>
      <c r="L417" s="95"/>
      <c r="M417" s="95"/>
      <c r="N417" s="95"/>
    </row>
    <row r="418" spans="2:14">
      <c r="B418" s="94"/>
      <c r="C418" s="94"/>
      <c r="D418" s="94"/>
      <c r="E418" s="94"/>
      <c r="F418" s="94"/>
      <c r="G418" s="94"/>
      <c r="H418" s="95"/>
      <c r="I418" s="95"/>
      <c r="J418" s="95"/>
      <c r="K418" s="95"/>
      <c r="L418" s="95"/>
      <c r="M418" s="95"/>
      <c r="N418" s="95"/>
    </row>
    <row r="419" spans="2:14">
      <c r="B419" s="94"/>
      <c r="C419" s="94"/>
      <c r="D419" s="94"/>
      <c r="E419" s="94"/>
      <c r="F419" s="94"/>
      <c r="G419" s="94"/>
      <c r="H419" s="95"/>
      <c r="I419" s="95"/>
      <c r="J419" s="95"/>
      <c r="K419" s="95"/>
      <c r="L419" s="95"/>
      <c r="M419" s="95"/>
      <c r="N419" s="95"/>
    </row>
    <row r="420" spans="2:14">
      <c r="B420" s="94"/>
      <c r="C420" s="94"/>
      <c r="D420" s="94"/>
      <c r="E420" s="94"/>
      <c r="F420" s="94"/>
      <c r="G420" s="94"/>
      <c r="H420" s="95"/>
      <c r="I420" s="95"/>
      <c r="J420" s="95"/>
      <c r="K420" s="95"/>
      <c r="L420" s="95"/>
      <c r="M420" s="95"/>
      <c r="N420" s="95"/>
    </row>
    <row r="421" spans="2:14">
      <c r="B421" s="94"/>
      <c r="C421" s="94"/>
      <c r="D421" s="94"/>
      <c r="E421" s="94"/>
      <c r="F421" s="94"/>
      <c r="G421" s="94"/>
      <c r="H421" s="95"/>
      <c r="I421" s="95"/>
      <c r="J421" s="95"/>
      <c r="K421" s="95"/>
      <c r="L421" s="95"/>
      <c r="M421" s="95"/>
      <c r="N421" s="95"/>
    </row>
    <row r="422" spans="2:14">
      <c r="B422" s="94"/>
      <c r="C422" s="94"/>
      <c r="D422" s="94"/>
      <c r="E422" s="94"/>
      <c r="F422" s="94"/>
      <c r="G422" s="94"/>
      <c r="H422" s="95"/>
      <c r="I422" s="95"/>
      <c r="J422" s="95"/>
      <c r="K422" s="95"/>
      <c r="L422" s="95"/>
      <c r="M422" s="95"/>
      <c r="N422" s="95"/>
    </row>
    <row r="423" spans="2:14">
      <c r="B423" s="94"/>
      <c r="C423" s="94"/>
      <c r="D423" s="94"/>
      <c r="E423" s="94"/>
      <c r="F423" s="94"/>
      <c r="G423" s="94"/>
      <c r="H423" s="95"/>
      <c r="I423" s="95"/>
      <c r="J423" s="95"/>
      <c r="K423" s="95"/>
      <c r="L423" s="95"/>
      <c r="M423" s="95"/>
      <c r="N423" s="95"/>
    </row>
    <row r="424" spans="2:14">
      <c r="B424" s="94"/>
      <c r="C424" s="94"/>
      <c r="D424" s="94"/>
      <c r="E424" s="94"/>
      <c r="F424" s="94"/>
      <c r="G424" s="94"/>
      <c r="H424" s="95"/>
      <c r="I424" s="95"/>
      <c r="J424" s="95"/>
      <c r="K424" s="95"/>
      <c r="L424" s="95"/>
      <c r="M424" s="95"/>
      <c r="N424" s="95"/>
    </row>
    <row r="425" spans="2:14">
      <c r="B425" s="94"/>
      <c r="C425" s="94"/>
      <c r="D425" s="94"/>
      <c r="E425" s="94"/>
      <c r="F425" s="94"/>
      <c r="G425" s="94"/>
      <c r="H425" s="95"/>
      <c r="I425" s="95"/>
      <c r="J425" s="95"/>
      <c r="K425" s="95"/>
      <c r="L425" s="95"/>
      <c r="M425" s="95"/>
      <c r="N425" s="95"/>
    </row>
    <row r="426" spans="2:14">
      <c r="B426" s="94"/>
      <c r="C426" s="94"/>
      <c r="D426" s="94"/>
      <c r="E426" s="94"/>
      <c r="F426" s="94"/>
      <c r="G426" s="94"/>
      <c r="H426" s="95"/>
      <c r="I426" s="95"/>
      <c r="J426" s="95"/>
      <c r="K426" s="95"/>
      <c r="L426" s="95"/>
      <c r="M426" s="95"/>
      <c r="N426" s="95"/>
    </row>
    <row r="427" spans="2:14">
      <c r="B427" s="94"/>
      <c r="C427" s="94"/>
      <c r="D427" s="94"/>
      <c r="E427" s="94"/>
      <c r="F427" s="94"/>
      <c r="G427" s="94"/>
      <c r="H427" s="95"/>
      <c r="I427" s="95"/>
      <c r="J427" s="95"/>
      <c r="K427" s="95"/>
      <c r="L427" s="95"/>
      <c r="M427" s="95"/>
      <c r="N427" s="95"/>
    </row>
    <row r="428" spans="2:14">
      <c r="B428" s="94"/>
      <c r="C428" s="94"/>
      <c r="D428" s="94"/>
      <c r="E428" s="94"/>
      <c r="F428" s="94"/>
      <c r="G428" s="94"/>
      <c r="H428" s="95"/>
      <c r="I428" s="95"/>
      <c r="J428" s="95"/>
      <c r="K428" s="95"/>
      <c r="L428" s="95"/>
      <c r="M428" s="95"/>
      <c r="N428" s="95"/>
    </row>
    <row r="429" spans="2:14">
      <c r="B429" s="94"/>
      <c r="C429" s="94"/>
      <c r="D429" s="94"/>
      <c r="E429" s="94"/>
      <c r="F429" s="94"/>
      <c r="G429" s="94"/>
      <c r="H429" s="95"/>
      <c r="I429" s="95"/>
      <c r="J429" s="95"/>
      <c r="K429" s="95"/>
      <c r="L429" s="95"/>
      <c r="M429" s="95"/>
      <c r="N429" s="95"/>
    </row>
    <row r="430" spans="2:14">
      <c r="B430" s="94"/>
      <c r="C430" s="94"/>
      <c r="D430" s="94"/>
      <c r="E430" s="94"/>
      <c r="F430" s="94"/>
      <c r="G430" s="94"/>
      <c r="H430" s="95"/>
      <c r="I430" s="95"/>
      <c r="J430" s="95"/>
      <c r="K430" s="95"/>
      <c r="L430" s="95"/>
      <c r="M430" s="95"/>
      <c r="N430" s="95"/>
    </row>
    <row r="431" spans="2:14">
      <c r="B431" s="94"/>
      <c r="C431" s="94"/>
      <c r="D431" s="94"/>
      <c r="E431" s="94"/>
      <c r="F431" s="94"/>
      <c r="G431" s="94"/>
      <c r="H431" s="95"/>
      <c r="I431" s="95"/>
      <c r="J431" s="95"/>
      <c r="K431" s="95"/>
      <c r="L431" s="95"/>
      <c r="M431" s="95"/>
      <c r="N431" s="95"/>
    </row>
    <row r="432" spans="2:14">
      <c r="B432" s="94"/>
      <c r="C432" s="94"/>
      <c r="D432" s="94"/>
      <c r="E432" s="94"/>
      <c r="F432" s="94"/>
      <c r="G432" s="94"/>
      <c r="H432" s="95"/>
      <c r="I432" s="95"/>
      <c r="J432" s="95"/>
      <c r="K432" s="95"/>
      <c r="L432" s="95"/>
      <c r="M432" s="95"/>
      <c r="N432" s="95"/>
    </row>
    <row r="433" spans="2:14">
      <c r="B433" s="94"/>
      <c r="C433" s="94"/>
      <c r="D433" s="94"/>
      <c r="E433" s="94"/>
      <c r="F433" s="94"/>
      <c r="G433" s="94"/>
      <c r="H433" s="95"/>
      <c r="I433" s="95"/>
      <c r="J433" s="95"/>
      <c r="K433" s="95"/>
      <c r="L433" s="95"/>
      <c r="M433" s="95"/>
      <c r="N433" s="95"/>
    </row>
    <row r="434" spans="2:14">
      <c r="B434" s="94"/>
      <c r="C434" s="94"/>
      <c r="D434" s="94"/>
      <c r="E434" s="94"/>
      <c r="F434" s="94"/>
      <c r="G434" s="94"/>
      <c r="H434" s="95"/>
      <c r="I434" s="95"/>
      <c r="J434" s="95"/>
      <c r="K434" s="95"/>
      <c r="L434" s="95"/>
      <c r="M434" s="95"/>
      <c r="N434" s="95"/>
    </row>
    <row r="435" spans="2:14">
      <c r="B435" s="94"/>
      <c r="C435" s="94"/>
      <c r="D435" s="94"/>
      <c r="E435" s="94"/>
      <c r="F435" s="94"/>
      <c r="G435" s="94"/>
      <c r="H435" s="95"/>
      <c r="I435" s="95"/>
      <c r="J435" s="95"/>
      <c r="K435" s="95"/>
      <c r="L435" s="95"/>
      <c r="M435" s="95"/>
      <c r="N435" s="95"/>
    </row>
    <row r="436" spans="2:14">
      <c r="B436" s="94"/>
      <c r="C436" s="94"/>
      <c r="D436" s="94"/>
      <c r="E436" s="94"/>
      <c r="F436" s="94"/>
      <c r="G436" s="94"/>
      <c r="H436" s="95"/>
      <c r="I436" s="95"/>
      <c r="J436" s="95"/>
      <c r="K436" s="95"/>
      <c r="L436" s="95"/>
      <c r="M436" s="95"/>
      <c r="N436" s="95"/>
    </row>
    <row r="437" spans="2:14">
      <c r="B437" s="94"/>
      <c r="C437" s="94"/>
      <c r="D437" s="94"/>
      <c r="E437" s="94"/>
      <c r="F437" s="94"/>
      <c r="G437" s="94"/>
      <c r="H437" s="95"/>
      <c r="I437" s="95"/>
      <c r="J437" s="95"/>
      <c r="K437" s="95"/>
      <c r="L437" s="95"/>
      <c r="M437" s="95"/>
      <c r="N437" s="95"/>
    </row>
    <row r="438" spans="2:14">
      <c r="B438" s="94"/>
      <c r="C438" s="94"/>
      <c r="D438" s="94"/>
      <c r="E438" s="94"/>
      <c r="F438" s="94"/>
      <c r="G438" s="94"/>
      <c r="H438" s="95"/>
      <c r="I438" s="95"/>
      <c r="J438" s="95"/>
      <c r="K438" s="95"/>
      <c r="L438" s="95"/>
      <c r="M438" s="95"/>
      <c r="N438" s="95"/>
    </row>
    <row r="439" spans="2:14">
      <c r="B439" s="94"/>
      <c r="C439" s="94"/>
      <c r="D439" s="94"/>
      <c r="E439" s="94"/>
      <c r="F439" s="94"/>
      <c r="G439" s="94"/>
      <c r="H439" s="95"/>
      <c r="I439" s="95"/>
      <c r="J439" s="95"/>
      <c r="K439" s="95"/>
      <c r="L439" s="95"/>
      <c r="M439" s="95"/>
      <c r="N439" s="95"/>
    </row>
    <row r="440" spans="2:14">
      <c r="B440" s="94"/>
      <c r="C440" s="94"/>
      <c r="D440" s="94"/>
      <c r="E440" s="94"/>
      <c r="F440" s="94"/>
      <c r="G440" s="94"/>
      <c r="H440" s="95"/>
      <c r="I440" s="95"/>
      <c r="J440" s="95"/>
      <c r="K440" s="95"/>
      <c r="L440" s="95"/>
      <c r="M440" s="95"/>
      <c r="N440" s="95"/>
    </row>
    <row r="441" spans="2:14">
      <c r="B441" s="94"/>
      <c r="C441" s="94"/>
      <c r="D441" s="94"/>
      <c r="E441" s="94"/>
      <c r="F441" s="94"/>
      <c r="G441" s="94"/>
      <c r="H441" s="95"/>
      <c r="I441" s="95"/>
      <c r="J441" s="95"/>
      <c r="K441" s="95"/>
      <c r="L441" s="95"/>
      <c r="M441" s="95"/>
      <c r="N441" s="95"/>
    </row>
    <row r="442" spans="2:14">
      <c r="B442" s="94"/>
      <c r="C442" s="94"/>
      <c r="D442" s="94"/>
      <c r="E442" s="94"/>
      <c r="F442" s="94"/>
      <c r="G442" s="94"/>
      <c r="H442" s="95"/>
      <c r="I442" s="95"/>
      <c r="J442" s="95"/>
      <c r="K442" s="95"/>
      <c r="L442" s="95"/>
      <c r="M442" s="95"/>
      <c r="N442" s="95"/>
    </row>
    <row r="443" spans="2:14">
      <c r="B443" s="94"/>
      <c r="C443" s="94"/>
      <c r="D443" s="94"/>
      <c r="E443" s="94"/>
      <c r="F443" s="94"/>
      <c r="G443" s="94"/>
      <c r="H443" s="95"/>
      <c r="I443" s="95"/>
      <c r="J443" s="95"/>
      <c r="K443" s="95"/>
      <c r="L443" s="95"/>
      <c r="M443" s="95"/>
      <c r="N443" s="95"/>
    </row>
    <row r="444" spans="2:14">
      <c r="B444" s="94"/>
      <c r="C444" s="94"/>
      <c r="D444" s="94"/>
      <c r="E444" s="94"/>
      <c r="F444" s="94"/>
      <c r="G444" s="94"/>
      <c r="H444" s="95"/>
      <c r="I444" s="95"/>
      <c r="J444" s="95"/>
      <c r="K444" s="95"/>
      <c r="L444" s="95"/>
      <c r="M444" s="95"/>
      <c r="N444" s="95"/>
    </row>
    <row r="445" spans="2:14">
      <c r="B445" s="94"/>
      <c r="C445" s="94"/>
      <c r="D445" s="94"/>
      <c r="E445" s="94"/>
      <c r="F445" s="94"/>
      <c r="G445" s="94"/>
      <c r="H445" s="95"/>
      <c r="I445" s="95"/>
      <c r="J445" s="95"/>
      <c r="K445" s="95"/>
      <c r="L445" s="95"/>
      <c r="M445" s="95"/>
      <c r="N445" s="95"/>
    </row>
    <row r="446" spans="2:14">
      <c r="B446" s="94"/>
      <c r="C446" s="94"/>
      <c r="D446" s="94"/>
      <c r="E446" s="94"/>
      <c r="F446" s="94"/>
      <c r="G446" s="94"/>
      <c r="H446" s="95"/>
      <c r="I446" s="95"/>
      <c r="J446" s="95"/>
      <c r="K446" s="95"/>
      <c r="L446" s="95"/>
      <c r="M446" s="95"/>
      <c r="N446" s="95"/>
    </row>
    <row r="447" spans="2:14">
      <c r="B447" s="94"/>
      <c r="C447" s="94"/>
      <c r="D447" s="94"/>
      <c r="E447" s="94"/>
      <c r="F447" s="94"/>
      <c r="G447" s="94"/>
      <c r="H447" s="95"/>
      <c r="I447" s="95"/>
      <c r="J447" s="95"/>
      <c r="K447" s="95"/>
      <c r="L447" s="95"/>
      <c r="M447" s="95"/>
      <c r="N447" s="95"/>
    </row>
    <row r="448" spans="2:14">
      <c r="B448" s="94"/>
      <c r="C448" s="94"/>
      <c r="D448" s="94"/>
      <c r="E448" s="94"/>
      <c r="F448" s="94"/>
      <c r="G448" s="94"/>
      <c r="H448" s="95"/>
      <c r="I448" s="95"/>
      <c r="J448" s="95"/>
      <c r="K448" s="95"/>
      <c r="L448" s="95"/>
      <c r="M448" s="95"/>
      <c r="N448" s="95"/>
    </row>
    <row r="449" spans="2:14">
      <c r="B449" s="94"/>
      <c r="C449" s="94"/>
      <c r="D449" s="94"/>
      <c r="E449" s="94"/>
      <c r="F449" s="94"/>
      <c r="G449" s="94"/>
      <c r="H449" s="95"/>
      <c r="I449" s="95"/>
      <c r="J449" s="95"/>
      <c r="K449" s="95"/>
      <c r="L449" s="95"/>
      <c r="M449" s="95"/>
      <c r="N449" s="95"/>
    </row>
    <row r="450" spans="2:14">
      <c r="B450" s="94"/>
      <c r="C450" s="94"/>
      <c r="D450" s="94"/>
      <c r="E450" s="94"/>
      <c r="F450" s="94"/>
      <c r="G450" s="94"/>
      <c r="H450" s="95"/>
      <c r="I450" s="95"/>
      <c r="J450" s="95"/>
      <c r="K450" s="95"/>
      <c r="L450" s="95"/>
      <c r="M450" s="95"/>
      <c r="N450" s="95"/>
    </row>
    <row r="451" spans="2:14">
      <c r="B451" s="94"/>
      <c r="C451" s="94"/>
      <c r="D451" s="94"/>
      <c r="E451" s="94"/>
      <c r="F451" s="94"/>
      <c r="G451" s="94"/>
      <c r="H451" s="95"/>
      <c r="I451" s="95"/>
      <c r="J451" s="95"/>
      <c r="K451" s="95"/>
      <c r="L451" s="95"/>
      <c r="M451" s="95"/>
      <c r="N451" s="95"/>
    </row>
    <row r="452" spans="2:14">
      <c r="B452" s="94"/>
      <c r="C452" s="94"/>
      <c r="D452" s="94"/>
      <c r="E452" s="94"/>
      <c r="F452" s="94"/>
      <c r="G452" s="94"/>
      <c r="H452" s="95"/>
      <c r="I452" s="95"/>
      <c r="J452" s="95"/>
      <c r="K452" s="95"/>
      <c r="L452" s="95"/>
      <c r="M452" s="95"/>
      <c r="N452" s="95"/>
    </row>
    <row r="453" spans="2:14">
      <c r="B453" s="94"/>
      <c r="C453" s="94"/>
      <c r="D453" s="94"/>
      <c r="E453" s="94"/>
      <c r="F453" s="94"/>
      <c r="G453" s="94"/>
      <c r="H453" s="95"/>
      <c r="I453" s="95"/>
      <c r="J453" s="95"/>
      <c r="K453" s="95"/>
      <c r="L453" s="95"/>
      <c r="M453" s="95"/>
      <c r="N453" s="95"/>
    </row>
    <row r="454" spans="2:14">
      <c r="B454" s="94"/>
      <c r="C454" s="94"/>
      <c r="D454" s="94"/>
      <c r="E454" s="94"/>
      <c r="F454" s="94"/>
      <c r="G454" s="94"/>
      <c r="H454" s="95"/>
      <c r="I454" s="95"/>
      <c r="J454" s="95"/>
      <c r="K454" s="95"/>
      <c r="L454" s="95"/>
      <c r="M454" s="95"/>
      <c r="N454" s="95"/>
    </row>
    <row r="455" spans="2:14">
      <c r="B455" s="94"/>
      <c r="C455" s="94"/>
      <c r="D455" s="94"/>
      <c r="E455" s="94"/>
      <c r="F455" s="94"/>
      <c r="G455" s="94"/>
      <c r="H455" s="95"/>
      <c r="I455" s="95"/>
      <c r="J455" s="95"/>
      <c r="K455" s="95"/>
      <c r="L455" s="95"/>
      <c r="M455" s="95"/>
      <c r="N455" s="95"/>
    </row>
    <row r="456" spans="2:14">
      <c r="B456" s="94"/>
      <c r="C456" s="94"/>
      <c r="D456" s="94"/>
      <c r="E456" s="94"/>
      <c r="F456" s="94"/>
      <c r="G456" s="94"/>
      <c r="H456" s="95"/>
      <c r="I456" s="95"/>
      <c r="J456" s="95"/>
      <c r="K456" s="95"/>
      <c r="L456" s="95"/>
      <c r="M456" s="95"/>
      <c r="N456" s="95"/>
    </row>
    <row r="457" spans="2:14">
      <c r="B457" s="94"/>
      <c r="C457" s="94"/>
      <c r="D457" s="94"/>
      <c r="E457" s="94"/>
      <c r="F457" s="94"/>
      <c r="G457" s="94"/>
      <c r="H457" s="95"/>
      <c r="I457" s="95"/>
      <c r="J457" s="95"/>
      <c r="K457" s="95"/>
      <c r="L457" s="95"/>
      <c r="M457" s="95"/>
      <c r="N457" s="95"/>
    </row>
    <row r="458" spans="2:14">
      <c r="B458" s="94"/>
      <c r="C458" s="94"/>
      <c r="D458" s="94"/>
      <c r="E458" s="94"/>
      <c r="F458" s="94"/>
      <c r="G458" s="94"/>
      <c r="H458" s="95"/>
      <c r="I458" s="95"/>
      <c r="J458" s="95"/>
      <c r="K458" s="95"/>
      <c r="L458" s="95"/>
      <c r="M458" s="95"/>
      <c r="N458" s="95"/>
    </row>
    <row r="459" spans="2:14">
      <c r="B459" s="94"/>
      <c r="C459" s="94"/>
      <c r="D459" s="94"/>
      <c r="E459" s="94"/>
      <c r="F459" s="94"/>
      <c r="G459" s="94"/>
      <c r="H459" s="95"/>
      <c r="I459" s="95"/>
      <c r="J459" s="95"/>
      <c r="K459" s="95"/>
      <c r="L459" s="95"/>
      <c r="M459" s="95"/>
      <c r="N459" s="95"/>
    </row>
    <row r="460" spans="2:14">
      <c r="B460" s="94"/>
      <c r="C460" s="94"/>
      <c r="D460" s="94"/>
      <c r="E460" s="94"/>
      <c r="F460" s="94"/>
      <c r="G460" s="94"/>
      <c r="H460" s="95"/>
      <c r="I460" s="95"/>
      <c r="J460" s="95"/>
      <c r="K460" s="95"/>
      <c r="L460" s="95"/>
      <c r="M460" s="95"/>
      <c r="N460" s="95"/>
    </row>
    <row r="461" spans="2:14">
      <c r="B461" s="94"/>
      <c r="C461" s="94"/>
      <c r="D461" s="94"/>
      <c r="E461" s="94"/>
      <c r="F461" s="94"/>
      <c r="G461" s="94"/>
      <c r="H461" s="95"/>
      <c r="I461" s="95"/>
      <c r="J461" s="95"/>
      <c r="K461" s="95"/>
      <c r="L461" s="95"/>
      <c r="M461" s="95"/>
      <c r="N461" s="95"/>
    </row>
    <row r="462" spans="2:14">
      <c r="B462" s="94"/>
      <c r="C462" s="94"/>
      <c r="D462" s="94"/>
      <c r="E462" s="94"/>
      <c r="F462" s="94"/>
      <c r="G462" s="94"/>
      <c r="H462" s="95"/>
      <c r="I462" s="95"/>
      <c r="J462" s="95"/>
      <c r="K462" s="95"/>
      <c r="L462" s="95"/>
      <c r="M462" s="95"/>
      <c r="N462" s="95"/>
    </row>
    <row r="463" spans="2:14">
      <c r="B463" s="94"/>
      <c r="C463" s="94"/>
      <c r="D463" s="94"/>
      <c r="E463" s="94"/>
      <c r="F463" s="94"/>
      <c r="G463" s="94"/>
      <c r="H463" s="95"/>
      <c r="I463" s="95"/>
      <c r="J463" s="95"/>
      <c r="K463" s="95"/>
      <c r="L463" s="95"/>
      <c r="M463" s="95"/>
      <c r="N463" s="95"/>
    </row>
    <row r="464" spans="2:14">
      <c r="B464" s="94"/>
      <c r="C464" s="94"/>
      <c r="D464" s="94"/>
      <c r="E464" s="94"/>
      <c r="F464" s="94"/>
      <c r="G464" s="94"/>
      <c r="H464" s="95"/>
      <c r="I464" s="95"/>
      <c r="J464" s="95"/>
      <c r="K464" s="95"/>
      <c r="L464" s="95"/>
      <c r="M464" s="95"/>
      <c r="N464" s="95"/>
    </row>
    <row r="465" spans="2:14">
      <c r="B465" s="94"/>
      <c r="C465" s="94"/>
      <c r="D465" s="94"/>
      <c r="E465" s="94"/>
      <c r="F465" s="94"/>
      <c r="G465" s="94"/>
      <c r="H465" s="95"/>
      <c r="I465" s="95"/>
      <c r="J465" s="95"/>
      <c r="K465" s="95"/>
      <c r="L465" s="95"/>
      <c r="M465" s="95"/>
      <c r="N465" s="95"/>
    </row>
    <row r="466" spans="2:14">
      <c r="B466" s="94"/>
      <c r="C466" s="94"/>
      <c r="D466" s="94"/>
      <c r="E466" s="94"/>
      <c r="F466" s="94"/>
      <c r="G466" s="94"/>
      <c r="H466" s="95"/>
      <c r="I466" s="95"/>
      <c r="J466" s="95"/>
      <c r="K466" s="95"/>
      <c r="L466" s="95"/>
      <c r="M466" s="95"/>
      <c r="N466" s="95"/>
    </row>
    <row r="467" spans="2:14">
      <c r="B467" s="94"/>
      <c r="C467" s="94"/>
      <c r="D467" s="94"/>
      <c r="E467" s="94"/>
      <c r="F467" s="94"/>
      <c r="G467" s="94"/>
      <c r="H467" s="95"/>
      <c r="I467" s="95"/>
      <c r="J467" s="95"/>
      <c r="K467" s="95"/>
      <c r="L467" s="95"/>
      <c r="M467" s="95"/>
      <c r="N467" s="95"/>
    </row>
    <row r="468" spans="2:14">
      <c r="B468" s="94"/>
      <c r="C468" s="94"/>
      <c r="D468" s="94"/>
      <c r="E468" s="94"/>
      <c r="F468" s="94"/>
      <c r="G468" s="94"/>
      <c r="H468" s="95"/>
      <c r="I468" s="95"/>
      <c r="J468" s="95"/>
      <c r="K468" s="95"/>
      <c r="L468" s="95"/>
      <c r="M468" s="95"/>
      <c r="N468" s="95"/>
    </row>
    <row r="469" spans="2:14">
      <c r="B469" s="94"/>
      <c r="C469" s="94"/>
      <c r="D469" s="94"/>
      <c r="E469" s="94"/>
      <c r="F469" s="94"/>
      <c r="G469" s="94"/>
      <c r="H469" s="95"/>
      <c r="I469" s="95"/>
      <c r="J469" s="95"/>
      <c r="K469" s="95"/>
      <c r="L469" s="95"/>
      <c r="M469" s="95"/>
      <c r="N469" s="95"/>
    </row>
    <row r="470" spans="2:14">
      <c r="B470" s="94"/>
      <c r="C470" s="94"/>
      <c r="D470" s="94"/>
      <c r="E470" s="94"/>
      <c r="F470" s="94"/>
      <c r="G470" s="94"/>
      <c r="H470" s="95"/>
      <c r="I470" s="95"/>
      <c r="J470" s="95"/>
      <c r="K470" s="95"/>
      <c r="L470" s="95"/>
      <c r="M470" s="95"/>
      <c r="N470" s="95"/>
    </row>
    <row r="471" spans="2:14">
      <c r="B471" s="94"/>
      <c r="C471" s="94"/>
      <c r="D471" s="94"/>
      <c r="E471" s="94"/>
      <c r="F471" s="94"/>
      <c r="G471" s="94"/>
      <c r="H471" s="95"/>
      <c r="I471" s="95"/>
      <c r="J471" s="95"/>
      <c r="K471" s="95"/>
      <c r="L471" s="95"/>
      <c r="M471" s="95"/>
      <c r="N471" s="95"/>
    </row>
    <row r="472" spans="2:14">
      <c r="B472" s="94"/>
      <c r="C472" s="94"/>
      <c r="D472" s="94"/>
      <c r="E472" s="94"/>
      <c r="F472" s="94"/>
      <c r="G472" s="94"/>
      <c r="H472" s="95"/>
      <c r="I472" s="95"/>
      <c r="J472" s="95"/>
      <c r="K472" s="95"/>
      <c r="L472" s="95"/>
      <c r="M472" s="95"/>
      <c r="N472" s="95"/>
    </row>
    <row r="473" spans="2:14">
      <c r="B473" s="94"/>
      <c r="C473" s="94"/>
      <c r="D473" s="94"/>
      <c r="E473" s="94"/>
      <c r="F473" s="94"/>
      <c r="G473" s="94"/>
      <c r="H473" s="95"/>
      <c r="I473" s="95"/>
      <c r="J473" s="95"/>
      <c r="K473" s="95"/>
      <c r="L473" s="95"/>
      <c r="M473" s="95"/>
      <c r="N473" s="95"/>
    </row>
    <row r="474" spans="2:14">
      <c r="B474" s="94"/>
      <c r="C474" s="94"/>
      <c r="D474" s="94"/>
      <c r="E474" s="94"/>
      <c r="F474" s="94"/>
      <c r="G474" s="94"/>
      <c r="H474" s="95"/>
      <c r="I474" s="95"/>
      <c r="J474" s="95"/>
      <c r="K474" s="95"/>
      <c r="L474" s="95"/>
      <c r="M474" s="95"/>
      <c r="N474" s="95"/>
    </row>
    <row r="475" spans="2:14">
      <c r="B475" s="94"/>
      <c r="C475" s="94"/>
      <c r="D475" s="94"/>
      <c r="E475" s="94"/>
      <c r="F475" s="94"/>
      <c r="G475" s="94"/>
      <c r="H475" s="95"/>
      <c r="I475" s="95"/>
      <c r="J475" s="95"/>
      <c r="K475" s="95"/>
      <c r="L475" s="95"/>
      <c r="M475" s="95"/>
      <c r="N475" s="95"/>
    </row>
    <row r="476" spans="2:14">
      <c r="B476" s="94"/>
      <c r="C476" s="94"/>
      <c r="D476" s="94"/>
      <c r="E476" s="94"/>
      <c r="F476" s="94"/>
      <c r="G476" s="94"/>
      <c r="H476" s="95"/>
      <c r="I476" s="95"/>
      <c r="J476" s="95"/>
      <c r="K476" s="95"/>
      <c r="L476" s="95"/>
      <c r="M476" s="95"/>
      <c r="N476" s="95"/>
    </row>
    <row r="477" spans="2:14">
      <c r="B477" s="94"/>
      <c r="C477" s="94"/>
      <c r="D477" s="94"/>
      <c r="E477" s="94"/>
      <c r="F477" s="94"/>
      <c r="G477" s="94"/>
      <c r="H477" s="95"/>
      <c r="I477" s="95"/>
      <c r="J477" s="95"/>
      <c r="K477" s="95"/>
      <c r="L477" s="95"/>
      <c r="M477" s="95"/>
      <c r="N477" s="95"/>
    </row>
    <row r="478" spans="2:14">
      <c r="B478" s="94"/>
      <c r="C478" s="94"/>
      <c r="D478" s="94"/>
      <c r="E478" s="94"/>
      <c r="F478" s="94"/>
      <c r="G478" s="94"/>
      <c r="H478" s="95"/>
      <c r="I478" s="95"/>
      <c r="J478" s="95"/>
      <c r="K478" s="95"/>
      <c r="L478" s="95"/>
      <c r="M478" s="95"/>
      <c r="N478" s="95"/>
    </row>
    <row r="479" spans="2:14">
      <c r="B479" s="94"/>
      <c r="C479" s="94"/>
      <c r="D479" s="94"/>
      <c r="E479" s="94"/>
      <c r="F479" s="94"/>
      <c r="G479" s="94"/>
      <c r="H479" s="95"/>
      <c r="I479" s="95"/>
      <c r="J479" s="95"/>
      <c r="K479" s="95"/>
      <c r="L479" s="95"/>
      <c r="M479" s="95"/>
      <c r="N479" s="95"/>
    </row>
    <row r="480" spans="2:14">
      <c r="B480" s="94"/>
      <c r="C480" s="94"/>
      <c r="D480" s="94"/>
      <c r="E480" s="94"/>
      <c r="F480" s="94"/>
      <c r="G480" s="94"/>
      <c r="H480" s="95"/>
      <c r="I480" s="95"/>
      <c r="J480" s="95"/>
      <c r="K480" s="95"/>
      <c r="L480" s="95"/>
      <c r="M480" s="95"/>
      <c r="N480" s="95"/>
    </row>
    <row r="481" spans="2:14">
      <c r="B481" s="94"/>
      <c r="C481" s="94"/>
      <c r="D481" s="94"/>
      <c r="E481" s="94"/>
      <c r="F481" s="94"/>
      <c r="G481" s="94"/>
      <c r="H481" s="95"/>
      <c r="I481" s="95"/>
      <c r="J481" s="95"/>
      <c r="K481" s="95"/>
      <c r="L481" s="95"/>
      <c r="M481" s="95"/>
      <c r="N481" s="95"/>
    </row>
    <row r="482" spans="2:14">
      <c r="B482" s="94"/>
      <c r="C482" s="94"/>
      <c r="D482" s="94"/>
      <c r="E482" s="94"/>
      <c r="F482" s="94"/>
      <c r="G482" s="94"/>
      <c r="H482" s="95"/>
      <c r="I482" s="95"/>
      <c r="J482" s="95"/>
      <c r="K482" s="95"/>
      <c r="L482" s="95"/>
      <c r="M482" s="95"/>
      <c r="N482" s="95"/>
    </row>
    <row r="483" spans="2:14">
      <c r="B483" s="94"/>
      <c r="C483" s="94"/>
      <c r="D483" s="94"/>
      <c r="E483" s="94"/>
      <c r="F483" s="94"/>
      <c r="G483" s="94"/>
      <c r="H483" s="95"/>
      <c r="I483" s="95"/>
      <c r="J483" s="95"/>
      <c r="K483" s="95"/>
      <c r="L483" s="95"/>
      <c r="M483" s="95"/>
      <c r="N483" s="95"/>
    </row>
    <row r="484" spans="2:14">
      <c r="B484" s="94"/>
      <c r="C484" s="94"/>
      <c r="D484" s="94"/>
      <c r="E484" s="94"/>
      <c r="F484" s="94"/>
      <c r="G484" s="94"/>
      <c r="H484" s="95"/>
      <c r="I484" s="95"/>
      <c r="J484" s="95"/>
      <c r="K484" s="95"/>
      <c r="L484" s="95"/>
      <c r="M484" s="95"/>
      <c r="N484" s="95"/>
    </row>
    <row r="485" spans="2:14">
      <c r="B485" s="94"/>
      <c r="C485" s="94"/>
      <c r="D485" s="94"/>
      <c r="E485" s="94"/>
      <c r="F485" s="94"/>
      <c r="G485" s="94"/>
      <c r="H485" s="95"/>
      <c r="I485" s="95"/>
      <c r="J485" s="95"/>
      <c r="K485" s="95"/>
      <c r="L485" s="95"/>
      <c r="M485" s="95"/>
      <c r="N485" s="95"/>
    </row>
    <row r="486" spans="2:14">
      <c r="B486" s="94"/>
      <c r="C486" s="94"/>
      <c r="D486" s="94"/>
      <c r="E486" s="94"/>
      <c r="F486" s="94"/>
      <c r="G486" s="94"/>
      <c r="H486" s="95"/>
      <c r="I486" s="95"/>
      <c r="J486" s="95"/>
      <c r="K486" s="95"/>
      <c r="L486" s="95"/>
      <c r="M486" s="95"/>
      <c r="N486" s="95"/>
    </row>
    <row r="487" spans="2:14">
      <c r="B487" s="94"/>
      <c r="C487" s="94"/>
      <c r="D487" s="94"/>
      <c r="E487" s="94"/>
      <c r="F487" s="94"/>
      <c r="G487" s="94"/>
      <c r="H487" s="95"/>
      <c r="I487" s="95"/>
      <c r="J487" s="95"/>
      <c r="K487" s="95"/>
      <c r="L487" s="95"/>
      <c r="M487" s="95"/>
      <c r="N487" s="95"/>
    </row>
    <row r="488" spans="2:14">
      <c r="B488" s="94"/>
      <c r="C488" s="94"/>
      <c r="D488" s="94"/>
      <c r="E488" s="94"/>
      <c r="F488" s="94"/>
      <c r="G488" s="94"/>
      <c r="H488" s="95"/>
      <c r="I488" s="95"/>
      <c r="J488" s="95"/>
      <c r="K488" s="95"/>
      <c r="L488" s="95"/>
      <c r="M488" s="95"/>
      <c r="N488" s="95"/>
    </row>
    <row r="489" spans="2:14">
      <c r="B489" s="94"/>
      <c r="C489" s="94"/>
      <c r="D489" s="94"/>
      <c r="E489" s="94"/>
      <c r="F489" s="94"/>
      <c r="G489" s="94"/>
      <c r="H489" s="95"/>
      <c r="I489" s="95"/>
      <c r="J489" s="95"/>
      <c r="K489" s="95"/>
      <c r="L489" s="95"/>
      <c r="M489" s="95"/>
      <c r="N489" s="95"/>
    </row>
    <row r="490" spans="2:14">
      <c r="B490" s="94"/>
      <c r="C490" s="94"/>
      <c r="D490" s="94"/>
      <c r="E490" s="94"/>
      <c r="F490" s="94"/>
      <c r="G490" s="94"/>
      <c r="H490" s="95"/>
      <c r="I490" s="95"/>
      <c r="J490" s="95"/>
      <c r="K490" s="95"/>
      <c r="L490" s="95"/>
      <c r="M490" s="95"/>
      <c r="N490" s="95"/>
    </row>
    <row r="491" spans="2:14">
      <c r="B491" s="94"/>
      <c r="C491" s="94"/>
      <c r="D491" s="94"/>
      <c r="E491" s="94"/>
      <c r="F491" s="94"/>
      <c r="G491" s="94"/>
      <c r="H491" s="95"/>
      <c r="I491" s="95"/>
      <c r="J491" s="95"/>
      <c r="K491" s="95"/>
      <c r="L491" s="95"/>
      <c r="M491" s="95"/>
      <c r="N491" s="95"/>
    </row>
    <row r="492" spans="2:14">
      <c r="B492" s="94"/>
      <c r="C492" s="94"/>
      <c r="D492" s="94"/>
      <c r="E492" s="94"/>
      <c r="F492" s="94"/>
      <c r="G492" s="94"/>
      <c r="H492" s="95"/>
      <c r="I492" s="95"/>
      <c r="J492" s="95"/>
      <c r="K492" s="95"/>
      <c r="L492" s="95"/>
      <c r="M492" s="95"/>
      <c r="N492" s="95"/>
    </row>
    <row r="493" spans="2:14">
      <c r="B493" s="94"/>
      <c r="C493" s="94"/>
      <c r="D493" s="94"/>
      <c r="E493" s="94"/>
      <c r="F493" s="94"/>
      <c r="G493" s="94"/>
      <c r="H493" s="95"/>
      <c r="I493" s="95"/>
      <c r="J493" s="95"/>
      <c r="K493" s="95"/>
      <c r="L493" s="95"/>
      <c r="M493" s="95"/>
      <c r="N493" s="95"/>
    </row>
    <row r="494" spans="2:14">
      <c r="B494" s="94"/>
      <c r="C494" s="94"/>
      <c r="D494" s="94"/>
      <c r="E494" s="94"/>
      <c r="F494" s="94"/>
      <c r="G494" s="94"/>
      <c r="H494" s="95"/>
      <c r="I494" s="95"/>
      <c r="J494" s="95"/>
      <c r="K494" s="95"/>
      <c r="L494" s="95"/>
      <c r="M494" s="95"/>
      <c r="N494" s="95"/>
    </row>
    <row r="495" spans="2:14">
      <c r="B495" s="94"/>
      <c r="C495" s="94"/>
      <c r="D495" s="94"/>
      <c r="E495" s="94"/>
      <c r="F495" s="94"/>
      <c r="G495" s="94"/>
      <c r="H495" s="95"/>
      <c r="I495" s="95"/>
      <c r="J495" s="95"/>
      <c r="K495" s="95"/>
      <c r="L495" s="95"/>
      <c r="M495" s="95"/>
      <c r="N495" s="95"/>
    </row>
    <row r="496" spans="2:14">
      <c r="B496" s="94"/>
      <c r="C496" s="94"/>
      <c r="D496" s="94"/>
      <c r="E496" s="94"/>
      <c r="F496" s="94"/>
      <c r="G496" s="94"/>
      <c r="H496" s="95"/>
      <c r="I496" s="95"/>
      <c r="J496" s="95"/>
      <c r="K496" s="95"/>
      <c r="L496" s="95"/>
      <c r="M496" s="95"/>
      <c r="N496" s="95"/>
    </row>
    <row r="497" spans="2:14">
      <c r="B497" s="94"/>
      <c r="C497" s="94"/>
      <c r="D497" s="94"/>
      <c r="E497" s="94"/>
      <c r="F497" s="94"/>
      <c r="G497" s="94"/>
      <c r="H497" s="95"/>
      <c r="I497" s="95"/>
      <c r="J497" s="95"/>
      <c r="K497" s="95"/>
      <c r="L497" s="95"/>
      <c r="M497" s="95"/>
      <c r="N497" s="95"/>
    </row>
    <row r="498" spans="2:14">
      <c r="B498" s="94"/>
      <c r="C498" s="94"/>
      <c r="D498" s="94"/>
      <c r="E498" s="94"/>
      <c r="F498" s="94"/>
      <c r="G498" s="94"/>
      <c r="H498" s="95"/>
      <c r="I498" s="95"/>
      <c r="J498" s="95"/>
      <c r="K498" s="95"/>
      <c r="L498" s="95"/>
      <c r="M498" s="95"/>
      <c r="N498" s="95"/>
    </row>
    <row r="499" spans="2:14">
      <c r="B499" s="94"/>
      <c r="C499" s="94"/>
      <c r="D499" s="94"/>
      <c r="E499" s="94"/>
      <c r="F499" s="94"/>
      <c r="G499" s="94"/>
      <c r="H499" s="95"/>
      <c r="I499" s="95"/>
      <c r="J499" s="95"/>
      <c r="K499" s="95"/>
      <c r="L499" s="95"/>
      <c r="M499" s="95"/>
      <c r="N499" s="95"/>
    </row>
    <row r="500" spans="2:14">
      <c r="B500" s="94"/>
      <c r="C500" s="94"/>
      <c r="D500" s="94"/>
      <c r="E500" s="94"/>
      <c r="F500" s="94"/>
      <c r="G500" s="94"/>
      <c r="H500" s="95"/>
      <c r="I500" s="95"/>
      <c r="J500" s="95"/>
      <c r="K500" s="95"/>
      <c r="L500" s="95"/>
      <c r="M500" s="95"/>
      <c r="N500" s="95"/>
    </row>
    <row r="501" spans="2:14">
      <c r="B501" s="94"/>
      <c r="C501" s="94"/>
      <c r="D501" s="94"/>
      <c r="E501" s="94"/>
      <c r="F501" s="94"/>
      <c r="G501" s="94"/>
      <c r="H501" s="95"/>
      <c r="I501" s="95"/>
      <c r="J501" s="95"/>
      <c r="K501" s="95"/>
      <c r="L501" s="95"/>
      <c r="M501" s="95"/>
      <c r="N501" s="95"/>
    </row>
    <row r="502" spans="2:14">
      <c r="B502" s="94"/>
      <c r="C502" s="94"/>
      <c r="D502" s="94"/>
      <c r="E502" s="94"/>
      <c r="F502" s="94"/>
      <c r="G502" s="94"/>
      <c r="H502" s="95"/>
      <c r="I502" s="95"/>
      <c r="J502" s="95"/>
      <c r="K502" s="95"/>
      <c r="L502" s="95"/>
      <c r="M502" s="95"/>
      <c r="N502" s="95"/>
    </row>
    <row r="503" spans="2:14">
      <c r="B503" s="94"/>
      <c r="C503" s="94"/>
      <c r="D503" s="94"/>
      <c r="E503" s="94"/>
      <c r="F503" s="94"/>
      <c r="G503" s="94"/>
      <c r="H503" s="95"/>
      <c r="I503" s="95"/>
      <c r="J503" s="95"/>
      <c r="K503" s="95"/>
      <c r="L503" s="95"/>
      <c r="M503" s="95"/>
      <c r="N503" s="95"/>
    </row>
    <row r="504" spans="2:14">
      <c r="B504" s="94"/>
      <c r="C504" s="94"/>
      <c r="D504" s="94"/>
      <c r="E504" s="94"/>
      <c r="F504" s="94"/>
      <c r="G504" s="94"/>
      <c r="H504" s="95"/>
      <c r="I504" s="95"/>
      <c r="J504" s="95"/>
      <c r="K504" s="95"/>
      <c r="L504" s="95"/>
      <c r="M504" s="95"/>
      <c r="N504" s="95"/>
    </row>
    <row r="505" spans="2:14">
      <c r="B505" s="94"/>
      <c r="C505" s="94"/>
      <c r="D505" s="94"/>
      <c r="E505" s="94"/>
      <c r="F505" s="94"/>
      <c r="G505" s="94"/>
      <c r="H505" s="95"/>
      <c r="I505" s="95"/>
      <c r="J505" s="95"/>
      <c r="K505" s="95"/>
      <c r="L505" s="95"/>
      <c r="M505" s="95"/>
      <c r="N505" s="95"/>
    </row>
    <row r="506" spans="2:14">
      <c r="B506" s="94"/>
      <c r="C506" s="94"/>
      <c r="D506" s="94"/>
      <c r="E506" s="94"/>
      <c r="F506" s="94"/>
      <c r="G506" s="94"/>
      <c r="H506" s="95"/>
      <c r="I506" s="95"/>
      <c r="J506" s="95"/>
      <c r="K506" s="95"/>
      <c r="L506" s="95"/>
      <c r="M506" s="95"/>
      <c r="N506" s="95"/>
    </row>
    <row r="507" spans="2:14">
      <c r="B507" s="94"/>
      <c r="C507" s="94"/>
      <c r="D507" s="94"/>
      <c r="E507" s="94"/>
      <c r="F507" s="94"/>
      <c r="G507" s="94"/>
      <c r="H507" s="95"/>
      <c r="I507" s="95"/>
      <c r="J507" s="95"/>
      <c r="K507" s="95"/>
      <c r="L507" s="95"/>
      <c r="M507" s="95"/>
      <c r="N507" s="95"/>
    </row>
    <row r="508" spans="2:14">
      <c r="B508" s="94"/>
      <c r="C508" s="94"/>
      <c r="D508" s="94"/>
      <c r="E508" s="94"/>
      <c r="F508" s="94"/>
      <c r="G508" s="94"/>
      <c r="H508" s="95"/>
      <c r="I508" s="95"/>
      <c r="J508" s="95"/>
      <c r="K508" s="95"/>
      <c r="L508" s="95"/>
      <c r="M508" s="95"/>
      <c r="N508" s="95"/>
    </row>
    <row r="509" spans="2:14">
      <c r="B509" s="94"/>
      <c r="C509" s="94"/>
      <c r="D509" s="94"/>
      <c r="E509" s="94"/>
      <c r="F509" s="94"/>
      <c r="G509" s="94"/>
      <c r="H509" s="95"/>
      <c r="I509" s="95"/>
      <c r="J509" s="95"/>
      <c r="K509" s="95"/>
      <c r="L509" s="95"/>
      <c r="M509" s="95"/>
      <c r="N509" s="95"/>
    </row>
    <row r="510" spans="2:14">
      <c r="B510" s="94"/>
      <c r="C510" s="94"/>
      <c r="D510" s="94"/>
      <c r="E510" s="94"/>
      <c r="F510" s="94"/>
      <c r="G510" s="94"/>
      <c r="H510" s="95"/>
      <c r="I510" s="95"/>
      <c r="J510" s="95"/>
      <c r="K510" s="95"/>
      <c r="L510" s="95"/>
      <c r="M510" s="95"/>
      <c r="N510" s="95"/>
    </row>
    <row r="511" spans="2:14">
      <c r="B511" s="94"/>
      <c r="C511" s="94"/>
      <c r="D511" s="94"/>
      <c r="E511" s="94"/>
      <c r="F511" s="94"/>
      <c r="G511" s="94"/>
      <c r="H511" s="95"/>
      <c r="I511" s="95"/>
      <c r="J511" s="95"/>
      <c r="K511" s="95"/>
      <c r="L511" s="95"/>
      <c r="M511" s="95"/>
      <c r="N511" s="95"/>
    </row>
    <row r="512" spans="2:14">
      <c r="B512" s="94"/>
      <c r="C512" s="94"/>
      <c r="D512" s="94"/>
      <c r="E512" s="94"/>
      <c r="F512" s="94"/>
      <c r="G512" s="94"/>
      <c r="H512" s="95"/>
      <c r="I512" s="95"/>
      <c r="J512" s="95"/>
      <c r="K512" s="95"/>
      <c r="L512" s="95"/>
      <c r="M512" s="95"/>
      <c r="N512" s="95"/>
    </row>
    <row r="513" spans="2:14">
      <c r="B513" s="94"/>
      <c r="C513" s="94"/>
      <c r="D513" s="94"/>
      <c r="E513" s="94"/>
      <c r="F513" s="94"/>
      <c r="G513" s="94"/>
      <c r="H513" s="95"/>
      <c r="I513" s="95"/>
      <c r="J513" s="95"/>
      <c r="K513" s="95"/>
      <c r="L513" s="95"/>
      <c r="M513" s="95"/>
      <c r="N513" s="95"/>
    </row>
    <row r="514" spans="2:14">
      <c r="B514" s="94"/>
      <c r="C514" s="94"/>
      <c r="D514" s="94"/>
      <c r="E514" s="94"/>
      <c r="F514" s="94"/>
      <c r="G514" s="94"/>
      <c r="H514" s="95"/>
      <c r="I514" s="95"/>
      <c r="J514" s="95"/>
      <c r="K514" s="95"/>
      <c r="L514" s="95"/>
      <c r="M514" s="95"/>
      <c r="N514" s="95"/>
    </row>
    <row r="515" spans="2:14">
      <c r="B515" s="94"/>
      <c r="C515" s="94"/>
      <c r="D515" s="94"/>
      <c r="E515" s="94"/>
      <c r="F515" s="94"/>
      <c r="G515" s="94"/>
      <c r="H515" s="95"/>
      <c r="I515" s="95"/>
      <c r="J515" s="95"/>
      <c r="K515" s="95"/>
      <c r="L515" s="95"/>
      <c r="M515" s="95"/>
      <c r="N515" s="95"/>
    </row>
    <row r="516" spans="2:14">
      <c r="B516" s="94"/>
      <c r="C516" s="94"/>
      <c r="D516" s="94"/>
      <c r="E516" s="94"/>
      <c r="F516" s="94"/>
      <c r="G516" s="94"/>
      <c r="H516" s="95"/>
      <c r="I516" s="95"/>
      <c r="J516" s="95"/>
      <c r="K516" s="95"/>
      <c r="L516" s="95"/>
      <c r="M516" s="95"/>
      <c r="N516" s="95"/>
    </row>
    <row r="517" spans="2:14">
      <c r="B517" s="94"/>
      <c r="C517" s="94"/>
      <c r="D517" s="94"/>
      <c r="E517" s="94"/>
      <c r="F517" s="94"/>
      <c r="G517" s="94"/>
      <c r="H517" s="95"/>
      <c r="I517" s="95"/>
      <c r="J517" s="95"/>
      <c r="K517" s="95"/>
      <c r="L517" s="95"/>
      <c r="M517" s="95"/>
      <c r="N517" s="95"/>
    </row>
    <row r="518" spans="2:14">
      <c r="B518" s="94"/>
      <c r="C518" s="94"/>
      <c r="D518" s="94"/>
      <c r="E518" s="94"/>
      <c r="F518" s="94"/>
      <c r="G518" s="94"/>
      <c r="H518" s="95"/>
      <c r="I518" s="95"/>
      <c r="J518" s="95"/>
      <c r="K518" s="95"/>
      <c r="L518" s="95"/>
      <c r="M518" s="95"/>
      <c r="N518" s="95"/>
    </row>
    <row r="519" spans="2:14">
      <c r="B519" s="94"/>
      <c r="C519" s="94"/>
      <c r="D519" s="94"/>
      <c r="E519" s="94"/>
      <c r="F519" s="94"/>
      <c r="G519" s="94"/>
      <c r="H519" s="95"/>
      <c r="I519" s="95"/>
      <c r="J519" s="95"/>
      <c r="K519" s="95"/>
      <c r="L519" s="95"/>
      <c r="M519" s="95"/>
      <c r="N519" s="95"/>
    </row>
    <row r="520" spans="2:14">
      <c r="B520" s="94"/>
      <c r="C520" s="94"/>
      <c r="D520" s="94"/>
      <c r="E520" s="94"/>
      <c r="F520" s="94"/>
      <c r="G520" s="94"/>
      <c r="H520" s="95"/>
      <c r="I520" s="95"/>
      <c r="J520" s="95"/>
      <c r="K520" s="95"/>
      <c r="L520" s="95"/>
      <c r="M520" s="95"/>
      <c r="N520" s="95"/>
    </row>
    <row r="521" spans="2:14">
      <c r="B521" s="94"/>
      <c r="C521" s="94"/>
      <c r="D521" s="94"/>
      <c r="E521" s="94"/>
      <c r="F521" s="94"/>
      <c r="G521" s="94"/>
      <c r="H521" s="95"/>
      <c r="I521" s="95"/>
      <c r="J521" s="95"/>
      <c r="K521" s="95"/>
      <c r="L521" s="95"/>
      <c r="M521" s="95"/>
      <c r="N521" s="95"/>
    </row>
    <row r="522" spans="2:14">
      <c r="B522" s="94"/>
      <c r="C522" s="94"/>
      <c r="D522" s="94"/>
      <c r="E522" s="94"/>
      <c r="F522" s="94"/>
      <c r="G522" s="94"/>
      <c r="H522" s="95"/>
      <c r="I522" s="95"/>
      <c r="J522" s="95"/>
      <c r="K522" s="95"/>
      <c r="L522" s="95"/>
      <c r="M522" s="95"/>
      <c r="N522" s="95"/>
    </row>
    <row r="523" spans="2:14">
      <c r="B523" s="94"/>
      <c r="C523" s="94"/>
      <c r="D523" s="94"/>
      <c r="E523" s="94"/>
      <c r="F523" s="94"/>
      <c r="G523" s="94"/>
      <c r="H523" s="95"/>
      <c r="I523" s="95"/>
      <c r="J523" s="95"/>
      <c r="K523" s="95"/>
      <c r="L523" s="95"/>
      <c r="M523" s="95"/>
      <c r="N523" s="95"/>
    </row>
    <row r="524" spans="2:14">
      <c r="B524" s="94"/>
      <c r="C524" s="94"/>
      <c r="D524" s="94"/>
      <c r="E524" s="94"/>
      <c r="F524" s="94"/>
      <c r="G524" s="94"/>
      <c r="H524" s="95"/>
      <c r="I524" s="95"/>
      <c r="J524" s="95"/>
      <c r="K524" s="95"/>
      <c r="L524" s="95"/>
      <c r="M524" s="95"/>
      <c r="N524" s="95"/>
    </row>
    <row r="525" spans="2:14">
      <c r="B525" s="94"/>
      <c r="C525" s="94"/>
      <c r="D525" s="94"/>
      <c r="E525" s="94"/>
      <c r="F525" s="94"/>
      <c r="G525" s="94"/>
      <c r="H525" s="95"/>
      <c r="I525" s="95"/>
      <c r="J525" s="95"/>
      <c r="K525" s="95"/>
      <c r="L525" s="95"/>
      <c r="M525" s="95"/>
      <c r="N525" s="95"/>
    </row>
    <row r="526" spans="2:14">
      <c r="B526" s="94"/>
      <c r="C526" s="94"/>
      <c r="D526" s="94"/>
      <c r="E526" s="94"/>
      <c r="F526" s="94"/>
      <c r="G526" s="94"/>
      <c r="H526" s="95"/>
      <c r="I526" s="95"/>
      <c r="J526" s="95"/>
      <c r="K526" s="95"/>
      <c r="L526" s="95"/>
      <c r="M526" s="95"/>
      <c r="N526" s="95"/>
    </row>
    <row r="527" spans="2:14">
      <c r="B527" s="94"/>
      <c r="C527" s="94"/>
      <c r="D527" s="94"/>
      <c r="E527" s="94"/>
      <c r="F527" s="94"/>
      <c r="G527" s="94"/>
      <c r="H527" s="95"/>
      <c r="I527" s="95"/>
      <c r="J527" s="95"/>
      <c r="K527" s="95"/>
      <c r="L527" s="95"/>
      <c r="M527" s="95"/>
      <c r="N527" s="95"/>
    </row>
    <row r="528" spans="2:14">
      <c r="B528" s="94"/>
      <c r="C528" s="94"/>
      <c r="D528" s="94"/>
      <c r="E528" s="94"/>
      <c r="F528" s="94"/>
      <c r="G528" s="94"/>
      <c r="H528" s="95"/>
      <c r="I528" s="95"/>
      <c r="J528" s="95"/>
      <c r="K528" s="95"/>
      <c r="L528" s="95"/>
      <c r="M528" s="95"/>
      <c r="N528" s="95"/>
    </row>
    <row r="529" spans="2:14">
      <c r="B529" s="94"/>
      <c r="C529" s="94"/>
      <c r="D529" s="94"/>
      <c r="E529" s="94"/>
      <c r="F529" s="94"/>
      <c r="G529" s="94"/>
      <c r="H529" s="95"/>
      <c r="I529" s="95"/>
      <c r="J529" s="95"/>
      <c r="K529" s="95"/>
      <c r="L529" s="95"/>
      <c r="M529" s="95"/>
      <c r="N529" s="95"/>
    </row>
    <row r="530" spans="2:14">
      <c r="B530" s="94"/>
      <c r="C530" s="94"/>
      <c r="D530" s="94"/>
      <c r="E530" s="94"/>
      <c r="F530" s="94"/>
      <c r="G530" s="94"/>
      <c r="H530" s="95"/>
      <c r="I530" s="95"/>
      <c r="J530" s="95"/>
      <c r="K530" s="95"/>
      <c r="L530" s="95"/>
      <c r="M530" s="95"/>
      <c r="N530" s="95"/>
    </row>
    <row r="531" spans="2:14">
      <c r="B531" s="94"/>
      <c r="C531" s="94"/>
      <c r="D531" s="94"/>
      <c r="E531" s="94"/>
      <c r="F531" s="94"/>
      <c r="G531" s="94"/>
      <c r="H531" s="95"/>
      <c r="I531" s="95"/>
      <c r="J531" s="95"/>
      <c r="K531" s="95"/>
      <c r="L531" s="95"/>
      <c r="M531" s="95"/>
      <c r="N531" s="95"/>
    </row>
    <row r="532" spans="2:14">
      <c r="B532" s="94"/>
      <c r="C532" s="94"/>
      <c r="D532" s="94"/>
      <c r="E532" s="94"/>
      <c r="F532" s="94"/>
      <c r="G532" s="94"/>
      <c r="H532" s="95"/>
      <c r="I532" s="95"/>
      <c r="J532" s="95"/>
      <c r="K532" s="95"/>
      <c r="L532" s="95"/>
      <c r="M532" s="95"/>
      <c r="N532" s="95"/>
    </row>
    <row r="533" spans="2:14">
      <c r="B533" s="94"/>
      <c r="C533" s="94"/>
      <c r="D533" s="94"/>
      <c r="E533" s="94"/>
      <c r="F533" s="94"/>
      <c r="G533" s="94"/>
      <c r="H533" s="95"/>
      <c r="I533" s="95"/>
      <c r="J533" s="95"/>
      <c r="K533" s="95"/>
      <c r="L533" s="95"/>
      <c r="M533" s="95"/>
      <c r="N533" s="95"/>
    </row>
    <row r="534" spans="2:14">
      <c r="B534" s="94"/>
      <c r="C534" s="94"/>
      <c r="D534" s="94"/>
      <c r="E534" s="94"/>
      <c r="F534" s="94"/>
      <c r="G534" s="94"/>
      <c r="H534" s="95"/>
      <c r="I534" s="95"/>
      <c r="J534" s="95"/>
      <c r="K534" s="95"/>
      <c r="L534" s="95"/>
      <c r="M534" s="95"/>
      <c r="N534" s="95"/>
    </row>
    <row r="535" spans="2:14">
      <c r="B535" s="94"/>
      <c r="C535" s="94"/>
      <c r="D535" s="94"/>
      <c r="E535" s="94"/>
      <c r="F535" s="94"/>
      <c r="G535" s="94"/>
      <c r="H535" s="95"/>
      <c r="I535" s="95"/>
      <c r="J535" s="95"/>
      <c r="K535" s="95"/>
      <c r="L535" s="95"/>
      <c r="M535" s="95"/>
      <c r="N535" s="95"/>
    </row>
    <row r="536" spans="2:14">
      <c r="B536" s="94"/>
      <c r="C536" s="94"/>
      <c r="D536" s="94"/>
      <c r="E536" s="94"/>
      <c r="F536" s="94"/>
      <c r="G536" s="94"/>
      <c r="H536" s="95"/>
      <c r="I536" s="95"/>
      <c r="J536" s="95"/>
      <c r="K536" s="95"/>
      <c r="L536" s="95"/>
      <c r="M536" s="95"/>
      <c r="N536" s="95"/>
    </row>
    <row r="537" spans="2:14">
      <c r="B537" s="94"/>
      <c r="C537" s="94"/>
      <c r="D537" s="94"/>
      <c r="E537" s="94"/>
      <c r="F537" s="94"/>
      <c r="G537" s="94"/>
      <c r="H537" s="95"/>
      <c r="I537" s="95"/>
      <c r="J537" s="95"/>
      <c r="K537" s="95"/>
      <c r="L537" s="95"/>
      <c r="M537" s="95"/>
      <c r="N537" s="95"/>
    </row>
    <row r="538" spans="2:14">
      <c r="B538" s="94"/>
      <c r="C538" s="94"/>
      <c r="D538" s="94"/>
      <c r="E538" s="94"/>
      <c r="F538" s="94"/>
      <c r="G538" s="94"/>
      <c r="H538" s="95"/>
      <c r="I538" s="95"/>
      <c r="J538" s="95"/>
      <c r="K538" s="95"/>
      <c r="L538" s="95"/>
      <c r="M538" s="95"/>
      <c r="N538" s="95"/>
    </row>
    <row r="539" spans="2:14">
      <c r="B539" s="94"/>
      <c r="C539" s="94"/>
      <c r="D539" s="94"/>
      <c r="E539" s="94"/>
      <c r="F539" s="94"/>
      <c r="G539" s="94"/>
      <c r="H539" s="95"/>
      <c r="I539" s="95"/>
      <c r="J539" s="95"/>
      <c r="K539" s="95"/>
      <c r="L539" s="95"/>
      <c r="M539" s="95"/>
      <c r="N539" s="95"/>
    </row>
    <row r="540" spans="2:14">
      <c r="B540" s="94"/>
      <c r="C540" s="94"/>
      <c r="D540" s="94"/>
      <c r="E540" s="94"/>
      <c r="F540" s="94"/>
      <c r="G540" s="94"/>
      <c r="H540" s="95"/>
      <c r="I540" s="95"/>
      <c r="J540" s="95"/>
      <c r="K540" s="95"/>
      <c r="L540" s="95"/>
      <c r="M540" s="95"/>
      <c r="N540" s="95"/>
    </row>
    <row r="541" spans="2:14">
      <c r="B541" s="94"/>
      <c r="C541" s="94"/>
      <c r="D541" s="94"/>
      <c r="E541" s="94"/>
      <c r="F541" s="94"/>
      <c r="G541" s="94"/>
      <c r="H541" s="95"/>
      <c r="I541" s="95"/>
      <c r="J541" s="95"/>
      <c r="K541" s="95"/>
      <c r="L541" s="95"/>
      <c r="M541" s="95"/>
      <c r="N541" s="95"/>
    </row>
    <row r="542" spans="2:14">
      <c r="B542" s="94"/>
      <c r="C542" s="94"/>
      <c r="D542" s="94"/>
      <c r="E542" s="94"/>
      <c r="F542" s="94"/>
      <c r="G542" s="94"/>
      <c r="H542" s="95"/>
      <c r="I542" s="95"/>
      <c r="J542" s="95"/>
      <c r="K542" s="95"/>
      <c r="L542" s="95"/>
      <c r="M542" s="95"/>
      <c r="N542" s="95"/>
    </row>
    <row r="543" spans="2:14">
      <c r="B543" s="94"/>
      <c r="C543" s="94"/>
      <c r="D543" s="94"/>
      <c r="E543" s="94"/>
      <c r="F543" s="94"/>
      <c r="G543" s="94"/>
      <c r="H543" s="95"/>
      <c r="I543" s="95"/>
      <c r="J543" s="95"/>
      <c r="K543" s="95"/>
      <c r="L543" s="95"/>
      <c r="M543" s="95"/>
      <c r="N543" s="95"/>
    </row>
    <row r="544" spans="2:14">
      <c r="B544" s="94"/>
      <c r="C544" s="94"/>
      <c r="D544" s="94"/>
      <c r="E544" s="94"/>
      <c r="F544" s="94"/>
      <c r="G544" s="94"/>
      <c r="H544" s="95"/>
      <c r="I544" s="95"/>
      <c r="J544" s="95"/>
      <c r="K544" s="95"/>
      <c r="L544" s="95"/>
      <c r="M544" s="95"/>
      <c r="N544" s="95"/>
    </row>
    <row r="545" spans="2:14">
      <c r="B545" s="94"/>
      <c r="C545" s="94"/>
      <c r="D545" s="94"/>
      <c r="E545" s="94"/>
      <c r="F545" s="94"/>
      <c r="G545" s="94"/>
      <c r="H545" s="95"/>
      <c r="I545" s="95"/>
      <c r="J545" s="95"/>
      <c r="K545" s="95"/>
      <c r="L545" s="95"/>
      <c r="M545" s="95"/>
      <c r="N545" s="95"/>
    </row>
    <row r="546" spans="2:14">
      <c r="B546" s="94"/>
      <c r="C546" s="94"/>
      <c r="D546" s="94"/>
      <c r="E546" s="94"/>
      <c r="F546" s="94"/>
      <c r="G546" s="94"/>
      <c r="H546" s="95"/>
      <c r="I546" s="95"/>
      <c r="J546" s="95"/>
      <c r="K546" s="95"/>
      <c r="L546" s="95"/>
      <c r="M546" s="95"/>
      <c r="N546" s="95"/>
    </row>
    <row r="547" spans="2:14">
      <c r="B547" s="94"/>
      <c r="C547" s="94"/>
      <c r="D547" s="94"/>
      <c r="E547" s="94"/>
      <c r="F547" s="94"/>
      <c r="G547" s="94"/>
      <c r="H547" s="95"/>
      <c r="I547" s="95"/>
      <c r="J547" s="95"/>
      <c r="K547" s="95"/>
      <c r="L547" s="95"/>
      <c r="M547" s="95"/>
      <c r="N547" s="95"/>
    </row>
    <row r="548" spans="2:14">
      <c r="B548" s="94"/>
      <c r="C548" s="94"/>
      <c r="D548" s="94"/>
      <c r="E548" s="94"/>
      <c r="F548" s="94"/>
      <c r="G548" s="94"/>
      <c r="H548" s="95"/>
      <c r="I548" s="95"/>
      <c r="J548" s="95"/>
      <c r="K548" s="95"/>
      <c r="L548" s="95"/>
      <c r="M548" s="95"/>
      <c r="N548" s="95"/>
    </row>
    <row r="549" spans="2:14">
      <c r="B549" s="94"/>
      <c r="C549" s="94"/>
      <c r="D549" s="94"/>
      <c r="E549" s="94"/>
      <c r="F549" s="94"/>
      <c r="G549" s="94"/>
      <c r="H549" s="95"/>
      <c r="I549" s="95"/>
      <c r="J549" s="95"/>
      <c r="K549" s="95"/>
      <c r="L549" s="95"/>
      <c r="M549" s="95"/>
      <c r="N549" s="95"/>
    </row>
    <row r="550" spans="2:14">
      <c r="B550" s="94"/>
      <c r="C550" s="94"/>
      <c r="D550" s="94"/>
      <c r="E550" s="94"/>
      <c r="F550" s="94"/>
      <c r="G550" s="94"/>
      <c r="H550" s="95"/>
      <c r="I550" s="95"/>
      <c r="J550" s="95"/>
      <c r="K550" s="95"/>
      <c r="L550" s="95"/>
      <c r="M550" s="95"/>
      <c r="N550" s="95"/>
    </row>
    <row r="551" spans="2:14">
      <c r="B551" s="94"/>
      <c r="C551" s="94"/>
      <c r="D551" s="94"/>
      <c r="E551" s="94"/>
      <c r="F551" s="94"/>
      <c r="G551" s="94"/>
      <c r="H551" s="95"/>
      <c r="I551" s="95"/>
      <c r="J551" s="95"/>
      <c r="K551" s="95"/>
      <c r="L551" s="95"/>
      <c r="M551" s="95"/>
      <c r="N551" s="95"/>
    </row>
    <row r="552" spans="2:14">
      <c r="B552" s="94"/>
      <c r="C552" s="94"/>
      <c r="D552" s="94"/>
      <c r="E552" s="94"/>
      <c r="F552" s="94"/>
      <c r="G552" s="94"/>
      <c r="H552" s="95"/>
      <c r="I552" s="95"/>
      <c r="J552" s="95"/>
      <c r="K552" s="95"/>
      <c r="L552" s="95"/>
      <c r="M552" s="95"/>
      <c r="N552" s="95"/>
    </row>
    <row r="553" spans="2:14">
      <c r="B553" s="94"/>
      <c r="C553" s="94"/>
      <c r="D553" s="94"/>
      <c r="E553" s="94"/>
      <c r="F553" s="94"/>
      <c r="G553" s="94"/>
      <c r="H553" s="95"/>
      <c r="I553" s="95"/>
      <c r="J553" s="95"/>
      <c r="K553" s="95"/>
      <c r="L553" s="95"/>
      <c r="M553" s="95"/>
      <c r="N553" s="95"/>
    </row>
    <row r="554" spans="2:14">
      <c r="B554" s="94"/>
      <c r="C554" s="94"/>
      <c r="D554" s="94"/>
      <c r="E554" s="94"/>
      <c r="F554" s="94"/>
      <c r="G554" s="94"/>
      <c r="H554" s="95"/>
      <c r="I554" s="95"/>
      <c r="J554" s="95"/>
      <c r="K554" s="95"/>
      <c r="L554" s="95"/>
      <c r="M554" s="95"/>
      <c r="N554" s="95"/>
    </row>
    <row r="555" spans="2:14">
      <c r="B555" s="94"/>
      <c r="C555" s="94"/>
      <c r="D555" s="94"/>
      <c r="E555" s="94"/>
      <c r="F555" s="94"/>
      <c r="G555" s="94"/>
      <c r="H555" s="95"/>
      <c r="I555" s="95"/>
      <c r="J555" s="95"/>
      <c r="K555" s="95"/>
      <c r="L555" s="95"/>
      <c r="M555" s="95"/>
      <c r="N555" s="95"/>
    </row>
    <row r="556" spans="2:14">
      <c r="B556" s="94"/>
      <c r="C556" s="94"/>
      <c r="D556" s="94"/>
      <c r="E556" s="94"/>
      <c r="F556" s="94"/>
      <c r="G556" s="94"/>
      <c r="H556" s="95"/>
      <c r="I556" s="95"/>
      <c r="J556" s="95"/>
      <c r="K556" s="95"/>
      <c r="L556" s="95"/>
      <c r="M556" s="95"/>
      <c r="N556" s="95"/>
    </row>
    <row r="557" spans="2:14">
      <c r="B557" s="94"/>
      <c r="C557" s="94"/>
      <c r="D557" s="94"/>
      <c r="E557" s="94"/>
      <c r="F557" s="94"/>
      <c r="G557" s="94"/>
      <c r="H557" s="95"/>
      <c r="I557" s="95"/>
      <c r="J557" s="95"/>
      <c r="K557" s="95"/>
      <c r="L557" s="95"/>
      <c r="M557" s="95"/>
      <c r="N557" s="95"/>
    </row>
    <row r="558" spans="2:14">
      <c r="B558" s="94"/>
      <c r="C558" s="94"/>
      <c r="D558" s="94"/>
      <c r="E558" s="94"/>
      <c r="F558" s="94"/>
      <c r="G558" s="94"/>
      <c r="H558" s="95"/>
      <c r="I558" s="95"/>
      <c r="J558" s="95"/>
      <c r="K558" s="95"/>
      <c r="L558" s="95"/>
      <c r="M558" s="95"/>
      <c r="N558" s="95"/>
    </row>
    <row r="559" spans="2:14">
      <c r="B559" s="94"/>
      <c r="C559" s="94"/>
      <c r="D559" s="94"/>
      <c r="E559" s="94"/>
      <c r="F559" s="94"/>
      <c r="G559" s="94"/>
      <c r="H559" s="95"/>
      <c r="I559" s="95"/>
      <c r="J559" s="95"/>
      <c r="K559" s="95"/>
      <c r="L559" s="95"/>
      <c r="M559" s="95"/>
      <c r="N559" s="95"/>
    </row>
    <row r="560" spans="2:14">
      <c r="B560" s="94"/>
      <c r="C560" s="94"/>
      <c r="D560" s="94"/>
      <c r="E560" s="94"/>
      <c r="F560" s="94"/>
      <c r="G560" s="94"/>
      <c r="H560" s="95"/>
      <c r="I560" s="95"/>
      <c r="J560" s="95"/>
      <c r="K560" s="95"/>
      <c r="L560" s="95"/>
      <c r="M560" s="95"/>
      <c r="N560" s="95"/>
    </row>
    <row r="561" spans="2:14">
      <c r="B561" s="94"/>
      <c r="C561" s="94"/>
      <c r="D561" s="94"/>
      <c r="E561" s="94"/>
      <c r="F561" s="94"/>
      <c r="G561" s="94"/>
      <c r="H561" s="95"/>
      <c r="I561" s="95"/>
      <c r="J561" s="95"/>
      <c r="K561" s="95"/>
      <c r="L561" s="95"/>
      <c r="M561" s="95"/>
      <c r="N561" s="95"/>
    </row>
    <row r="562" spans="2:14">
      <c r="B562" s="94"/>
      <c r="C562" s="94"/>
      <c r="D562" s="94"/>
      <c r="E562" s="94"/>
      <c r="F562" s="94"/>
      <c r="G562" s="94"/>
      <c r="H562" s="95"/>
      <c r="I562" s="95"/>
      <c r="J562" s="95"/>
      <c r="K562" s="95"/>
      <c r="L562" s="95"/>
      <c r="M562" s="95"/>
      <c r="N562" s="95"/>
    </row>
    <row r="563" spans="2:14">
      <c r="B563" s="94"/>
      <c r="C563" s="94"/>
      <c r="D563" s="94"/>
      <c r="E563" s="94"/>
      <c r="F563" s="94"/>
      <c r="G563" s="94"/>
      <c r="H563" s="95"/>
      <c r="I563" s="95"/>
      <c r="J563" s="95"/>
      <c r="K563" s="95"/>
      <c r="L563" s="95"/>
      <c r="M563" s="95"/>
      <c r="N563" s="95"/>
    </row>
    <row r="564" spans="2:14">
      <c r="B564" s="94"/>
      <c r="C564" s="94"/>
      <c r="D564" s="94"/>
      <c r="E564" s="94"/>
      <c r="F564" s="94"/>
      <c r="G564" s="94"/>
      <c r="H564" s="95"/>
      <c r="I564" s="95"/>
      <c r="J564" s="95"/>
      <c r="K564" s="95"/>
      <c r="L564" s="95"/>
      <c r="M564" s="95"/>
      <c r="N564" s="95"/>
    </row>
    <row r="565" spans="2:14">
      <c r="B565" s="94"/>
      <c r="C565" s="94"/>
      <c r="D565" s="94"/>
      <c r="E565" s="94"/>
      <c r="F565" s="94"/>
      <c r="G565" s="94"/>
      <c r="H565" s="95"/>
      <c r="I565" s="95"/>
      <c r="J565" s="95"/>
      <c r="K565" s="95"/>
      <c r="L565" s="95"/>
      <c r="M565" s="95"/>
      <c r="N565" s="95"/>
    </row>
    <row r="566" spans="2:14">
      <c r="B566" s="94"/>
      <c r="C566" s="94"/>
      <c r="D566" s="94"/>
      <c r="E566" s="94"/>
      <c r="F566" s="94"/>
      <c r="G566" s="94"/>
      <c r="H566" s="95"/>
      <c r="I566" s="95"/>
      <c r="J566" s="95"/>
      <c r="K566" s="95"/>
      <c r="L566" s="95"/>
      <c r="M566" s="95"/>
      <c r="N566" s="95"/>
    </row>
    <row r="567" spans="2:14">
      <c r="B567" s="94"/>
      <c r="C567" s="94"/>
      <c r="D567" s="94"/>
      <c r="E567" s="94"/>
      <c r="F567" s="94"/>
      <c r="G567" s="94"/>
      <c r="H567" s="95"/>
      <c r="I567" s="95"/>
      <c r="J567" s="95"/>
      <c r="K567" s="95"/>
      <c r="L567" s="95"/>
      <c r="M567" s="95"/>
      <c r="N567" s="95"/>
    </row>
    <row r="568" spans="2:14">
      <c r="B568" s="94"/>
      <c r="C568" s="94"/>
      <c r="D568" s="94"/>
      <c r="E568" s="94"/>
      <c r="F568" s="94"/>
      <c r="G568" s="94"/>
      <c r="H568" s="95"/>
      <c r="I568" s="95"/>
      <c r="J568" s="95"/>
      <c r="K568" s="95"/>
      <c r="L568" s="95"/>
      <c r="M568" s="95"/>
      <c r="N568" s="95"/>
    </row>
    <row r="569" spans="2:14">
      <c r="B569" s="94"/>
      <c r="C569" s="94"/>
      <c r="D569" s="94"/>
      <c r="E569" s="94"/>
      <c r="F569" s="94"/>
      <c r="G569" s="94"/>
      <c r="H569" s="95"/>
      <c r="I569" s="95"/>
      <c r="J569" s="95"/>
      <c r="K569" s="95"/>
      <c r="L569" s="95"/>
      <c r="M569" s="95"/>
      <c r="N569" s="95"/>
    </row>
    <row r="570" spans="2:14">
      <c r="B570" s="94"/>
      <c r="C570" s="94"/>
      <c r="D570" s="94"/>
      <c r="E570" s="94"/>
      <c r="F570" s="94"/>
      <c r="G570" s="94"/>
      <c r="H570" s="95"/>
      <c r="I570" s="95"/>
      <c r="J570" s="95"/>
      <c r="K570" s="95"/>
      <c r="L570" s="95"/>
      <c r="M570" s="95"/>
      <c r="N570" s="95"/>
    </row>
    <row r="571" spans="2:14">
      <c r="B571" s="94"/>
      <c r="C571" s="94"/>
      <c r="D571" s="94"/>
      <c r="E571" s="94"/>
      <c r="F571" s="94"/>
      <c r="G571" s="94"/>
      <c r="H571" s="95"/>
      <c r="I571" s="95"/>
      <c r="J571" s="95"/>
      <c r="K571" s="95"/>
      <c r="L571" s="95"/>
      <c r="M571" s="95"/>
      <c r="N571" s="95"/>
    </row>
    <row r="572" spans="2:14">
      <c r="B572" s="94"/>
      <c r="C572" s="94"/>
      <c r="D572" s="94"/>
      <c r="E572" s="94"/>
      <c r="F572" s="94"/>
      <c r="G572" s="94"/>
      <c r="H572" s="95"/>
      <c r="I572" s="95"/>
      <c r="J572" s="95"/>
      <c r="K572" s="95"/>
      <c r="L572" s="95"/>
      <c r="M572" s="95"/>
      <c r="N572" s="95"/>
    </row>
    <row r="573" spans="2:14">
      <c r="B573" s="94"/>
      <c r="C573" s="94"/>
      <c r="D573" s="94"/>
      <c r="E573" s="94"/>
      <c r="F573" s="94"/>
      <c r="G573" s="94"/>
      <c r="H573" s="95"/>
      <c r="I573" s="95"/>
      <c r="J573" s="95"/>
      <c r="K573" s="95"/>
      <c r="L573" s="95"/>
      <c r="M573" s="95"/>
      <c r="N573" s="95"/>
    </row>
  </sheetData>
  <sheetProtection sheet="1" objects="1" scenarios="1"/>
  <mergeCells count="2">
    <mergeCell ref="B6:N6"/>
    <mergeCell ref="B7:N7"/>
  </mergeCells>
  <phoneticPr fontId="4" type="noConversion"/>
  <dataValidations count="1">
    <dataValidation allowBlank="1" showInputMessage="1" showErrorMessage="1" sqref="J9:J1048576 C5:C1048576 J1:J7 A1:A1048576 B1:B43 D1:I1048576 B45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17.28515625" style="2" bestFit="1" customWidth="1"/>
    <col min="4" max="4" width="6.140625" style="2" bestFit="1" customWidth="1"/>
    <col min="5" max="5" width="9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7.28515625" style="1" bestFit="1" customWidth="1"/>
    <col min="11" max="11" width="11.85546875" style="1" bestFit="1" customWidth="1"/>
    <col min="12" max="12" width="6.140625" style="1" bestFit="1" customWidth="1"/>
    <col min="13" max="13" width="6.8554687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15">
      <c r="B1" s="46" t="s">
        <v>134</v>
      </c>
      <c r="C1" s="46" t="s" vm="1">
        <v>214</v>
      </c>
    </row>
    <row r="2" spans="2:15">
      <c r="B2" s="46" t="s">
        <v>133</v>
      </c>
      <c r="C2" s="46" t="s">
        <v>2403</v>
      </c>
    </row>
    <row r="3" spans="2:15">
      <c r="B3" s="46" t="s">
        <v>135</v>
      </c>
      <c r="C3" s="68" t="s">
        <v>2404</v>
      </c>
    </row>
    <row r="4" spans="2:15">
      <c r="B4" s="46" t="s">
        <v>136</v>
      </c>
      <c r="C4" s="68">
        <v>14244</v>
      </c>
    </row>
    <row r="6" spans="2:15" ht="26.25" customHeight="1">
      <c r="B6" s="134" t="s">
        <v>161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6"/>
    </row>
    <row r="7" spans="2:15" ht="26.25" customHeight="1">
      <c r="B7" s="134" t="s">
        <v>81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6"/>
    </row>
    <row r="8" spans="2:15" s="3" customFormat="1" ht="63">
      <c r="B8" s="21" t="s">
        <v>103</v>
      </c>
      <c r="C8" s="29" t="s">
        <v>40</v>
      </c>
      <c r="D8" s="29" t="s">
        <v>107</v>
      </c>
      <c r="E8" s="29" t="s">
        <v>105</v>
      </c>
      <c r="F8" s="29" t="s">
        <v>58</v>
      </c>
      <c r="G8" s="29" t="s">
        <v>14</v>
      </c>
      <c r="H8" s="29" t="s">
        <v>59</v>
      </c>
      <c r="I8" s="29" t="s">
        <v>91</v>
      </c>
      <c r="J8" s="29" t="s">
        <v>190</v>
      </c>
      <c r="K8" s="29" t="s">
        <v>189</v>
      </c>
      <c r="L8" s="29" t="s">
        <v>54</v>
      </c>
      <c r="M8" s="29" t="s">
        <v>53</v>
      </c>
      <c r="N8" s="29" t="s">
        <v>137</v>
      </c>
      <c r="O8" s="19" t="s">
        <v>139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197</v>
      </c>
      <c r="K9" s="31"/>
      <c r="L9" s="31" t="s">
        <v>193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8" t="s">
        <v>31</v>
      </c>
      <c r="C11" s="88"/>
      <c r="D11" s="89"/>
      <c r="E11" s="88"/>
      <c r="F11" s="89"/>
      <c r="G11" s="88"/>
      <c r="H11" s="88"/>
      <c r="I11" s="89"/>
      <c r="J11" s="91"/>
      <c r="K11" s="103"/>
      <c r="L11" s="91">
        <v>12.912839673999999</v>
      </c>
      <c r="M11" s="92"/>
      <c r="N11" s="92">
        <f>IFERROR(L11/$L$11,0)</f>
        <v>1</v>
      </c>
      <c r="O11" s="92">
        <f>L11/'סכום נכסי הקרן'!$C$42</f>
        <v>1.7458299099389642E-2</v>
      </c>
    </row>
    <row r="12" spans="2:15" s="4" customFormat="1" ht="18" customHeight="1">
      <c r="B12" s="115" t="s">
        <v>183</v>
      </c>
      <c r="C12" s="88"/>
      <c r="D12" s="89"/>
      <c r="E12" s="88"/>
      <c r="F12" s="89"/>
      <c r="G12" s="88"/>
      <c r="H12" s="88"/>
      <c r="I12" s="89"/>
      <c r="J12" s="91"/>
      <c r="K12" s="103"/>
      <c r="L12" s="91">
        <v>12.912839674000002</v>
      </c>
      <c r="M12" s="92"/>
      <c r="N12" s="92">
        <f t="shared" ref="N12:N25" si="0">IFERROR(L12/$L$11,0)</f>
        <v>1.0000000000000002</v>
      </c>
      <c r="O12" s="92">
        <f>L12/'סכום נכסי הקרן'!$C$42</f>
        <v>1.7458299099389649E-2</v>
      </c>
    </row>
    <row r="13" spans="2:15">
      <c r="B13" s="86" t="s">
        <v>47</v>
      </c>
      <c r="C13" s="81"/>
      <c r="D13" s="82"/>
      <c r="E13" s="81"/>
      <c r="F13" s="82"/>
      <c r="G13" s="81"/>
      <c r="H13" s="81"/>
      <c r="I13" s="82"/>
      <c r="J13" s="84"/>
      <c r="K13" s="101"/>
      <c r="L13" s="84">
        <v>8.4520364960000016</v>
      </c>
      <c r="M13" s="85"/>
      <c r="N13" s="85">
        <f t="shared" si="0"/>
        <v>0.65454514339074277</v>
      </c>
      <c r="O13" s="85">
        <f>L13/'סכום נכסי הקרן'!$C$42</f>
        <v>1.142724488736847E-2</v>
      </c>
    </row>
    <row r="14" spans="2:15">
      <c r="B14" s="87" t="s">
        <v>1648</v>
      </c>
      <c r="C14" s="88" t="s">
        <v>1649</v>
      </c>
      <c r="D14" s="89" t="s">
        <v>28</v>
      </c>
      <c r="E14" s="88"/>
      <c r="F14" s="89" t="s">
        <v>1554</v>
      </c>
      <c r="G14" s="88" t="s">
        <v>632</v>
      </c>
      <c r="H14" s="88" t="s">
        <v>633</v>
      </c>
      <c r="I14" s="89" t="s">
        <v>122</v>
      </c>
      <c r="J14" s="91">
        <v>0.16288</v>
      </c>
      <c r="K14" s="103">
        <v>106693.59239999999</v>
      </c>
      <c r="L14" s="91">
        <v>0.70435852800000009</v>
      </c>
      <c r="M14" s="92">
        <v>4.19708834639124E-7</v>
      </c>
      <c r="N14" s="92">
        <f t="shared" si="0"/>
        <v>5.4547144220974564E-2</v>
      </c>
      <c r="O14" s="92">
        <f>L14/'סכום נכסי הקרן'!$C$42</f>
        <v>9.5230035882731714E-4</v>
      </c>
    </row>
    <row r="15" spans="2:15">
      <c r="B15" s="87" t="s">
        <v>1650</v>
      </c>
      <c r="C15" s="88" t="s">
        <v>1651</v>
      </c>
      <c r="D15" s="89" t="s">
        <v>28</v>
      </c>
      <c r="E15" s="88"/>
      <c r="F15" s="89" t="s">
        <v>1554</v>
      </c>
      <c r="G15" s="88" t="s">
        <v>643</v>
      </c>
      <c r="H15" s="88" t="s">
        <v>633</v>
      </c>
      <c r="I15" s="89" t="s">
        <v>120</v>
      </c>
      <c r="J15" s="91">
        <v>2.8469000000000008E-2</v>
      </c>
      <c r="K15" s="103">
        <v>1007522</v>
      </c>
      <c r="L15" s="91">
        <v>1.0968606370000002</v>
      </c>
      <c r="M15" s="92">
        <v>1.9839638659351222E-7</v>
      </c>
      <c r="N15" s="92">
        <f t="shared" si="0"/>
        <v>8.4943410178671158E-2</v>
      </c>
      <c r="O15" s="92">
        <f>L15/'סכום נכסי הקרן'!$C$42</f>
        <v>1.4829674614213796E-3</v>
      </c>
    </row>
    <row r="16" spans="2:15">
      <c r="B16" s="87" t="s">
        <v>1652</v>
      </c>
      <c r="C16" s="88" t="s">
        <v>1653</v>
      </c>
      <c r="D16" s="89" t="s">
        <v>28</v>
      </c>
      <c r="E16" s="88"/>
      <c r="F16" s="89" t="s">
        <v>1554</v>
      </c>
      <c r="G16" s="88" t="s">
        <v>862</v>
      </c>
      <c r="H16" s="88" t="s">
        <v>633</v>
      </c>
      <c r="I16" s="89" t="s">
        <v>120</v>
      </c>
      <c r="J16" s="91">
        <v>0.67039900000000008</v>
      </c>
      <c r="K16" s="103">
        <v>34912.99</v>
      </c>
      <c r="L16" s="91">
        <v>0.89503157500000019</v>
      </c>
      <c r="M16" s="92">
        <v>8.0342985424720894E-8</v>
      </c>
      <c r="N16" s="92">
        <f t="shared" si="0"/>
        <v>6.9313303471284185E-2</v>
      </c>
      <c r="O16" s="92">
        <f>L16/'סכום נכסי הקרן'!$C$42</f>
        <v>1.2100923835684416E-3</v>
      </c>
    </row>
    <row r="17" spans="2:15">
      <c r="B17" s="87" t="s">
        <v>1654</v>
      </c>
      <c r="C17" s="88" t="s">
        <v>1655</v>
      </c>
      <c r="D17" s="89" t="s">
        <v>28</v>
      </c>
      <c r="E17" s="88"/>
      <c r="F17" s="89" t="s">
        <v>1554</v>
      </c>
      <c r="G17" s="88" t="s">
        <v>1656</v>
      </c>
      <c r="H17" s="88" t="s">
        <v>633</v>
      </c>
      <c r="I17" s="89" t="s">
        <v>122</v>
      </c>
      <c r="J17" s="91">
        <v>0.15656700000000004</v>
      </c>
      <c r="K17" s="103">
        <v>236239</v>
      </c>
      <c r="L17" s="91">
        <v>1.4991293840000006</v>
      </c>
      <c r="M17" s="92">
        <v>5.9883918876225718E-7</v>
      </c>
      <c r="N17" s="92">
        <f t="shared" si="0"/>
        <v>0.11609602704341614</v>
      </c>
      <c r="O17" s="92">
        <f>L17/'סכום נכסי הקרן'!$C$42</f>
        <v>2.0268391643747876E-3</v>
      </c>
    </row>
    <row r="18" spans="2:15">
      <c r="B18" s="87" t="s">
        <v>1657</v>
      </c>
      <c r="C18" s="88" t="s">
        <v>1658</v>
      </c>
      <c r="D18" s="89" t="s">
        <v>28</v>
      </c>
      <c r="E18" s="88"/>
      <c r="F18" s="89" t="s">
        <v>1554</v>
      </c>
      <c r="G18" s="88" t="s">
        <v>1659</v>
      </c>
      <c r="H18" s="88" t="s">
        <v>633</v>
      </c>
      <c r="I18" s="89" t="s">
        <v>120</v>
      </c>
      <c r="J18" s="91">
        <v>0.38396800000000009</v>
      </c>
      <c r="K18" s="103">
        <v>122601.60000000001</v>
      </c>
      <c r="L18" s="91">
        <v>1.8001495100000002</v>
      </c>
      <c r="M18" s="92">
        <v>6.5477004602995081E-7</v>
      </c>
      <c r="N18" s="92">
        <f t="shared" si="0"/>
        <v>0.13940771785656109</v>
      </c>
      <c r="O18" s="92">
        <f>L18/'סכום נכסי הקרן'!$C$42</f>
        <v>2.4338216351031659E-3</v>
      </c>
    </row>
    <row r="19" spans="2:15">
      <c r="B19" s="87" t="s">
        <v>1660</v>
      </c>
      <c r="C19" s="88" t="s">
        <v>1661</v>
      </c>
      <c r="D19" s="89" t="s">
        <v>28</v>
      </c>
      <c r="E19" s="88"/>
      <c r="F19" s="89" t="s">
        <v>1554</v>
      </c>
      <c r="G19" s="88" t="s">
        <v>1659</v>
      </c>
      <c r="H19" s="88" t="s">
        <v>633</v>
      </c>
      <c r="I19" s="89" t="s">
        <v>123</v>
      </c>
      <c r="J19" s="91">
        <v>66.823323000000016</v>
      </c>
      <c r="K19" s="103">
        <v>131.5</v>
      </c>
      <c r="L19" s="91">
        <v>0.41105956500000007</v>
      </c>
      <c r="M19" s="92">
        <v>2.9601134551492438E-7</v>
      </c>
      <c r="N19" s="92">
        <f t="shared" si="0"/>
        <v>3.1833398026900966E-2</v>
      </c>
      <c r="O19" s="92">
        <f>L19/'סכום נכסי הקרן'!$C$42</f>
        <v>5.5575698410355713E-4</v>
      </c>
    </row>
    <row r="20" spans="2:15">
      <c r="B20" s="87" t="s">
        <v>1662</v>
      </c>
      <c r="C20" s="88" t="s">
        <v>1663</v>
      </c>
      <c r="D20" s="89" t="s">
        <v>28</v>
      </c>
      <c r="E20" s="88"/>
      <c r="F20" s="89" t="s">
        <v>1554</v>
      </c>
      <c r="G20" s="88" t="s">
        <v>509</v>
      </c>
      <c r="H20" s="88"/>
      <c r="I20" s="89" t="s">
        <v>123</v>
      </c>
      <c r="J20" s="91">
        <v>2.6190600000000006</v>
      </c>
      <c r="K20" s="103">
        <v>16695.21</v>
      </c>
      <c r="L20" s="91">
        <v>2.0454472969999999</v>
      </c>
      <c r="M20" s="92">
        <v>2.6730294338768528E-6</v>
      </c>
      <c r="N20" s="92">
        <f t="shared" si="0"/>
        <v>0.15840414259293467</v>
      </c>
      <c r="O20" s="92">
        <f>L20/'סכום נכסי הקרן'!$C$42</f>
        <v>2.7654668999698199E-3</v>
      </c>
    </row>
    <row r="21" spans="2:15">
      <c r="B21" s="93"/>
      <c r="C21" s="88"/>
      <c r="D21" s="88"/>
      <c r="E21" s="88"/>
      <c r="F21" s="88"/>
      <c r="G21" s="88"/>
      <c r="H21" s="88"/>
      <c r="I21" s="88"/>
      <c r="J21" s="91"/>
      <c r="K21" s="103"/>
      <c r="L21" s="88"/>
      <c r="M21" s="88"/>
      <c r="N21" s="92"/>
      <c r="O21" s="88"/>
    </row>
    <row r="22" spans="2:15">
      <c r="B22" s="86" t="s">
        <v>30</v>
      </c>
      <c r="C22" s="81"/>
      <c r="D22" s="82"/>
      <c r="E22" s="81"/>
      <c r="F22" s="82"/>
      <c r="G22" s="81"/>
      <c r="H22" s="81"/>
      <c r="I22" s="82"/>
      <c r="J22" s="84"/>
      <c r="K22" s="101"/>
      <c r="L22" s="84">
        <v>4.4608031780000008</v>
      </c>
      <c r="M22" s="85"/>
      <c r="N22" s="85">
        <f t="shared" si="0"/>
        <v>0.34545485660925751</v>
      </c>
      <c r="O22" s="85">
        <f>L22/'סכום נכסי הקרן'!$C$42</f>
        <v>6.0310542120211785E-3</v>
      </c>
    </row>
    <row r="23" spans="2:15">
      <c r="B23" s="87" t="s">
        <v>1664</v>
      </c>
      <c r="C23" s="88" t="s">
        <v>1665</v>
      </c>
      <c r="D23" s="89" t="s">
        <v>28</v>
      </c>
      <c r="E23" s="88"/>
      <c r="F23" s="89" t="s">
        <v>1528</v>
      </c>
      <c r="G23" s="88" t="s">
        <v>509</v>
      </c>
      <c r="H23" s="88"/>
      <c r="I23" s="89" t="s">
        <v>120</v>
      </c>
      <c r="J23" s="91">
        <v>0.62502700000000011</v>
      </c>
      <c r="K23" s="103">
        <v>20511</v>
      </c>
      <c r="L23" s="91">
        <v>0.49023426500000011</v>
      </c>
      <c r="M23" s="92">
        <v>8.2034240246123186E-8</v>
      </c>
      <c r="N23" s="92">
        <f t="shared" si="0"/>
        <v>3.7964868872885235E-2</v>
      </c>
      <c r="O23" s="92">
        <f>L23/'סכום נכסי הקרן'!$C$42</f>
        <v>6.6280203605193822E-4</v>
      </c>
    </row>
    <row r="24" spans="2:15">
      <c r="B24" s="87" t="s">
        <v>1666</v>
      </c>
      <c r="C24" s="88" t="s">
        <v>1667</v>
      </c>
      <c r="D24" s="89" t="s">
        <v>28</v>
      </c>
      <c r="E24" s="88"/>
      <c r="F24" s="89" t="s">
        <v>1528</v>
      </c>
      <c r="G24" s="88" t="s">
        <v>509</v>
      </c>
      <c r="H24" s="88"/>
      <c r="I24" s="89" t="s">
        <v>120</v>
      </c>
      <c r="J24" s="91">
        <v>3.5145230000000005</v>
      </c>
      <c r="K24" s="103">
        <v>3721</v>
      </c>
      <c r="L24" s="91">
        <v>0.50008509300000004</v>
      </c>
      <c r="M24" s="92">
        <v>5.4895653624202245E-8</v>
      </c>
      <c r="N24" s="92">
        <f t="shared" si="0"/>
        <v>3.8727739647145258E-2</v>
      </c>
      <c r="O24" s="92">
        <f>L24/'סכום נכסי הקרן'!$C$42</f>
        <v>6.761204622031527E-4</v>
      </c>
    </row>
    <row r="25" spans="2:15">
      <c r="B25" s="87" t="s">
        <v>1668</v>
      </c>
      <c r="C25" s="88" t="s">
        <v>1669</v>
      </c>
      <c r="D25" s="89" t="s">
        <v>112</v>
      </c>
      <c r="E25" s="88"/>
      <c r="F25" s="89" t="s">
        <v>1528</v>
      </c>
      <c r="G25" s="88" t="s">
        <v>509</v>
      </c>
      <c r="H25" s="88"/>
      <c r="I25" s="89" t="s">
        <v>120</v>
      </c>
      <c r="J25" s="91">
        <v>7.6545320000000006</v>
      </c>
      <c r="K25" s="103">
        <v>11856.42</v>
      </c>
      <c r="L25" s="91">
        <v>3.4704838200000006</v>
      </c>
      <c r="M25" s="92">
        <v>7.7335264275865332E-8</v>
      </c>
      <c r="N25" s="92">
        <f t="shared" si="0"/>
        <v>0.268762248089227</v>
      </c>
      <c r="O25" s="92">
        <f>L25/'סכום נכסי הקרן'!$C$42</f>
        <v>4.6921317137660875E-3</v>
      </c>
    </row>
    <row r="26" spans="2:15">
      <c r="B26" s="93"/>
      <c r="C26" s="88"/>
      <c r="D26" s="88"/>
      <c r="E26" s="88"/>
      <c r="F26" s="88"/>
      <c r="G26" s="88"/>
      <c r="H26" s="88"/>
      <c r="I26" s="88"/>
      <c r="J26" s="91"/>
      <c r="K26" s="103"/>
      <c r="L26" s="88"/>
      <c r="M26" s="88"/>
      <c r="N26" s="92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110" t="s">
        <v>205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110" t="s">
        <v>100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110" t="s">
        <v>188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110" t="s">
        <v>196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</row>
    <row r="112" spans="2:15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</row>
    <row r="113" spans="2:15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</row>
    <row r="114" spans="2:15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</row>
    <row r="115" spans="2:15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</row>
    <row r="116" spans="2:15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</row>
    <row r="117" spans="2:15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</row>
    <row r="118" spans="2:15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</row>
    <row r="119" spans="2:15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</row>
    <row r="120" spans="2:15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</row>
    <row r="121" spans="2:1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</row>
    <row r="122" spans="2:1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</row>
    <row r="123" spans="2:1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</row>
    <row r="124" spans="2:1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</row>
    <row r="125" spans="2:15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</row>
    <row r="126" spans="2:15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</row>
    <row r="127" spans="2:15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</row>
    <row r="128" spans="2:15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</row>
    <row r="129" spans="2:15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</row>
    <row r="130" spans="2:15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</row>
    <row r="131" spans="2:15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</row>
    <row r="132" spans="2:15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</row>
    <row r="133" spans="2:15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</row>
    <row r="134" spans="2:15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</row>
    <row r="135" spans="2:15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</row>
    <row r="136" spans="2:15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</row>
    <row r="137" spans="2:15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</row>
    <row r="138" spans="2:15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</row>
    <row r="139" spans="2:15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</row>
    <row r="140" spans="2:15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</row>
    <row r="141" spans="2:15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</row>
    <row r="142" spans="2:15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</row>
    <row r="143" spans="2:15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</row>
    <row r="144" spans="2:15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</row>
    <row r="145" spans="2:15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</row>
    <row r="146" spans="2:15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</row>
    <row r="147" spans="2:15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</row>
    <row r="148" spans="2:15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</row>
    <row r="149" spans="2:15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</row>
    <row r="150" spans="2:15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</row>
    <row r="151" spans="2:15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</row>
    <row r="152" spans="2:15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</row>
    <row r="153" spans="2:15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</row>
    <row r="154" spans="2:15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</row>
    <row r="155" spans="2:15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</row>
    <row r="156" spans="2:15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</row>
    <row r="157" spans="2:15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</row>
    <row r="158" spans="2:15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</row>
    <row r="159" spans="2:15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</row>
    <row r="160" spans="2:15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</row>
    <row r="161" spans="2:15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</row>
    <row r="162" spans="2:15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</row>
    <row r="163" spans="2:15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</row>
    <row r="164" spans="2:15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</row>
    <row r="165" spans="2:15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</row>
    <row r="166" spans="2:15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</row>
    <row r="167" spans="2:15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</row>
    <row r="168" spans="2:15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</row>
    <row r="169" spans="2:15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</row>
    <row r="170" spans="2:15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</row>
    <row r="171" spans="2:15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</row>
    <row r="172" spans="2:15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</row>
    <row r="173" spans="2:15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</row>
    <row r="174" spans="2:15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</row>
    <row r="175" spans="2:15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</row>
    <row r="176" spans="2:15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</row>
    <row r="177" spans="2:15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</row>
    <row r="178" spans="2:15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</row>
    <row r="179" spans="2:15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</row>
    <row r="180" spans="2:15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</row>
    <row r="181" spans="2:15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</row>
    <row r="182" spans="2:15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</row>
    <row r="183" spans="2:15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</row>
    <row r="184" spans="2:15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</row>
    <row r="185" spans="2:15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</row>
    <row r="186" spans="2:15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</row>
    <row r="187" spans="2:15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</row>
    <row r="188" spans="2:15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</row>
    <row r="189" spans="2:15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</row>
    <row r="190" spans="2:15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</row>
    <row r="191" spans="2:15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</row>
    <row r="192" spans="2:15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</row>
    <row r="193" spans="2:15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</row>
    <row r="194" spans="2:15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</row>
    <row r="195" spans="2:15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</row>
    <row r="196" spans="2:15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</row>
    <row r="197" spans="2:15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</row>
    <row r="198" spans="2:15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</row>
    <row r="199" spans="2:15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</row>
    <row r="200" spans="2:15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</row>
    <row r="201" spans="2:15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</row>
    <row r="202" spans="2:15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</row>
    <row r="203" spans="2:15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</row>
    <row r="204" spans="2:15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</row>
    <row r="205" spans="2:15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</row>
    <row r="206" spans="2:15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</row>
    <row r="207" spans="2:15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</row>
    <row r="208" spans="2:15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</row>
    <row r="209" spans="2:15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</row>
    <row r="210" spans="2:15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</row>
    <row r="211" spans="2:15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</row>
    <row r="212" spans="2:15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</row>
    <row r="213" spans="2:15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</row>
    <row r="214" spans="2:15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</row>
    <row r="215" spans="2:15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</row>
    <row r="216" spans="2:15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</row>
    <row r="217" spans="2:15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</row>
    <row r="218" spans="2:15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</row>
    <row r="219" spans="2:15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</row>
    <row r="220" spans="2:15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</row>
    <row r="221" spans="2:15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</row>
    <row r="222" spans="2:15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</row>
    <row r="223" spans="2:15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</row>
    <row r="224" spans="2:15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</row>
    <row r="225" spans="2:15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</row>
    <row r="226" spans="2:15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</row>
    <row r="227" spans="2:15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</row>
    <row r="228" spans="2:15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</row>
    <row r="229" spans="2:15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</row>
    <row r="230" spans="2:15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</row>
    <row r="231" spans="2:15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</row>
    <row r="232" spans="2:15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</row>
    <row r="233" spans="2:15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</row>
    <row r="234" spans="2:15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</row>
    <row r="235" spans="2:15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</row>
    <row r="236" spans="2:15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</row>
    <row r="237" spans="2:15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</row>
    <row r="238" spans="2:15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</row>
    <row r="239" spans="2:15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</row>
    <row r="240" spans="2:15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</row>
    <row r="241" spans="2:15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</row>
    <row r="242" spans="2:15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</row>
    <row r="243" spans="2:15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</row>
    <row r="244" spans="2:15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</row>
    <row r="245" spans="2:15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</row>
    <row r="246" spans="2:15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</row>
    <row r="247" spans="2:15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</row>
    <row r="248" spans="2:15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</row>
    <row r="249" spans="2:15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</row>
    <row r="250" spans="2:15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</row>
    <row r="251" spans="2:15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</row>
    <row r="252" spans="2:15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</row>
    <row r="253" spans="2:15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</row>
    <row r="254" spans="2:15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</row>
    <row r="255" spans="2:15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</row>
    <row r="256" spans="2:15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</row>
    <row r="257" spans="2:15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</row>
    <row r="258" spans="2:15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</row>
    <row r="259" spans="2:15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</row>
    <row r="260" spans="2:15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</row>
    <row r="261" spans="2:15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</row>
    <row r="262" spans="2:15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</row>
    <row r="263" spans="2:15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</row>
    <row r="264" spans="2:15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</row>
    <row r="265" spans="2:15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</row>
    <row r="266" spans="2:15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</row>
    <row r="267" spans="2:15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</row>
    <row r="268" spans="2:15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</row>
    <row r="269" spans="2:15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</row>
    <row r="270" spans="2:15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</row>
    <row r="271" spans="2:15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</row>
    <row r="272" spans="2:15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</row>
    <row r="273" spans="2:15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</row>
    <row r="274" spans="2:15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</row>
    <row r="275" spans="2:15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</row>
    <row r="276" spans="2:15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</row>
    <row r="277" spans="2:15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</row>
    <row r="278" spans="2:15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</row>
    <row r="279" spans="2:15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</row>
    <row r="280" spans="2:15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</row>
    <row r="281" spans="2:15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</row>
    <row r="282" spans="2:15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</row>
    <row r="283" spans="2:15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</row>
    <row r="284" spans="2:15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</row>
    <row r="285" spans="2:15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</row>
    <row r="286" spans="2:15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</row>
    <row r="287" spans="2:15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</row>
    <row r="288" spans="2:15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</row>
    <row r="289" spans="2:15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</row>
    <row r="290" spans="2:15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</row>
    <row r="291" spans="2:15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</row>
    <row r="292" spans="2:15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</row>
    <row r="293" spans="2:15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</row>
    <row r="294" spans="2:15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</row>
    <row r="295" spans="2:15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</row>
    <row r="296" spans="2:15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</row>
    <row r="297" spans="2:15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</row>
    <row r="298" spans="2:15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</row>
    <row r="299" spans="2:15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</row>
    <row r="300" spans="2:15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</row>
    <row r="301" spans="2:15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</row>
    <row r="302" spans="2:15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</row>
    <row r="303" spans="2:15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</row>
    <row r="304" spans="2:15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</row>
    <row r="305" spans="2:15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</row>
    <row r="306" spans="2:15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</row>
    <row r="307" spans="2:15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</row>
    <row r="308" spans="2:15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</row>
    <row r="309" spans="2:15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</row>
    <row r="310" spans="2:15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</row>
    <row r="311" spans="2:15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</row>
    <row r="312" spans="2:15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</row>
    <row r="313" spans="2:15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</row>
    <row r="314" spans="2:15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</row>
    <row r="315" spans="2:15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</row>
    <row r="316" spans="2:15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</row>
    <row r="317" spans="2:15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</row>
    <row r="318" spans="2:15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</row>
    <row r="319" spans="2:15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</row>
    <row r="320" spans="2:15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</row>
    <row r="321" spans="2:15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</row>
    <row r="322" spans="2:15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</row>
    <row r="323" spans="2:15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</row>
    <row r="324" spans="2:15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</row>
    <row r="325" spans="2:15">
      <c r="B325" s="113"/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</row>
    <row r="326" spans="2:15">
      <c r="B326" s="113"/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</row>
    <row r="327" spans="2:15">
      <c r="B327" s="114"/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</row>
    <row r="328" spans="2:15">
      <c r="B328" s="94"/>
      <c r="C328" s="94"/>
      <c r="D328" s="94"/>
      <c r="E328" s="94"/>
      <c r="F328" s="95"/>
      <c r="G328" s="95"/>
      <c r="H328" s="95"/>
      <c r="I328" s="95"/>
      <c r="J328" s="95"/>
      <c r="K328" s="95"/>
      <c r="L328" s="95"/>
      <c r="M328" s="95"/>
      <c r="N328" s="95"/>
      <c r="O328" s="95"/>
    </row>
    <row r="329" spans="2:15">
      <c r="B329" s="94"/>
      <c r="C329" s="94"/>
      <c r="D329" s="94"/>
      <c r="E329" s="94"/>
      <c r="F329" s="95"/>
      <c r="G329" s="95"/>
      <c r="H329" s="95"/>
      <c r="I329" s="95"/>
      <c r="J329" s="95"/>
      <c r="K329" s="95"/>
      <c r="L329" s="95"/>
      <c r="M329" s="95"/>
      <c r="N329" s="95"/>
      <c r="O329" s="95"/>
    </row>
    <row r="330" spans="2:15">
      <c r="B330" s="94"/>
      <c r="C330" s="94"/>
      <c r="D330" s="94"/>
      <c r="E330" s="94"/>
      <c r="F330" s="95"/>
      <c r="G330" s="95"/>
      <c r="H330" s="95"/>
      <c r="I330" s="95"/>
      <c r="J330" s="95"/>
      <c r="K330" s="95"/>
      <c r="L330" s="95"/>
      <c r="M330" s="95"/>
      <c r="N330" s="95"/>
      <c r="O330" s="95"/>
    </row>
    <row r="331" spans="2:15">
      <c r="B331" s="94"/>
      <c r="C331" s="94"/>
      <c r="D331" s="94"/>
      <c r="E331" s="94"/>
      <c r="F331" s="95"/>
      <c r="G331" s="95"/>
      <c r="H331" s="95"/>
      <c r="I331" s="95"/>
      <c r="J331" s="95"/>
      <c r="K331" s="95"/>
      <c r="L331" s="95"/>
      <c r="M331" s="95"/>
      <c r="N331" s="95"/>
      <c r="O331" s="95"/>
    </row>
    <row r="332" spans="2:15">
      <c r="B332" s="94"/>
      <c r="C332" s="94"/>
      <c r="D332" s="94"/>
      <c r="E332" s="94"/>
      <c r="F332" s="95"/>
      <c r="G332" s="95"/>
      <c r="H332" s="95"/>
      <c r="I332" s="95"/>
      <c r="J332" s="95"/>
      <c r="K332" s="95"/>
      <c r="L332" s="95"/>
      <c r="M332" s="95"/>
      <c r="N332" s="95"/>
      <c r="O332" s="95"/>
    </row>
    <row r="333" spans="2:15">
      <c r="B333" s="94"/>
      <c r="C333" s="94"/>
      <c r="D333" s="94"/>
      <c r="E333" s="94"/>
      <c r="F333" s="95"/>
      <c r="G333" s="95"/>
      <c r="H333" s="95"/>
      <c r="I333" s="95"/>
      <c r="J333" s="95"/>
      <c r="K333" s="95"/>
      <c r="L333" s="95"/>
      <c r="M333" s="95"/>
      <c r="N333" s="95"/>
      <c r="O333" s="95"/>
    </row>
    <row r="334" spans="2:15">
      <c r="B334" s="94"/>
      <c r="C334" s="94"/>
      <c r="D334" s="94"/>
      <c r="E334" s="94"/>
      <c r="F334" s="95"/>
      <c r="G334" s="95"/>
      <c r="H334" s="95"/>
      <c r="I334" s="95"/>
      <c r="J334" s="95"/>
      <c r="K334" s="95"/>
      <c r="L334" s="95"/>
      <c r="M334" s="95"/>
      <c r="N334" s="95"/>
      <c r="O334" s="95"/>
    </row>
    <row r="335" spans="2:15">
      <c r="B335" s="94"/>
      <c r="C335" s="94"/>
      <c r="D335" s="94"/>
      <c r="E335" s="94"/>
      <c r="F335" s="95"/>
      <c r="G335" s="95"/>
      <c r="H335" s="95"/>
      <c r="I335" s="95"/>
      <c r="J335" s="95"/>
      <c r="K335" s="95"/>
      <c r="L335" s="95"/>
      <c r="M335" s="95"/>
      <c r="N335" s="95"/>
      <c r="O335" s="95"/>
    </row>
    <row r="336" spans="2:15">
      <c r="B336" s="94"/>
      <c r="C336" s="94"/>
      <c r="D336" s="94"/>
      <c r="E336" s="94"/>
      <c r="F336" s="95"/>
      <c r="G336" s="95"/>
      <c r="H336" s="95"/>
      <c r="I336" s="95"/>
      <c r="J336" s="95"/>
      <c r="K336" s="95"/>
      <c r="L336" s="95"/>
      <c r="M336" s="95"/>
      <c r="N336" s="95"/>
      <c r="O336" s="95"/>
    </row>
    <row r="337" spans="2:15">
      <c r="B337" s="94"/>
      <c r="C337" s="94"/>
      <c r="D337" s="94"/>
      <c r="E337" s="94"/>
      <c r="F337" s="95"/>
      <c r="G337" s="95"/>
      <c r="H337" s="95"/>
      <c r="I337" s="95"/>
      <c r="J337" s="95"/>
      <c r="K337" s="95"/>
      <c r="L337" s="95"/>
      <c r="M337" s="95"/>
      <c r="N337" s="95"/>
      <c r="O337" s="95"/>
    </row>
    <row r="338" spans="2:15">
      <c r="B338" s="94"/>
      <c r="C338" s="94"/>
      <c r="D338" s="94"/>
      <c r="E338" s="94"/>
      <c r="F338" s="95"/>
      <c r="G338" s="95"/>
      <c r="H338" s="95"/>
      <c r="I338" s="95"/>
      <c r="J338" s="95"/>
      <c r="K338" s="95"/>
      <c r="L338" s="95"/>
      <c r="M338" s="95"/>
      <c r="N338" s="95"/>
      <c r="O338" s="95"/>
    </row>
    <row r="339" spans="2:15">
      <c r="B339" s="94"/>
      <c r="C339" s="94"/>
      <c r="D339" s="94"/>
      <c r="E339" s="94"/>
      <c r="F339" s="95"/>
      <c r="G339" s="95"/>
      <c r="H339" s="95"/>
      <c r="I339" s="95"/>
      <c r="J339" s="95"/>
      <c r="K339" s="95"/>
      <c r="L339" s="95"/>
      <c r="M339" s="95"/>
      <c r="N339" s="95"/>
      <c r="O339" s="95"/>
    </row>
    <row r="340" spans="2:15">
      <c r="B340" s="94"/>
      <c r="C340" s="94"/>
      <c r="D340" s="94"/>
      <c r="E340" s="94"/>
      <c r="F340" s="95"/>
      <c r="G340" s="95"/>
      <c r="H340" s="95"/>
      <c r="I340" s="95"/>
      <c r="J340" s="95"/>
      <c r="K340" s="95"/>
      <c r="L340" s="95"/>
      <c r="M340" s="95"/>
      <c r="N340" s="95"/>
      <c r="O340" s="95"/>
    </row>
    <row r="341" spans="2:15">
      <c r="B341" s="94"/>
      <c r="C341" s="94"/>
      <c r="D341" s="94"/>
      <c r="E341" s="94"/>
      <c r="F341" s="95"/>
      <c r="G341" s="95"/>
      <c r="H341" s="95"/>
      <c r="I341" s="95"/>
      <c r="J341" s="95"/>
      <c r="K341" s="95"/>
      <c r="L341" s="95"/>
      <c r="M341" s="95"/>
      <c r="N341" s="95"/>
      <c r="O341" s="95"/>
    </row>
    <row r="342" spans="2:15">
      <c r="B342" s="94"/>
      <c r="C342" s="94"/>
      <c r="D342" s="94"/>
      <c r="E342" s="94"/>
      <c r="F342" s="95"/>
      <c r="G342" s="95"/>
      <c r="H342" s="95"/>
      <c r="I342" s="95"/>
      <c r="J342" s="95"/>
      <c r="K342" s="95"/>
      <c r="L342" s="95"/>
      <c r="M342" s="95"/>
      <c r="N342" s="95"/>
      <c r="O342" s="95"/>
    </row>
    <row r="343" spans="2:15">
      <c r="B343" s="94"/>
      <c r="C343" s="94"/>
      <c r="D343" s="94"/>
      <c r="E343" s="94"/>
      <c r="F343" s="95"/>
      <c r="G343" s="95"/>
      <c r="H343" s="95"/>
      <c r="I343" s="95"/>
      <c r="J343" s="95"/>
      <c r="K343" s="95"/>
      <c r="L343" s="95"/>
      <c r="M343" s="95"/>
      <c r="N343" s="95"/>
      <c r="O343" s="95"/>
    </row>
    <row r="344" spans="2:15">
      <c r="B344" s="94"/>
      <c r="C344" s="94"/>
      <c r="D344" s="94"/>
      <c r="E344" s="94"/>
      <c r="F344" s="95"/>
      <c r="G344" s="95"/>
      <c r="H344" s="95"/>
      <c r="I344" s="95"/>
      <c r="J344" s="95"/>
      <c r="K344" s="95"/>
      <c r="L344" s="95"/>
      <c r="M344" s="95"/>
      <c r="N344" s="95"/>
      <c r="O344" s="95"/>
    </row>
    <row r="345" spans="2:15">
      <c r="B345" s="94"/>
      <c r="C345" s="94"/>
      <c r="D345" s="94"/>
      <c r="E345" s="94"/>
      <c r="F345" s="95"/>
      <c r="G345" s="95"/>
      <c r="H345" s="95"/>
      <c r="I345" s="95"/>
      <c r="J345" s="95"/>
      <c r="K345" s="95"/>
      <c r="L345" s="95"/>
      <c r="M345" s="95"/>
      <c r="N345" s="95"/>
      <c r="O345" s="95"/>
    </row>
    <row r="346" spans="2:15">
      <c r="B346" s="94"/>
      <c r="C346" s="94"/>
      <c r="D346" s="94"/>
      <c r="E346" s="94"/>
      <c r="F346" s="95"/>
      <c r="G346" s="95"/>
      <c r="H346" s="95"/>
      <c r="I346" s="95"/>
      <c r="J346" s="95"/>
      <c r="K346" s="95"/>
      <c r="L346" s="95"/>
      <c r="M346" s="95"/>
      <c r="N346" s="95"/>
      <c r="O346" s="95"/>
    </row>
    <row r="347" spans="2:15">
      <c r="B347" s="94"/>
      <c r="C347" s="94"/>
      <c r="D347" s="94"/>
      <c r="E347" s="94"/>
      <c r="F347" s="95"/>
      <c r="G347" s="95"/>
      <c r="H347" s="95"/>
      <c r="I347" s="95"/>
      <c r="J347" s="95"/>
      <c r="K347" s="95"/>
      <c r="L347" s="95"/>
      <c r="M347" s="95"/>
      <c r="N347" s="95"/>
      <c r="O347" s="95"/>
    </row>
    <row r="348" spans="2:15">
      <c r="B348" s="94"/>
      <c r="C348" s="94"/>
      <c r="D348" s="94"/>
      <c r="E348" s="94"/>
      <c r="F348" s="95"/>
      <c r="G348" s="95"/>
      <c r="H348" s="95"/>
      <c r="I348" s="95"/>
      <c r="J348" s="95"/>
      <c r="K348" s="95"/>
      <c r="L348" s="95"/>
      <c r="M348" s="95"/>
      <c r="N348" s="95"/>
      <c r="O348" s="95"/>
    </row>
    <row r="349" spans="2:15">
      <c r="B349" s="94"/>
      <c r="C349" s="94"/>
      <c r="D349" s="94"/>
      <c r="E349" s="94"/>
      <c r="F349" s="95"/>
      <c r="G349" s="95"/>
      <c r="H349" s="95"/>
      <c r="I349" s="95"/>
      <c r="J349" s="95"/>
      <c r="K349" s="95"/>
      <c r="L349" s="95"/>
      <c r="M349" s="95"/>
      <c r="N349" s="95"/>
      <c r="O349" s="95"/>
    </row>
    <row r="350" spans="2:15">
      <c r="B350" s="94"/>
      <c r="C350" s="94"/>
      <c r="D350" s="94"/>
      <c r="E350" s="94"/>
      <c r="F350" s="95"/>
      <c r="G350" s="95"/>
      <c r="H350" s="95"/>
      <c r="I350" s="95"/>
      <c r="J350" s="95"/>
      <c r="K350" s="95"/>
      <c r="L350" s="95"/>
      <c r="M350" s="95"/>
      <c r="N350" s="95"/>
      <c r="O350" s="95"/>
    </row>
    <row r="351" spans="2:15">
      <c r="B351" s="94"/>
      <c r="C351" s="94"/>
      <c r="D351" s="94"/>
      <c r="E351" s="94"/>
      <c r="F351" s="95"/>
      <c r="G351" s="95"/>
      <c r="H351" s="95"/>
      <c r="I351" s="95"/>
      <c r="J351" s="95"/>
      <c r="K351" s="95"/>
      <c r="L351" s="95"/>
      <c r="M351" s="95"/>
      <c r="N351" s="95"/>
      <c r="O351" s="95"/>
    </row>
    <row r="352" spans="2:15">
      <c r="B352" s="94"/>
      <c r="C352" s="94"/>
      <c r="D352" s="94"/>
      <c r="E352" s="94"/>
      <c r="F352" s="95"/>
      <c r="G352" s="95"/>
      <c r="H352" s="95"/>
      <c r="I352" s="95"/>
      <c r="J352" s="95"/>
      <c r="K352" s="95"/>
      <c r="L352" s="95"/>
      <c r="M352" s="95"/>
      <c r="N352" s="95"/>
      <c r="O352" s="95"/>
    </row>
    <row r="353" spans="2:15">
      <c r="B353" s="94"/>
      <c r="C353" s="94"/>
      <c r="D353" s="94"/>
      <c r="E353" s="94"/>
      <c r="F353" s="95"/>
      <c r="G353" s="95"/>
      <c r="H353" s="95"/>
      <c r="I353" s="95"/>
      <c r="J353" s="95"/>
      <c r="K353" s="95"/>
      <c r="L353" s="95"/>
      <c r="M353" s="95"/>
      <c r="N353" s="95"/>
      <c r="O353" s="95"/>
    </row>
    <row r="354" spans="2:15">
      <c r="B354" s="94"/>
      <c r="C354" s="94"/>
      <c r="D354" s="94"/>
      <c r="E354" s="94"/>
      <c r="F354" s="95"/>
      <c r="G354" s="95"/>
      <c r="H354" s="95"/>
      <c r="I354" s="95"/>
      <c r="J354" s="95"/>
      <c r="K354" s="95"/>
      <c r="L354" s="95"/>
      <c r="M354" s="95"/>
      <c r="N354" s="95"/>
      <c r="O354" s="95"/>
    </row>
    <row r="355" spans="2:15">
      <c r="B355" s="94"/>
      <c r="C355" s="94"/>
      <c r="D355" s="94"/>
      <c r="E355" s="94"/>
      <c r="F355" s="95"/>
      <c r="G355" s="95"/>
      <c r="H355" s="95"/>
      <c r="I355" s="95"/>
      <c r="J355" s="95"/>
      <c r="K355" s="95"/>
      <c r="L355" s="95"/>
      <c r="M355" s="95"/>
      <c r="N355" s="95"/>
      <c r="O355" s="95"/>
    </row>
    <row r="356" spans="2:15">
      <c r="B356" s="94"/>
      <c r="C356" s="94"/>
      <c r="D356" s="94"/>
      <c r="E356" s="94"/>
      <c r="F356" s="95"/>
      <c r="G356" s="95"/>
      <c r="H356" s="95"/>
      <c r="I356" s="95"/>
      <c r="J356" s="95"/>
      <c r="K356" s="95"/>
      <c r="L356" s="95"/>
      <c r="M356" s="95"/>
      <c r="N356" s="95"/>
      <c r="O356" s="95"/>
    </row>
    <row r="357" spans="2:15">
      <c r="B357" s="94"/>
      <c r="C357" s="94"/>
      <c r="D357" s="94"/>
      <c r="E357" s="94"/>
      <c r="F357" s="95"/>
      <c r="G357" s="95"/>
      <c r="H357" s="95"/>
      <c r="I357" s="95"/>
      <c r="J357" s="95"/>
      <c r="K357" s="95"/>
      <c r="L357" s="95"/>
      <c r="M357" s="95"/>
      <c r="N357" s="95"/>
      <c r="O357" s="95"/>
    </row>
    <row r="358" spans="2:15">
      <c r="B358" s="94"/>
      <c r="C358" s="94"/>
      <c r="D358" s="94"/>
      <c r="E358" s="94"/>
      <c r="F358" s="95"/>
      <c r="G358" s="95"/>
      <c r="H358" s="95"/>
      <c r="I358" s="95"/>
      <c r="J358" s="95"/>
      <c r="K358" s="95"/>
      <c r="L358" s="95"/>
      <c r="M358" s="95"/>
      <c r="N358" s="95"/>
      <c r="O358" s="95"/>
    </row>
    <row r="359" spans="2:15">
      <c r="B359" s="94"/>
      <c r="C359" s="94"/>
      <c r="D359" s="94"/>
      <c r="E359" s="94"/>
      <c r="F359" s="95"/>
      <c r="G359" s="95"/>
      <c r="H359" s="95"/>
      <c r="I359" s="95"/>
      <c r="J359" s="95"/>
      <c r="K359" s="95"/>
      <c r="L359" s="95"/>
      <c r="M359" s="95"/>
      <c r="N359" s="95"/>
      <c r="O359" s="95"/>
    </row>
    <row r="360" spans="2:15">
      <c r="B360" s="94"/>
      <c r="C360" s="94"/>
      <c r="D360" s="94"/>
      <c r="E360" s="94"/>
      <c r="F360" s="95"/>
      <c r="G360" s="95"/>
      <c r="H360" s="95"/>
      <c r="I360" s="95"/>
      <c r="J360" s="95"/>
      <c r="K360" s="95"/>
      <c r="L360" s="95"/>
      <c r="M360" s="95"/>
      <c r="N360" s="95"/>
      <c r="O360" s="95"/>
    </row>
    <row r="361" spans="2:15">
      <c r="B361" s="94"/>
      <c r="C361" s="94"/>
      <c r="D361" s="94"/>
      <c r="E361" s="94"/>
      <c r="F361" s="95"/>
      <c r="G361" s="95"/>
      <c r="H361" s="95"/>
      <c r="I361" s="95"/>
      <c r="J361" s="95"/>
      <c r="K361" s="95"/>
      <c r="L361" s="95"/>
      <c r="M361" s="95"/>
      <c r="N361" s="95"/>
      <c r="O361" s="95"/>
    </row>
    <row r="362" spans="2:15">
      <c r="B362" s="94"/>
      <c r="C362" s="94"/>
      <c r="D362" s="94"/>
      <c r="E362" s="94"/>
      <c r="F362" s="95"/>
      <c r="G362" s="95"/>
      <c r="H362" s="95"/>
      <c r="I362" s="95"/>
      <c r="J362" s="95"/>
      <c r="K362" s="95"/>
      <c r="L362" s="95"/>
      <c r="M362" s="95"/>
      <c r="N362" s="95"/>
      <c r="O362" s="95"/>
    </row>
    <row r="363" spans="2:15">
      <c r="B363" s="94"/>
      <c r="C363" s="94"/>
      <c r="D363" s="94"/>
      <c r="E363" s="94"/>
      <c r="F363" s="95"/>
      <c r="G363" s="95"/>
      <c r="H363" s="95"/>
      <c r="I363" s="95"/>
      <c r="J363" s="95"/>
      <c r="K363" s="95"/>
      <c r="L363" s="95"/>
      <c r="M363" s="95"/>
      <c r="N363" s="95"/>
      <c r="O363" s="95"/>
    </row>
    <row r="364" spans="2:15">
      <c r="B364" s="94"/>
      <c r="C364" s="94"/>
      <c r="D364" s="94"/>
      <c r="E364" s="94"/>
      <c r="F364" s="95"/>
      <c r="G364" s="95"/>
      <c r="H364" s="95"/>
      <c r="I364" s="95"/>
      <c r="J364" s="95"/>
      <c r="K364" s="95"/>
      <c r="L364" s="95"/>
      <c r="M364" s="95"/>
      <c r="N364" s="95"/>
      <c r="O364" s="95"/>
    </row>
    <row r="365" spans="2:15">
      <c r="B365" s="94"/>
      <c r="C365" s="94"/>
      <c r="D365" s="94"/>
      <c r="E365" s="94"/>
      <c r="F365" s="95"/>
      <c r="G365" s="95"/>
      <c r="H365" s="95"/>
      <c r="I365" s="95"/>
      <c r="J365" s="95"/>
      <c r="K365" s="95"/>
      <c r="L365" s="95"/>
      <c r="M365" s="95"/>
      <c r="N365" s="95"/>
      <c r="O365" s="95"/>
    </row>
    <row r="366" spans="2:15">
      <c r="B366" s="94"/>
      <c r="C366" s="94"/>
      <c r="D366" s="94"/>
      <c r="E366" s="94"/>
      <c r="F366" s="95"/>
      <c r="G366" s="95"/>
      <c r="H366" s="95"/>
      <c r="I366" s="95"/>
      <c r="J366" s="95"/>
      <c r="K366" s="95"/>
      <c r="L366" s="95"/>
      <c r="M366" s="95"/>
      <c r="N366" s="95"/>
      <c r="O366" s="95"/>
    </row>
    <row r="367" spans="2:15">
      <c r="B367" s="94"/>
      <c r="C367" s="94"/>
      <c r="D367" s="94"/>
      <c r="E367" s="94"/>
      <c r="F367" s="95"/>
      <c r="G367" s="95"/>
      <c r="H367" s="95"/>
      <c r="I367" s="95"/>
      <c r="J367" s="95"/>
      <c r="K367" s="95"/>
      <c r="L367" s="95"/>
      <c r="M367" s="95"/>
      <c r="N367" s="95"/>
      <c r="O367" s="95"/>
    </row>
    <row r="368" spans="2:15">
      <c r="B368" s="94"/>
      <c r="C368" s="94"/>
      <c r="D368" s="94"/>
      <c r="E368" s="94"/>
      <c r="F368" s="95"/>
      <c r="G368" s="95"/>
      <c r="H368" s="95"/>
      <c r="I368" s="95"/>
      <c r="J368" s="95"/>
      <c r="K368" s="95"/>
      <c r="L368" s="95"/>
      <c r="M368" s="95"/>
      <c r="N368" s="95"/>
      <c r="O368" s="95"/>
    </row>
    <row r="369" spans="2:15">
      <c r="B369" s="94"/>
      <c r="C369" s="94"/>
      <c r="D369" s="94"/>
      <c r="E369" s="94"/>
      <c r="F369" s="95"/>
      <c r="G369" s="95"/>
      <c r="H369" s="95"/>
      <c r="I369" s="95"/>
      <c r="J369" s="95"/>
      <c r="K369" s="95"/>
      <c r="L369" s="95"/>
      <c r="M369" s="95"/>
      <c r="N369" s="95"/>
      <c r="O369" s="95"/>
    </row>
    <row r="370" spans="2:15">
      <c r="B370" s="94"/>
      <c r="C370" s="94"/>
      <c r="D370" s="94"/>
      <c r="E370" s="94"/>
      <c r="F370" s="95"/>
      <c r="G370" s="95"/>
      <c r="H370" s="95"/>
      <c r="I370" s="95"/>
      <c r="J370" s="95"/>
      <c r="K370" s="95"/>
      <c r="L370" s="95"/>
      <c r="M370" s="95"/>
      <c r="N370" s="95"/>
      <c r="O370" s="95"/>
    </row>
    <row r="371" spans="2:15">
      <c r="B371" s="94"/>
      <c r="C371" s="94"/>
      <c r="D371" s="94"/>
      <c r="E371" s="94"/>
      <c r="F371" s="95"/>
      <c r="G371" s="95"/>
      <c r="H371" s="95"/>
      <c r="I371" s="95"/>
      <c r="J371" s="95"/>
      <c r="K371" s="95"/>
      <c r="L371" s="95"/>
      <c r="M371" s="95"/>
      <c r="N371" s="95"/>
      <c r="O371" s="95"/>
    </row>
    <row r="372" spans="2:15">
      <c r="B372" s="94"/>
      <c r="C372" s="94"/>
      <c r="D372" s="94"/>
      <c r="E372" s="94"/>
      <c r="F372" s="95"/>
      <c r="G372" s="95"/>
      <c r="H372" s="95"/>
      <c r="I372" s="95"/>
      <c r="J372" s="95"/>
      <c r="K372" s="95"/>
      <c r="L372" s="95"/>
      <c r="M372" s="95"/>
      <c r="N372" s="95"/>
      <c r="O372" s="95"/>
    </row>
    <row r="373" spans="2:15">
      <c r="B373" s="94"/>
      <c r="C373" s="94"/>
      <c r="D373" s="94"/>
      <c r="E373" s="94"/>
      <c r="F373" s="95"/>
      <c r="G373" s="95"/>
      <c r="H373" s="95"/>
      <c r="I373" s="95"/>
      <c r="J373" s="95"/>
      <c r="K373" s="95"/>
      <c r="L373" s="95"/>
      <c r="M373" s="95"/>
      <c r="N373" s="95"/>
      <c r="O373" s="95"/>
    </row>
    <row r="374" spans="2:15">
      <c r="B374" s="94"/>
      <c r="C374" s="94"/>
      <c r="D374" s="94"/>
      <c r="E374" s="94"/>
      <c r="F374" s="95"/>
      <c r="G374" s="95"/>
      <c r="H374" s="95"/>
      <c r="I374" s="95"/>
      <c r="J374" s="95"/>
      <c r="K374" s="95"/>
      <c r="L374" s="95"/>
      <c r="M374" s="95"/>
      <c r="N374" s="95"/>
      <c r="O374" s="95"/>
    </row>
    <row r="375" spans="2:15">
      <c r="B375" s="94"/>
      <c r="C375" s="94"/>
      <c r="D375" s="94"/>
      <c r="E375" s="94"/>
      <c r="F375" s="95"/>
      <c r="G375" s="95"/>
      <c r="H375" s="95"/>
      <c r="I375" s="95"/>
      <c r="J375" s="95"/>
      <c r="K375" s="95"/>
      <c r="L375" s="95"/>
      <c r="M375" s="95"/>
      <c r="N375" s="95"/>
      <c r="O375" s="95"/>
    </row>
    <row r="376" spans="2:15">
      <c r="B376" s="94"/>
      <c r="C376" s="94"/>
      <c r="D376" s="94"/>
      <c r="E376" s="94"/>
      <c r="F376" s="95"/>
      <c r="G376" s="95"/>
      <c r="H376" s="95"/>
      <c r="I376" s="95"/>
      <c r="J376" s="95"/>
      <c r="K376" s="95"/>
      <c r="L376" s="95"/>
      <c r="M376" s="95"/>
      <c r="N376" s="95"/>
      <c r="O376" s="95"/>
    </row>
    <row r="377" spans="2:15">
      <c r="B377" s="94"/>
      <c r="C377" s="94"/>
      <c r="D377" s="94"/>
      <c r="E377" s="94"/>
      <c r="F377" s="95"/>
      <c r="G377" s="95"/>
      <c r="H377" s="95"/>
      <c r="I377" s="95"/>
      <c r="J377" s="95"/>
      <c r="K377" s="95"/>
      <c r="L377" s="95"/>
      <c r="M377" s="95"/>
      <c r="N377" s="95"/>
      <c r="O377" s="95"/>
    </row>
    <row r="378" spans="2:15">
      <c r="B378" s="94"/>
      <c r="C378" s="94"/>
      <c r="D378" s="94"/>
      <c r="E378" s="94"/>
      <c r="F378" s="95"/>
      <c r="G378" s="95"/>
      <c r="H378" s="95"/>
      <c r="I378" s="95"/>
      <c r="J378" s="95"/>
      <c r="K378" s="95"/>
      <c r="L378" s="95"/>
      <c r="M378" s="95"/>
      <c r="N378" s="95"/>
      <c r="O378" s="95"/>
    </row>
    <row r="379" spans="2:15">
      <c r="B379" s="94"/>
      <c r="C379" s="94"/>
      <c r="D379" s="94"/>
      <c r="E379" s="94"/>
      <c r="F379" s="95"/>
      <c r="G379" s="95"/>
      <c r="H379" s="95"/>
      <c r="I379" s="95"/>
      <c r="J379" s="95"/>
      <c r="K379" s="95"/>
      <c r="L379" s="95"/>
      <c r="M379" s="95"/>
      <c r="N379" s="95"/>
      <c r="O379" s="95"/>
    </row>
    <row r="380" spans="2:15">
      <c r="B380" s="94"/>
      <c r="C380" s="94"/>
      <c r="D380" s="94"/>
      <c r="E380" s="94"/>
      <c r="F380" s="95"/>
      <c r="G380" s="95"/>
      <c r="H380" s="95"/>
      <c r="I380" s="95"/>
      <c r="J380" s="95"/>
      <c r="K380" s="95"/>
      <c r="L380" s="95"/>
      <c r="M380" s="95"/>
      <c r="N380" s="95"/>
      <c r="O380" s="95"/>
    </row>
    <row r="381" spans="2:15">
      <c r="B381" s="94"/>
      <c r="C381" s="94"/>
      <c r="D381" s="94"/>
      <c r="E381" s="94"/>
      <c r="F381" s="95"/>
      <c r="G381" s="95"/>
      <c r="H381" s="95"/>
      <c r="I381" s="95"/>
      <c r="J381" s="95"/>
      <c r="K381" s="95"/>
      <c r="L381" s="95"/>
      <c r="M381" s="95"/>
      <c r="N381" s="95"/>
      <c r="O381" s="95"/>
    </row>
    <row r="382" spans="2:15">
      <c r="B382" s="94"/>
      <c r="C382" s="94"/>
      <c r="D382" s="94"/>
      <c r="E382" s="94"/>
      <c r="F382" s="95"/>
      <c r="G382" s="95"/>
      <c r="H382" s="95"/>
      <c r="I382" s="95"/>
      <c r="J382" s="95"/>
      <c r="K382" s="95"/>
      <c r="L382" s="95"/>
      <c r="M382" s="95"/>
      <c r="N382" s="95"/>
      <c r="O382" s="95"/>
    </row>
    <row r="383" spans="2:15">
      <c r="B383" s="94"/>
      <c r="C383" s="94"/>
      <c r="D383" s="94"/>
      <c r="E383" s="94"/>
      <c r="F383" s="95"/>
      <c r="G383" s="95"/>
      <c r="H383" s="95"/>
      <c r="I383" s="95"/>
      <c r="J383" s="95"/>
      <c r="K383" s="95"/>
      <c r="L383" s="95"/>
      <c r="M383" s="95"/>
      <c r="N383" s="95"/>
      <c r="O383" s="95"/>
    </row>
    <row r="384" spans="2:15">
      <c r="B384" s="94"/>
      <c r="C384" s="94"/>
      <c r="D384" s="94"/>
      <c r="E384" s="94"/>
      <c r="F384" s="95"/>
      <c r="G384" s="95"/>
      <c r="H384" s="95"/>
      <c r="I384" s="95"/>
      <c r="J384" s="95"/>
      <c r="K384" s="95"/>
      <c r="L384" s="95"/>
      <c r="M384" s="95"/>
      <c r="N384" s="95"/>
      <c r="O384" s="95"/>
    </row>
    <row r="385" spans="2:15">
      <c r="B385" s="94"/>
      <c r="C385" s="94"/>
      <c r="D385" s="94"/>
      <c r="E385" s="94"/>
      <c r="F385" s="95"/>
      <c r="G385" s="95"/>
      <c r="H385" s="95"/>
      <c r="I385" s="95"/>
      <c r="J385" s="95"/>
      <c r="K385" s="95"/>
      <c r="L385" s="95"/>
      <c r="M385" s="95"/>
      <c r="N385" s="95"/>
      <c r="O385" s="95"/>
    </row>
    <row r="386" spans="2:15">
      <c r="B386" s="94"/>
      <c r="C386" s="94"/>
      <c r="D386" s="94"/>
      <c r="E386" s="94"/>
      <c r="F386" s="95"/>
      <c r="G386" s="95"/>
      <c r="H386" s="95"/>
      <c r="I386" s="95"/>
      <c r="J386" s="95"/>
      <c r="K386" s="95"/>
      <c r="L386" s="95"/>
      <c r="M386" s="95"/>
      <c r="N386" s="95"/>
      <c r="O386" s="95"/>
    </row>
    <row r="387" spans="2:15">
      <c r="B387" s="94"/>
      <c r="C387" s="94"/>
      <c r="D387" s="94"/>
      <c r="E387" s="94"/>
      <c r="F387" s="95"/>
      <c r="G387" s="95"/>
      <c r="H387" s="95"/>
      <c r="I387" s="95"/>
      <c r="J387" s="95"/>
      <c r="K387" s="95"/>
      <c r="L387" s="95"/>
      <c r="M387" s="95"/>
      <c r="N387" s="95"/>
      <c r="O387" s="95"/>
    </row>
    <row r="388" spans="2:15">
      <c r="B388" s="94"/>
      <c r="C388" s="94"/>
      <c r="D388" s="94"/>
      <c r="E388" s="94"/>
      <c r="F388" s="95"/>
      <c r="G388" s="95"/>
      <c r="H388" s="95"/>
      <c r="I388" s="95"/>
      <c r="J388" s="95"/>
      <c r="K388" s="95"/>
      <c r="L388" s="95"/>
      <c r="M388" s="95"/>
      <c r="N388" s="95"/>
      <c r="O388" s="95"/>
    </row>
    <row r="389" spans="2:15">
      <c r="B389" s="94"/>
      <c r="C389" s="94"/>
      <c r="D389" s="94"/>
      <c r="E389" s="94"/>
      <c r="F389" s="95"/>
      <c r="G389" s="95"/>
      <c r="H389" s="95"/>
      <c r="I389" s="95"/>
      <c r="J389" s="95"/>
      <c r="K389" s="95"/>
      <c r="L389" s="95"/>
      <c r="M389" s="95"/>
      <c r="N389" s="95"/>
      <c r="O389" s="95"/>
    </row>
    <row r="390" spans="2:15">
      <c r="B390" s="94"/>
      <c r="C390" s="94"/>
      <c r="D390" s="94"/>
      <c r="E390" s="94"/>
      <c r="F390" s="95"/>
      <c r="G390" s="95"/>
      <c r="H390" s="95"/>
      <c r="I390" s="95"/>
      <c r="J390" s="95"/>
      <c r="K390" s="95"/>
      <c r="L390" s="95"/>
      <c r="M390" s="95"/>
      <c r="N390" s="95"/>
      <c r="O390" s="95"/>
    </row>
    <row r="391" spans="2:15">
      <c r="B391" s="94"/>
      <c r="C391" s="94"/>
      <c r="D391" s="94"/>
      <c r="E391" s="94"/>
      <c r="F391" s="95"/>
      <c r="G391" s="95"/>
      <c r="H391" s="95"/>
      <c r="I391" s="95"/>
      <c r="J391" s="95"/>
      <c r="K391" s="95"/>
      <c r="L391" s="95"/>
      <c r="M391" s="95"/>
      <c r="N391" s="95"/>
      <c r="O391" s="95"/>
    </row>
    <row r="392" spans="2:15">
      <c r="B392" s="94"/>
      <c r="C392" s="94"/>
      <c r="D392" s="94"/>
      <c r="E392" s="94"/>
      <c r="F392" s="95"/>
      <c r="G392" s="95"/>
      <c r="H392" s="95"/>
      <c r="I392" s="95"/>
      <c r="J392" s="95"/>
      <c r="K392" s="95"/>
      <c r="L392" s="95"/>
      <c r="M392" s="95"/>
      <c r="N392" s="95"/>
      <c r="O392" s="95"/>
    </row>
    <row r="393" spans="2:15">
      <c r="B393" s="94"/>
      <c r="C393" s="94"/>
      <c r="D393" s="94"/>
      <c r="E393" s="94"/>
      <c r="F393" s="95"/>
      <c r="G393" s="95"/>
      <c r="H393" s="95"/>
      <c r="I393" s="95"/>
      <c r="J393" s="95"/>
      <c r="K393" s="95"/>
      <c r="L393" s="95"/>
      <c r="M393" s="95"/>
      <c r="N393" s="95"/>
      <c r="O393" s="95"/>
    </row>
    <row r="394" spans="2:15">
      <c r="B394" s="94"/>
      <c r="C394" s="94"/>
      <c r="D394" s="94"/>
      <c r="E394" s="94"/>
      <c r="F394" s="95"/>
      <c r="G394" s="95"/>
      <c r="H394" s="95"/>
      <c r="I394" s="95"/>
      <c r="J394" s="95"/>
      <c r="K394" s="95"/>
      <c r="L394" s="95"/>
      <c r="M394" s="95"/>
      <c r="N394" s="95"/>
      <c r="O394" s="95"/>
    </row>
    <row r="395" spans="2:15">
      <c r="B395" s="94"/>
      <c r="C395" s="94"/>
      <c r="D395" s="94"/>
      <c r="E395" s="94"/>
      <c r="F395" s="95"/>
      <c r="G395" s="95"/>
      <c r="H395" s="95"/>
      <c r="I395" s="95"/>
      <c r="J395" s="95"/>
      <c r="K395" s="95"/>
      <c r="L395" s="95"/>
      <c r="M395" s="95"/>
      <c r="N395" s="95"/>
      <c r="O395" s="95"/>
    </row>
    <row r="396" spans="2:15">
      <c r="B396" s="94"/>
      <c r="C396" s="94"/>
      <c r="D396" s="94"/>
      <c r="E396" s="94"/>
      <c r="F396" s="95"/>
      <c r="G396" s="95"/>
      <c r="H396" s="95"/>
      <c r="I396" s="95"/>
      <c r="J396" s="95"/>
      <c r="K396" s="95"/>
      <c r="L396" s="95"/>
      <c r="M396" s="95"/>
      <c r="N396" s="95"/>
      <c r="O396" s="95"/>
    </row>
    <row r="397" spans="2:15">
      <c r="B397" s="94"/>
      <c r="C397" s="94"/>
      <c r="D397" s="94"/>
      <c r="E397" s="94"/>
      <c r="F397" s="95"/>
      <c r="G397" s="95"/>
      <c r="H397" s="95"/>
      <c r="I397" s="95"/>
      <c r="J397" s="95"/>
      <c r="K397" s="95"/>
      <c r="L397" s="95"/>
      <c r="M397" s="95"/>
      <c r="N397" s="95"/>
      <c r="O397" s="95"/>
    </row>
    <row r="398" spans="2:15">
      <c r="B398" s="94"/>
      <c r="C398" s="94"/>
      <c r="D398" s="94"/>
      <c r="E398" s="94"/>
      <c r="F398" s="95"/>
      <c r="G398" s="95"/>
      <c r="H398" s="95"/>
      <c r="I398" s="95"/>
      <c r="J398" s="95"/>
      <c r="K398" s="95"/>
      <c r="L398" s="95"/>
      <c r="M398" s="95"/>
      <c r="N398" s="95"/>
      <c r="O398" s="95"/>
    </row>
    <row r="399" spans="2:15">
      <c r="B399" s="94"/>
      <c r="C399" s="94"/>
      <c r="D399" s="94"/>
      <c r="E399" s="94"/>
      <c r="F399" s="95"/>
      <c r="G399" s="95"/>
      <c r="H399" s="95"/>
      <c r="I399" s="95"/>
      <c r="J399" s="95"/>
      <c r="K399" s="95"/>
      <c r="L399" s="95"/>
      <c r="M399" s="95"/>
      <c r="N399" s="95"/>
      <c r="O399" s="95"/>
    </row>
    <row r="400" spans="2:15">
      <c r="B400" s="94"/>
      <c r="C400" s="94"/>
      <c r="D400" s="94"/>
      <c r="E400" s="94"/>
      <c r="F400" s="95"/>
      <c r="G400" s="95"/>
      <c r="H400" s="95"/>
      <c r="I400" s="95"/>
      <c r="J400" s="95"/>
      <c r="K400" s="95"/>
      <c r="L400" s="95"/>
      <c r="M400" s="95"/>
      <c r="N400" s="95"/>
      <c r="O400" s="95"/>
    </row>
    <row r="401" spans="2:15">
      <c r="B401" s="94"/>
      <c r="C401" s="94"/>
      <c r="D401" s="94"/>
      <c r="E401" s="94"/>
      <c r="F401" s="95"/>
      <c r="G401" s="95"/>
      <c r="H401" s="95"/>
      <c r="I401" s="95"/>
      <c r="J401" s="95"/>
      <c r="K401" s="95"/>
      <c r="L401" s="95"/>
      <c r="M401" s="95"/>
      <c r="N401" s="95"/>
      <c r="O401" s="95"/>
    </row>
    <row r="402" spans="2:15">
      <c r="B402" s="94"/>
      <c r="C402" s="94"/>
      <c r="D402" s="94"/>
      <c r="E402" s="94"/>
      <c r="F402" s="95"/>
      <c r="G402" s="95"/>
      <c r="H402" s="95"/>
      <c r="I402" s="95"/>
      <c r="J402" s="95"/>
      <c r="K402" s="95"/>
      <c r="L402" s="95"/>
      <c r="M402" s="95"/>
      <c r="N402" s="95"/>
      <c r="O402" s="95"/>
    </row>
    <row r="403" spans="2:15">
      <c r="B403" s="94"/>
      <c r="C403" s="94"/>
      <c r="D403" s="94"/>
      <c r="E403" s="94"/>
      <c r="F403" s="95"/>
      <c r="G403" s="95"/>
      <c r="H403" s="95"/>
      <c r="I403" s="95"/>
      <c r="J403" s="95"/>
      <c r="K403" s="95"/>
      <c r="L403" s="95"/>
      <c r="M403" s="95"/>
      <c r="N403" s="95"/>
      <c r="O403" s="95"/>
    </row>
    <row r="404" spans="2:15">
      <c r="B404" s="94"/>
      <c r="C404" s="94"/>
      <c r="D404" s="94"/>
      <c r="E404" s="94"/>
      <c r="F404" s="95"/>
      <c r="G404" s="95"/>
      <c r="H404" s="95"/>
      <c r="I404" s="95"/>
      <c r="J404" s="95"/>
      <c r="K404" s="95"/>
      <c r="L404" s="95"/>
      <c r="M404" s="95"/>
      <c r="N404" s="95"/>
      <c r="O404" s="95"/>
    </row>
    <row r="405" spans="2:15">
      <c r="B405" s="94"/>
      <c r="C405" s="94"/>
      <c r="D405" s="94"/>
      <c r="E405" s="94"/>
      <c r="F405" s="95"/>
      <c r="G405" s="95"/>
      <c r="H405" s="95"/>
      <c r="I405" s="95"/>
      <c r="J405" s="95"/>
      <c r="K405" s="95"/>
      <c r="L405" s="95"/>
      <c r="M405" s="95"/>
      <c r="N405" s="95"/>
      <c r="O405" s="95"/>
    </row>
    <row r="406" spans="2:15">
      <c r="B406" s="94"/>
      <c r="C406" s="94"/>
      <c r="D406" s="94"/>
      <c r="E406" s="94"/>
      <c r="F406" s="95"/>
      <c r="G406" s="95"/>
      <c r="H406" s="95"/>
      <c r="I406" s="95"/>
      <c r="J406" s="95"/>
      <c r="K406" s="95"/>
      <c r="L406" s="95"/>
      <c r="M406" s="95"/>
      <c r="N406" s="95"/>
      <c r="O406" s="95"/>
    </row>
    <row r="407" spans="2:15">
      <c r="B407" s="94"/>
      <c r="C407" s="94"/>
      <c r="D407" s="94"/>
      <c r="E407" s="94"/>
      <c r="F407" s="95"/>
      <c r="G407" s="95"/>
      <c r="H407" s="95"/>
      <c r="I407" s="95"/>
      <c r="J407" s="95"/>
      <c r="K407" s="95"/>
      <c r="L407" s="95"/>
      <c r="M407" s="95"/>
      <c r="N407" s="95"/>
      <c r="O407" s="95"/>
    </row>
    <row r="408" spans="2:15">
      <c r="B408" s="94"/>
      <c r="C408" s="94"/>
      <c r="D408" s="94"/>
      <c r="E408" s="94"/>
      <c r="F408" s="95"/>
      <c r="G408" s="95"/>
      <c r="H408" s="95"/>
      <c r="I408" s="95"/>
      <c r="J408" s="95"/>
      <c r="K408" s="95"/>
      <c r="L408" s="95"/>
      <c r="M408" s="95"/>
      <c r="N408" s="95"/>
      <c r="O408" s="95"/>
    </row>
    <row r="409" spans="2:15">
      <c r="B409" s="94"/>
      <c r="C409" s="94"/>
      <c r="D409" s="94"/>
      <c r="E409" s="94"/>
      <c r="F409" s="95"/>
      <c r="G409" s="95"/>
      <c r="H409" s="95"/>
      <c r="I409" s="95"/>
      <c r="J409" s="95"/>
      <c r="K409" s="95"/>
      <c r="L409" s="95"/>
      <c r="M409" s="95"/>
      <c r="N409" s="95"/>
      <c r="O409" s="95"/>
    </row>
    <row r="410" spans="2:15">
      <c r="B410" s="94"/>
      <c r="C410" s="94"/>
      <c r="D410" s="94"/>
      <c r="E410" s="94"/>
      <c r="F410" s="95"/>
      <c r="G410" s="95"/>
      <c r="H410" s="95"/>
      <c r="I410" s="95"/>
      <c r="J410" s="95"/>
      <c r="K410" s="95"/>
      <c r="L410" s="95"/>
      <c r="M410" s="95"/>
      <c r="N410" s="95"/>
      <c r="O410" s="95"/>
    </row>
    <row r="411" spans="2:15">
      <c r="B411" s="94"/>
      <c r="C411" s="94"/>
      <c r="D411" s="94"/>
      <c r="E411" s="94"/>
      <c r="F411" s="95"/>
      <c r="G411" s="95"/>
      <c r="H411" s="95"/>
      <c r="I411" s="95"/>
      <c r="J411" s="95"/>
      <c r="K411" s="95"/>
      <c r="L411" s="95"/>
      <c r="M411" s="95"/>
      <c r="N411" s="95"/>
      <c r="O411" s="95"/>
    </row>
    <row r="412" spans="2:15">
      <c r="B412" s="94"/>
      <c r="C412" s="94"/>
      <c r="D412" s="94"/>
      <c r="E412" s="94"/>
      <c r="F412" s="95"/>
      <c r="G412" s="95"/>
      <c r="H412" s="95"/>
      <c r="I412" s="95"/>
      <c r="J412" s="95"/>
      <c r="K412" s="95"/>
      <c r="L412" s="95"/>
      <c r="M412" s="95"/>
      <c r="N412" s="95"/>
      <c r="O412" s="95"/>
    </row>
    <row r="413" spans="2:15">
      <c r="B413" s="94"/>
      <c r="C413" s="94"/>
      <c r="D413" s="94"/>
      <c r="E413" s="94"/>
      <c r="F413" s="95"/>
      <c r="G413" s="95"/>
      <c r="H413" s="95"/>
      <c r="I413" s="95"/>
      <c r="J413" s="95"/>
      <c r="K413" s="95"/>
      <c r="L413" s="95"/>
      <c r="M413" s="95"/>
      <c r="N413" s="95"/>
      <c r="O413" s="95"/>
    </row>
    <row r="414" spans="2:15">
      <c r="B414" s="94"/>
      <c r="C414" s="94"/>
      <c r="D414" s="94"/>
      <c r="E414" s="94"/>
      <c r="F414" s="95"/>
      <c r="G414" s="95"/>
      <c r="H414" s="95"/>
      <c r="I414" s="95"/>
      <c r="J414" s="95"/>
      <c r="K414" s="95"/>
      <c r="L414" s="95"/>
      <c r="M414" s="95"/>
      <c r="N414" s="95"/>
      <c r="O414" s="95"/>
    </row>
    <row r="415" spans="2:15">
      <c r="B415" s="94"/>
      <c r="C415" s="94"/>
      <c r="D415" s="94"/>
      <c r="E415" s="94"/>
      <c r="F415" s="95"/>
      <c r="G415" s="95"/>
      <c r="H415" s="95"/>
      <c r="I415" s="95"/>
      <c r="J415" s="95"/>
      <c r="K415" s="95"/>
      <c r="L415" s="95"/>
      <c r="M415" s="95"/>
      <c r="N415" s="95"/>
      <c r="O415" s="95"/>
    </row>
    <row r="416" spans="2:15">
      <c r="B416" s="94"/>
      <c r="C416" s="94"/>
      <c r="D416" s="94"/>
      <c r="E416" s="94"/>
      <c r="F416" s="95"/>
      <c r="G416" s="95"/>
      <c r="H416" s="95"/>
      <c r="I416" s="95"/>
      <c r="J416" s="95"/>
      <c r="K416" s="95"/>
      <c r="L416" s="95"/>
      <c r="M416" s="95"/>
      <c r="N416" s="95"/>
      <c r="O416" s="95"/>
    </row>
    <row r="417" spans="2:15">
      <c r="B417" s="94"/>
      <c r="C417" s="94"/>
      <c r="D417" s="94"/>
      <c r="E417" s="94"/>
      <c r="F417" s="95"/>
      <c r="G417" s="95"/>
      <c r="H417" s="95"/>
      <c r="I417" s="95"/>
      <c r="J417" s="95"/>
      <c r="K417" s="95"/>
      <c r="L417" s="95"/>
      <c r="M417" s="95"/>
      <c r="N417" s="95"/>
      <c r="O417" s="95"/>
    </row>
    <row r="418" spans="2:15">
      <c r="B418" s="94"/>
      <c r="C418" s="94"/>
      <c r="D418" s="94"/>
      <c r="E418" s="94"/>
      <c r="F418" s="95"/>
      <c r="G418" s="95"/>
      <c r="H418" s="95"/>
      <c r="I418" s="95"/>
      <c r="J418" s="95"/>
      <c r="K418" s="95"/>
      <c r="L418" s="95"/>
      <c r="M418" s="95"/>
      <c r="N418" s="95"/>
      <c r="O418" s="95"/>
    </row>
    <row r="419" spans="2:15">
      <c r="B419" s="94"/>
      <c r="C419" s="94"/>
      <c r="D419" s="94"/>
      <c r="E419" s="94"/>
      <c r="F419" s="95"/>
      <c r="G419" s="95"/>
      <c r="H419" s="95"/>
      <c r="I419" s="95"/>
      <c r="J419" s="95"/>
      <c r="K419" s="95"/>
      <c r="L419" s="95"/>
      <c r="M419" s="95"/>
      <c r="N419" s="95"/>
      <c r="O419" s="95"/>
    </row>
    <row r="420" spans="2:15">
      <c r="B420" s="94"/>
      <c r="C420" s="94"/>
      <c r="D420" s="94"/>
      <c r="E420" s="94"/>
      <c r="F420" s="95"/>
      <c r="G420" s="95"/>
      <c r="H420" s="95"/>
      <c r="I420" s="95"/>
      <c r="J420" s="95"/>
      <c r="K420" s="95"/>
      <c r="L420" s="95"/>
      <c r="M420" s="95"/>
      <c r="N420" s="95"/>
      <c r="O420" s="95"/>
    </row>
    <row r="421" spans="2:15">
      <c r="B421" s="94"/>
      <c r="C421" s="94"/>
      <c r="D421" s="94"/>
      <c r="E421" s="94"/>
      <c r="F421" s="95"/>
      <c r="G421" s="95"/>
      <c r="H421" s="95"/>
      <c r="I421" s="95"/>
      <c r="J421" s="95"/>
      <c r="K421" s="95"/>
      <c r="L421" s="95"/>
      <c r="M421" s="95"/>
      <c r="N421" s="95"/>
      <c r="O421" s="95"/>
    </row>
    <row r="422" spans="2:15">
      <c r="B422" s="94"/>
      <c r="C422" s="94"/>
      <c r="D422" s="94"/>
      <c r="E422" s="94"/>
      <c r="F422" s="95"/>
      <c r="G422" s="95"/>
      <c r="H422" s="95"/>
      <c r="I422" s="95"/>
      <c r="J422" s="95"/>
      <c r="K422" s="95"/>
      <c r="L422" s="95"/>
      <c r="M422" s="95"/>
      <c r="N422" s="95"/>
      <c r="O422" s="95"/>
    </row>
    <row r="423" spans="2:15">
      <c r="B423" s="94"/>
      <c r="C423" s="94"/>
      <c r="D423" s="94"/>
      <c r="E423" s="94"/>
      <c r="F423" s="95"/>
      <c r="G423" s="95"/>
      <c r="H423" s="95"/>
      <c r="I423" s="95"/>
      <c r="J423" s="95"/>
      <c r="K423" s="95"/>
      <c r="L423" s="95"/>
      <c r="M423" s="95"/>
      <c r="N423" s="95"/>
      <c r="O423" s="95"/>
    </row>
    <row r="424" spans="2:15">
      <c r="B424" s="94"/>
      <c r="C424" s="94"/>
      <c r="D424" s="94"/>
      <c r="E424" s="94"/>
      <c r="F424" s="95"/>
      <c r="G424" s="95"/>
      <c r="H424" s="95"/>
      <c r="I424" s="95"/>
      <c r="J424" s="95"/>
      <c r="K424" s="95"/>
      <c r="L424" s="95"/>
      <c r="M424" s="95"/>
      <c r="N424" s="95"/>
      <c r="O424" s="95"/>
    </row>
    <row r="425" spans="2:15">
      <c r="B425" s="94"/>
      <c r="C425" s="94"/>
      <c r="D425" s="94"/>
      <c r="E425" s="94"/>
      <c r="F425" s="95"/>
      <c r="G425" s="95"/>
      <c r="H425" s="95"/>
      <c r="I425" s="95"/>
      <c r="J425" s="95"/>
      <c r="K425" s="95"/>
      <c r="L425" s="95"/>
      <c r="M425" s="95"/>
      <c r="N425" s="95"/>
      <c r="O425" s="95"/>
    </row>
    <row r="426" spans="2:15">
      <c r="B426" s="94"/>
      <c r="C426" s="94"/>
      <c r="D426" s="94"/>
      <c r="E426" s="94"/>
      <c r="F426" s="95"/>
      <c r="G426" s="95"/>
      <c r="H426" s="95"/>
      <c r="I426" s="95"/>
      <c r="J426" s="95"/>
      <c r="K426" s="95"/>
      <c r="L426" s="95"/>
      <c r="M426" s="95"/>
      <c r="N426" s="95"/>
      <c r="O426" s="95"/>
    </row>
    <row r="427" spans="2:15">
      <c r="B427" s="94"/>
      <c r="C427" s="94"/>
      <c r="D427" s="94"/>
      <c r="E427" s="94"/>
      <c r="F427" s="95"/>
      <c r="G427" s="95"/>
      <c r="H427" s="95"/>
      <c r="I427" s="95"/>
      <c r="J427" s="95"/>
      <c r="K427" s="95"/>
      <c r="L427" s="95"/>
      <c r="M427" s="95"/>
      <c r="N427" s="95"/>
      <c r="O427" s="95"/>
    </row>
    <row r="428" spans="2:15">
      <c r="B428" s="94"/>
      <c r="C428" s="94"/>
      <c r="D428" s="94"/>
      <c r="E428" s="94"/>
      <c r="F428" s="95"/>
      <c r="G428" s="95"/>
      <c r="H428" s="95"/>
      <c r="I428" s="95"/>
      <c r="J428" s="95"/>
      <c r="K428" s="95"/>
      <c r="L428" s="95"/>
      <c r="M428" s="95"/>
      <c r="N428" s="95"/>
      <c r="O428" s="95"/>
    </row>
    <row r="429" spans="2:15">
      <c r="B429" s="94"/>
      <c r="C429" s="94"/>
      <c r="D429" s="94"/>
      <c r="E429" s="94"/>
      <c r="F429" s="95"/>
      <c r="G429" s="95"/>
      <c r="H429" s="95"/>
      <c r="I429" s="95"/>
      <c r="J429" s="95"/>
      <c r="K429" s="95"/>
      <c r="L429" s="95"/>
      <c r="M429" s="95"/>
      <c r="N429" s="95"/>
      <c r="O429" s="95"/>
    </row>
    <row r="430" spans="2:15">
      <c r="B430" s="94"/>
      <c r="C430" s="94"/>
      <c r="D430" s="94"/>
      <c r="E430" s="94"/>
      <c r="F430" s="95"/>
      <c r="G430" s="95"/>
      <c r="H430" s="95"/>
      <c r="I430" s="95"/>
      <c r="J430" s="95"/>
      <c r="K430" s="95"/>
      <c r="L430" s="95"/>
      <c r="M430" s="95"/>
      <c r="N430" s="95"/>
      <c r="O430" s="95"/>
    </row>
    <row r="431" spans="2:15">
      <c r="B431" s="94"/>
      <c r="C431" s="94"/>
      <c r="D431" s="94"/>
      <c r="E431" s="94"/>
      <c r="F431" s="95"/>
      <c r="G431" s="95"/>
      <c r="H431" s="95"/>
      <c r="I431" s="95"/>
      <c r="J431" s="95"/>
      <c r="K431" s="95"/>
      <c r="L431" s="95"/>
      <c r="M431" s="95"/>
      <c r="N431" s="95"/>
      <c r="O431" s="95"/>
    </row>
    <row r="432" spans="2:15">
      <c r="B432" s="94"/>
      <c r="C432" s="94"/>
      <c r="D432" s="94"/>
      <c r="E432" s="94"/>
      <c r="F432" s="95"/>
      <c r="G432" s="95"/>
      <c r="H432" s="95"/>
      <c r="I432" s="95"/>
      <c r="J432" s="95"/>
      <c r="K432" s="95"/>
      <c r="L432" s="95"/>
      <c r="M432" s="95"/>
      <c r="N432" s="95"/>
      <c r="O432" s="95"/>
    </row>
    <row r="433" spans="2:15">
      <c r="B433" s="94"/>
      <c r="C433" s="94"/>
      <c r="D433" s="94"/>
      <c r="E433" s="94"/>
      <c r="F433" s="95"/>
      <c r="G433" s="95"/>
      <c r="H433" s="95"/>
      <c r="I433" s="95"/>
      <c r="J433" s="95"/>
      <c r="K433" s="95"/>
      <c r="L433" s="95"/>
      <c r="M433" s="95"/>
      <c r="N433" s="95"/>
      <c r="O433" s="95"/>
    </row>
    <row r="434" spans="2:15">
      <c r="B434" s="94"/>
      <c r="C434" s="94"/>
      <c r="D434" s="94"/>
      <c r="E434" s="94"/>
      <c r="F434" s="95"/>
      <c r="G434" s="95"/>
      <c r="H434" s="95"/>
      <c r="I434" s="95"/>
      <c r="J434" s="95"/>
      <c r="K434" s="95"/>
      <c r="L434" s="95"/>
      <c r="M434" s="95"/>
      <c r="N434" s="95"/>
      <c r="O434" s="95"/>
    </row>
    <row r="435" spans="2:15">
      <c r="B435" s="94"/>
      <c r="C435" s="94"/>
      <c r="D435" s="94"/>
      <c r="E435" s="94"/>
      <c r="F435" s="95"/>
      <c r="G435" s="95"/>
      <c r="H435" s="95"/>
      <c r="I435" s="95"/>
      <c r="J435" s="95"/>
      <c r="K435" s="95"/>
      <c r="L435" s="95"/>
      <c r="M435" s="95"/>
      <c r="N435" s="95"/>
      <c r="O435" s="95"/>
    </row>
    <row r="436" spans="2:15">
      <c r="B436" s="94"/>
      <c r="C436" s="94"/>
      <c r="D436" s="94"/>
      <c r="E436" s="94"/>
      <c r="F436" s="95"/>
      <c r="G436" s="95"/>
      <c r="H436" s="95"/>
      <c r="I436" s="95"/>
      <c r="J436" s="95"/>
      <c r="K436" s="95"/>
      <c r="L436" s="95"/>
      <c r="M436" s="95"/>
      <c r="N436" s="95"/>
      <c r="O436" s="95"/>
    </row>
    <row r="437" spans="2:15">
      <c r="B437" s="94"/>
      <c r="C437" s="94"/>
      <c r="D437" s="94"/>
      <c r="E437" s="94"/>
      <c r="F437" s="95"/>
      <c r="G437" s="95"/>
      <c r="H437" s="95"/>
      <c r="I437" s="95"/>
      <c r="J437" s="95"/>
      <c r="K437" s="95"/>
      <c r="L437" s="95"/>
      <c r="M437" s="95"/>
      <c r="N437" s="95"/>
      <c r="O437" s="95"/>
    </row>
    <row r="438" spans="2:15">
      <c r="B438" s="94"/>
      <c r="C438" s="94"/>
      <c r="D438" s="94"/>
      <c r="E438" s="94"/>
      <c r="F438" s="95"/>
      <c r="G438" s="95"/>
      <c r="H438" s="95"/>
      <c r="I438" s="95"/>
      <c r="J438" s="95"/>
      <c r="K438" s="95"/>
      <c r="L438" s="95"/>
      <c r="M438" s="95"/>
      <c r="N438" s="95"/>
      <c r="O438" s="95"/>
    </row>
    <row r="439" spans="2:15">
      <c r="B439" s="94"/>
      <c r="C439" s="94"/>
      <c r="D439" s="94"/>
      <c r="E439" s="94"/>
      <c r="F439" s="95"/>
      <c r="G439" s="95"/>
      <c r="H439" s="95"/>
      <c r="I439" s="95"/>
      <c r="J439" s="95"/>
      <c r="K439" s="95"/>
      <c r="L439" s="95"/>
      <c r="M439" s="95"/>
      <c r="N439" s="95"/>
      <c r="O439" s="95"/>
    </row>
    <row r="440" spans="2:15">
      <c r="B440" s="94"/>
      <c r="C440" s="94"/>
      <c r="D440" s="94"/>
      <c r="E440" s="94"/>
      <c r="F440" s="95"/>
      <c r="G440" s="95"/>
      <c r="H440" s="95"/>
      <c r="I440" s="95"/>
      <c r="J440" s="95"/>
      <c r="K440" s="95"/>
      <c r="L440" s="95"/>
      <c r="M440" s="95"/>
      <c r="N440" s="95"/>
      <c r="O440" s="95"/>
    </row>
    <row r="441" spans="2:15">
      <c r="B441" s="94"/>
      <c r="C441" s="94"/>
      <c r="D441" s="94"/>
      <c r="E441" s="94"/>
      <c r="F441" s="95"/>
      <c r="G441" s="95"/>
      <c r="H441" s="95"/>
      <c r="I441" s="95"/>
      <c r="J441" s="95"/>
      <c r="K441" s="95"/>
      <c r="L441" s="95"/>
      <c r="M441" s="95"/>
      <c r="N441" s="95"/>
      <c r="O441" s="95"/>
    </row>
    <row r="442" spans="2:15">
      <c r="B442" s="94"/>
      <c r="C442" s="94"/>
      <c r="D442" s="94"/>
      <c r="E442" s="94"/>
      <c r="F442" s="95"/>
      <c r="G442" s="95"/>
      <c r="H442" s="95"/>
      <c r="I442" s="95"/>
      <c r="J442" s="95"/>
      <c r="K442" s="95"/>
      <c r="L442" s="95"/>
      <c r="M442" s="95"/>
      <c r="N442" s="95"/>
      <c r="O442" s="95"/>
    </row>
    <row r="443" spans="2:15">
      <c r="B443" s="94"/>
      <c r="C443" s="94"/>
      <c r="D443" s="94"/>
      <c r="E443" s="94"/>
      <c r="F443" s="95"/>
      <c r="G443" s="95"/>
      <c r="H443" s="95"/>
      <c r="I443" s="95"/>
      <c r="J443" s="95"/>
      <c r="K443" s="95"/>
      <c r="L443" s="95"/>
      <c r="M443" s="95"/>
      <c r="N443" s="95"/>
      <c r="O443" s="95"/>
    </row>
    <row r="444" spans="2:15">
      <c r="B444" s="94"/>
      <c r="C444" s="94"/>
      <c r="D444" s="94"/>
      <c r="E444" s="94"/>
      <c r="F444" s="95"/>
      <c r="G444" s="95"/>
      <c r="H444" s="95"/>
      <c r="I444" s="95"/>
      <c r="J444" s="95"/>
      <c r="K444" s="95"/>
      <c r="L444" s="95"/>
      <c r="M444" s="95"/>
      <c r="N444" s="95"/>
      <c r="O444" s="95"/>
    </row>
    <row r="445" spans="2:15">
      <c r="B445" s="94"/>
      <c r="C445" s="94"/>
      <c r="D445" s="94"/>
      <c r="E445" s="94"/>
      <c r="F445" s="95"/>
      <c r="G445" s="95"/>
      <c r="H445" s="95"/>
      <c r="I445" s="95"/>
      <c r="J445" s="95"/>
      <c r="K445" s="95"/>
      <c r="L445" s="95"/>
      <c r="M445" s="95"/>
      <c r="N445" s="95"/>
      <c r="O445" s="95"/>
    </row>
    <row r="446" spans="2:15">
      <c r="B446" s="94"/>
      <c r="C446" s="94"/>
      <c r="D446" s="94"/>
      <c r="E446" s="94"/>
      <c r="F446" s="95"/>
      <c r="G446" s="95"/>
      <c r="H446" s="95"/>
      <c r="I446" s="95"/>
      <c r="J446" s="95"/>
      <c r="K446" s="95"/>
      <c r="L446" s="95"/>
      <c r="M446" s="95"/>
      <c r="N446" s="95"/>
      <c r="O446" s="95"/>
    </row>
    <row r="447" spans="2:15">
      <c r="B447" s="94"/>
      <c r="C447" s="94"/>
      <c r="D447" s="94"/>
      <c r="E447" s="94"/>
      <c r="F447" s="95"/>
      <c r="G447" s="95"/>
      <c r="H447" s="95"/>
      <c r="I447" s="95"/>
      <c r="J447" s="95"/>
      <c r="K447" s="95"/>
      <c r="L447" s="95"/>
      <c r="M447" s="95"/>
      <c r="N447" s="95"/>
      <c r="O447" s="95"/>
    </row>
    <row r="448" spans="2:15">
      <c r="B448" s="94"/>
      <c r="C448" s="94"/>
      <c r="D448" s="94"/>
      <c r="E448" s="94"/>
      <c r="F448" s="95"/>
      <c r="G448" s="95"/>
      <c r="H448" s="95"/>
      <c r="I448" s="95"/>
      <c r="J448" s="95"/>
      <c r="K448" s="95"/>
      <c r="L448" s="95"/>
      <c r="M448" s="95"/>
      <c r="N448" s="95"/>
      <c r="O448" s="95"/>
    </row>
    <row r="449" spans="2:15">
      <c r="B449" s="94"/>
      <c r="C449" s="94"/>
      <c r="D449" s="94"/>
      <c r="E449" s="94"/>
      <c r="F449" s="95"/>
      <c r="G449" s="95"/>
      <c r="H449" s="95"/>
      <c r="I449" s="95"/>
      <c r="J449" s="95"/>
      <c r="K449" s="95"/>
      <c r="L449" s="95"/>
      <c r="M449" s="95"/>
      <c r="N449" s="95"/>
      <c r="O449" s="95"/>
    </row>
    <row r="450" spans="2:15">
      <c r="B450" s="94"/>
      <c r="C450" s="94"/>
      <c r="D450" s="94"/>
      <c r="E450" s="94"/>
      <c r="F450" s="95"/>
      <c r="G450" s="95"/>
      <c r="H450" s="95"/>
      <c r="I450" s="95"/>
      <c r="J450" s="95"/>
      <c r="K450" s="95"/>
      <c r="L450" s="95"/>
      <c r="M450" s="95"/>
      <c r="N450" s="95"/>
      <c r="O450" s="95"/>
    </row>
    <row r="451" spans="2:15">
      <c r="B451" s="94"/>
      <c r="C451" s="94"/>
      <c r="D451" s="94"/>
      <c r="E451" s="94"/>
      <c r="F451" s="95"/>
      <c r="G451" s="95"/>
      <c r="H451" s="95"/>
      <c r="I451" s="95"/>
      <c r="J451" s="95"/>
      <c r="K451" s="95"/>
      <c r="L451" s="95"/>
      <c r="M451" s="95"/>
      <c r="N451" s="95"/>
      <c r="O451" s="95"/>
    </row>
    <row r="452" spans="2:15">
      <c r="B452" s="94"/>
      <c r="C452" s="94"/>
      <c r="D452" s="94"/>
      <c r="E452" s="94"/>
      <c r="F452" s="95"/>
      <c r="G452" s="95"/>
      <c r="H452" s="95"/>
      <c r="I452" s="95"/>
      <c r="J452" s="95"/>
      <c r="K452" s="95"/>
      <c r="L452" s="95"/>
      <c r="M452" s="95"/>
      <c r="N452" s="95"/>
      <c r="O452" s="95"/>
    </row>
    <row r="453" spans="2:15">
      <c r="B453" s="94"/>
      <c r="C453" s="94"/>
      <c r="D453" s="94"/>
      <c r="E453" s="94"/>
      <c r="F453" s="95"/>
      <c r="G453" s="95"/>
      <c r="H453" s="95"/>
      <c r="I453" s="95"/>
      <c r="J453" s="95"/>
      <c r="K453" s="95"/>
      <c r="L453" s="95"/>
      <c r="M453" s="95"/>
      <c r="N453" s="95"/>
      <c r="O453" s="95"/>
    </row>
    <row r="454" spans="2:15">
      <c r="B454" s="94"/>
      <c r="C454" s="94"/>
      <c r="D454" s="94"/>
      <c r="E454" s="94"/>
      <c r="F454" s="95"/>
      <c r="G454" s="95"/>
      <c r="H454" s="95"/>
      <c r="I454" s="95"/>
      <c r="J454" s="95"/>
      <c r="K454" s="95"/>
      <c r="L454" s="95"/>
      <c r="M454" s="95"/>
      <c r="N454" s="95"/>
      <c r="O454" s="95"/>
    </row>
    <row r="455" spans="2:15">
      <c r="B455" s="94"/>
      <c r="C455" s="94"/>
      <c r="D455" s="94"/>
      <c r="E455" s="94"/>
      <c r="F455" s="95"/>
      <c r="G455" s="95"/>
      <c r="H455" s="95"/>
      <c r="I455" s="95"/>
      <c r="J455" s="95"/>
      <c r="K455" s="95"/>
      <c r="L455" s="95"/>
      <c r="M455" s="95"/>
      <c r="N455" s="95"/>
      <c r="O455" s="95"/>
    </row>
    <row r="456" spans="2:15">
      <c r="B456" s="94"/>
      <c r="C456" s="94"/>
      <c r="D456" s="94"/>
      <c r="E456" s="94"/>
      <c r="F456" s="95"/>
      <c r="G456" s="95"/>
      <c r="H456" s="95"/>
      <c r="I456" s="95"/>
      <c r="J456" s="95"/>
      <c r="K456" s="95"/>
      <c r="L456" s="95"/>
      <c r="M456" s="95"/>
      <c r="N456" s="95"/>
      <c r="O456" s="95"/>
    </row>
    <row r="457" spans="2:15">
      <c r="B457" s="94"/>
      <c r="C457" s="94"/>
      <c r="D457" s="94"/>
      <c r="E457" s="94"/>
      <c r="F457" s="95"/>
      <c r="G457" s="95"/>
      <c r="H457" s="95"/>
      <c r="I457" s="95"/>
      <c r="J457" s="95"/>
      <c r="K457" s="95"/>
      <c r="L457" s="95"/>
      <c r="M457" s="95"/>
      <c r="N457" s="95"/>
      <c r="O457" s="95"/>
    </row>
    <row r="458" spans="2:15">
      <c r="B458" s="94"/>
      <c r="C458" s="94"/>
      <c r="D458" s="94"/>
      <c r="E458" s="94"/>
      <c r="F458" s="95"/>
      <c r="G458" s="95"/>
      <c r="H458" s="95"/>
      <c r="I458" s="95"/>
      <c r="J458" s="95"/>
      <c r="K458" s="95"/>
      <c r="L458" s="95"/>
      <c r="M458" s="95"/>
      <c r="N458" s="95"/>
      <c r="O458" s="95"/>
    </row>
    <row r="459" spans="2:15">
      <c r="B459" s="94"/>
      <c r="C459" s="94"/>
      <c r="D459" s="94"/>
      <c r="E459" s="94"/>
      <c r="F459" s="95"/>
      <c r="G459" s="95"/>
      <c r="H459" s="95"/>
      <c r="I459" s="95"/>
      <c r="J459" s="95"/>
      <c r="K459" s="95"/>
      <c r="L459" s="95"/>
      <c r="M459" s="95"/>
      <c r="N459" s="95"/>
      <c r="O459" s="95"/>
    </row>
    <row r="460" spans="2:15">
      <c r="B460" s="94"/>
      <c r="C460" s="94"/>
      <c r="D460" s="94"/>
      <c r="E460" s="94"/>
      <c r="F460" s="95"/>
      <c r="G460" s="95"/>
      <c r="H460" s="95"/>
      <c r="I460" s="95"/>
      <c r="J460" s="95"/>
      <c r="K460" s="95"/>
      <c r="L460" s="95"/>
      <c r="M460" s="95"/>
      <c r="N460" s="95"/>
      <c r="O460" s="95"/>
    </row>
    <row r="461" spans="2:15">
      <c r="B461" s="94"/>
      <c r="C461" s="94"/>
      <c r="D461" s="94"/>
      <c r="E461" s="94"/>
      <c r="F461" s="95"/>
      <c r="G461" s="95"/>
      <c r="H461" s="95"/>
      <c r="I461" s="95"/>
      <c r="J461" s="95"/>
      <c r="K461" s="95"/>
      <c r="L461" s="95"/>
      <c r="M461" s="95"/>
      <c r="N461" s="95"/>
      <c r="O461" s="95"/>
    </row>
    <row r="462" spans="2:15">
      <c r="B462" s="94"/>
      <c r="C462" s="94"/>
      <c r="D462" s="94"/>
      <c r="E462" s="94"/>
      <c r="F462" s="95"/>
      <c r="G462" s="95"/>
      <c r="H462" s="95"/>
      <c r="I462" s="95"/>
      <c r="J462" s="95"/>
      <c r="K462" s="95"/>
      <c r="L462" s="95"/>
      <c r="M462" s="95"/>
      <c r="N462" s="95"/>
      <c r="O462" s="95"/>
    </row>
    <row r="463" spans="2:15">
      <c r="B463" s="94"/>
      <c r="C463" s="94"/>
      <c r="D463" s="94"/>
      <c r="E463" s="94"/>
      <c r="F463" s="95"/>
      <c r="G463" s="95"/>
      <c r="H463" s="95"/>
      <c r="I463" s="95"/>
      <c r="J463" s="95"/>
      <c r="K463" s="95"/>
      <c r="L463" s="95"/>
      <c r="M463" s="95"/>
      <c r="N463" s="95"/>
      <c r="O463" s="95"/>
    </row>
    <row r="464" spans="2:15">
      <c r="B464" s="94"/>
      <c r="C464" s="94"/>
      <c r="D464" s="94"/>
      <c r="E464" s="94"/>
      <c r="F464" s="95"/>
      <c r="G464" s="95"/>
      <c r="H464" s="95"/>
      <c r="I464" s="95"/>
      <c r="J464" s="95"/>
      <c r="K464" s="95"/>
      <c r="L464" s="95"/>
      <c r="M464" s="95"/>
      <c r="N464" s="95"/>
      <c r="O464" s="95"/>
    </row>
    <row r="465" spans="2:15">
      <c r="B465" s="94"/>
      <c r="C465" s="94"/>
      <c r="D465" s="94"/>
      <c r="E465" s="94"/>
      <c r="F465" s="95"/>
      <c r="G465" s="95"/>
      <c r="H465" s="95"/>
      <c r="I465" s="95"/>
      <c r="J465" s="95"/>
      <c r="K465" s="95"/>
      <c r="L465" s="95"/>
      <c r="M465" s="95"/>
      <c r="N465" s="95"/>
      <c r="O465" s="95"/>
    </row>
    <row r="466" spans="2:15">
      <c r="B466" s="94"/>
      <c r="C466" s="94"/>
      <c r="D466" s="94"/>
      <c r="E466" s="94"/>
      <c r="F466" s="95"/>
      <c r="G466" s="95"/>
      <c r="H466" s="95"/>
      <c r="I466" s="95"/>
      <c r="J466" s="95"/>
      <c r="K466" s="95"/>
      <c r="L466" s="95"/>
      <c r="M466" s="95"/>
      <c r="N466" s="95"/>
      <c r="O466" s="95"/>
    </row>
    <row r="467" spans="2:15">
      <c r="B467" s="94"/>
      <c r="C467" s="94"/>
      <c r="D467" s="94"/>
      <c r="E467" s="94"/>
      <c r="F467" s="95"/>
      <c r="G467" s="95"/>
      <c r="H467" s="95"/>
      <c r="I467" s="95"/>
      <c r="J467" s="95"/>
      <c r="K467" s="95"/>
      <c r="L467" s="95"/>
      <c r="M467" s="95"/>
      <c r="N467" s="95"/>
      <c r="O467" s="95"/>
    </row>
    <row r="468" spans="2:15">
      <c r="B468" s="94"/>
      <c r="C468" s="94"/>
      <c r="D468" s="94"/>
      <c r="E468" s="94"/>
      <c r="F468" s="95"/>
      <c r="G468" s="95"/>
      <c r="H468" s="95"/>
      <c r="I468" s="95"/>
      <c r="J468" s="95"/>
      <c r="K468" s="95"/>
      <c r="L468" s="95"/>
      <c r="M468" s="95"/>
      <c r="N468" s="95"/>
      <c r="O468" s="95"/>
    </row>
    <row r="469" spans="2:15">
      <c r="B469" s="94"/>
      <c r="C469" s="94"/>
      <c r="D469" s="94"/>
      <c r="E469" s="94"/>
      <c r="F469" s="95"/>
      <c r="G469" s="95"/>
      <c r="H469" s="95"/>
      <c r="I469" s="95"/>
      <c r="J469" s="95"/>
      <c r="K469" s="95"/>
      <c r="L469" s="95"/>
      <c r="M469" s="95"/>
      <c r="N469" s="95"/>
      <c r="O469" s="95"/>
    </row>
    <row r="470" spans="2:15">
      <c r="B470" s="94"/>
      <c r="C470" s="94"/>
      <c r="D470" s="94"/>
      <c r="E470" s="94"/>
      <c r="F470" s="95"/>
      <c r="G470" s="95"/>
      <c r="H470" s="95"/>
      <c r="I470" s="95"/>
      <c r="J470" s="95"/>
      <c r="K470" s="95"/>
      <c r="L470" s="95"/>
      <c r="M470" s="95"/>
      <c r="N470" s="95"/>
      <c r="O470" s="95"/>
    </row>
    <row r="471" spans="2:15">
      <c r="B471" s="94"/>
      <c r="C471" s="94"/>
      <c r="D471" s="94"/>
      <c r="E471" s="94"/>
      <c r="F471" s="95"/>
      <c r="G471" s="95"/>
      <c r="H471" s="95"/>
      <c r="I471" s="95"/>
      <c r="J471" s="95"/>
      <c r="K471" s="95"/>
      <c r="L471" s="95"/>
      <c r="M471" s="95"/>
      <c r="N471" s="95"/>
      <c r="O471" s="95"/>
    </row>
    <row r="472" spans="2:15">
      <c r="B472" s="94"/>
      <c r="C472" s="94"/>
      <c r="D472" s="94"/>
      <c r="E472" s="94"/>
      <c r="F472" s="95"/>
      <c r="G472" s="95"/>
      <c r="H472" s="95"/>
      <c r="I472" s="95"/>
      <c r="J472" s="95"/>
      <c r="K472" s="95"/>
      <c r="L472" s="95"/>
      <c r="M472" s="95"/>
      <c r="N472" s="95"/>
      <c r="O472" s="95"/>
    </row>
    <row r="473" spans="2:15">
      <c r="B473" s="94"/>
      <c r="C473" s="94"/>
      <c r="D473" s="94"/>
      <c r="E473" s="94"/>
      <c r="F473" s="95"/>
      <c r="G473" s="95"/>
      <c r="H473" s="95"/>
      <c r="I473" s="95"/>
      <c r="J473" s="95"/>
      <c r="K473" s="95"/>
      <c r="L473" s="95"/>
      <c r="M473" s="95"/>
      <c r="N473" s="95"/>
      <c r="O473" s="95"/>
    </row>
    <row r="474" spans="2:15">
      <c r="B474" s="94"/>
      <c r="C474" s="94"/>
      <c r="D474" s="94"/>
      <c r="E474" s="94"/>
      <c r="F474" s="95"/>
      <c r="G474" s="95"/>
      <c r="H474" s="95"/>
      <c r="I474" s="95"/>
      <c r="J474" s="95"/>
      <c r="K474" s="95"/>
      <c r="L474" s="95"/>
      <c r="M474" s="95"/>
      <c r="N474" s="95"/>
      <c r="O474" s="95"/>
    </row>
    <row r="475" spans="2:15">
      <c r="B475" s="94"/>
      <c r="C475" s="94"/>
      <c r="D475" s="94"/>
      <c r="E475" s="94"/>
      <c r="F475" s="95"/>
      <c r="G475" s="95"/>
      <c r="H475" s="95"/>
      <c r="I475" s="95"/>
      <c r="J475" s="95"/>
      <c r="K475" s="95"/>
      <c r="L475" s="95"/>
      <c r="M475" s="95"/>
      <c r="N475" s="95"/>
      <c r="O475" s="95"/>
    </row>
    <row r="476" spans="2:15">
      <c r="B476" s="94"/>
      <c r="C476" s="94"/>
      <c r="D476" s="94"/>
      <c r="E476" s="94"/>
      <c r="F476" s="95"/>
      <c r="G476" s="95"/>
      <c r="H476" s="95"/>
      <c r="I476" s="95"/>
      <c r="J476" s="95"/>
      <c r="K476" s="95"/>
      <c r="L476" s="95"/>
      <c r="M476" s="95"/>
      <c r="N476" s="95"/>
      <c r="O476" s="95"/>
    </row>
    <row r="477" spans="2:15">
      <c r="B477" s="94"/>
      <c r="C477" s="94"/>
      <c r="D477" s="94"/>
      <c r="E477" s="94"/>
      <c r="F477" s="95"/>
      <c r="G477" s="95"/>
      <c r="H477" s="95"/>
      <c r="I477" s="95"/>
      <c r="J477" s="95"/>
      <c r="K477" s="95"/>
      <c r="L477" s="95"/>
      <c r="M477" s="95"/>
      <c r="N477" s="95"/>
      <c r="O477" s="95"/>
    </row>
    <row r="478" spans="2:15">
      <c r="B478" s="94"/>
      <c r="C478" s="94"/>
      <c r="D478" s="94"/>
      <c r="E478" s="94"/>
      <c r="F478" s="95"/>
      <c r="G478" s="95"/>
      <c r="H478" s="95"/>
      <c r="I478" s="95"/>
      <c r="J478" s="95"/>
      <c r="K478" s="95"/>
      <c r="L478" s="95"/>
      <c r="M478" s="95"/>
      <c r="N478" s="95"/>
      <c r="O478" s="95"/>
    </row>
    <row r="479" spans="2:15">
      <c r="B479" s="94"/>
      <c r="C479" s="94"/>
      <c r="D479" s="94"/>
      <c r="E479" s="94"/>
      <c r="F479" s="95"/>
      <c r="G479" s="95"/>
      <c r="H479" s="95"/>
      <c r="I479" s="95"/>
      <c r="J479" s="95"/>
      <c r="K479" s="95"/>
      <c r="L479" s="95"/>
      <c r="M479" s="95"/>
      <c r="N479" s="95"/>
      <c r="O479" s="95"/>
    </row>
    <row r="480" spans="2:15">
      <c r="B480" s="94"/>
      <c r="C480" s="94"/>
      <c r="D480" s="94"/>
      <c r="E480" s="94"/>
      <c r="F480" s="95"/>
      <c r="G480" s="95"/>
      <c r="H480" s="95"/>
      <c r="I480" s="95"/>
      <c r="J480" s="95"/>
      <c r="K480" s="95"/>
      <c r="L480" s="95"/>
      <c r="M480" s="95"/>
      <c r="N480" s="95"/>
      <c r="O480" s="95"/>
    </row>
    <row r="481" spans="2:15">
      <c r="B481" s="94"/>
      <c r="C481" s="94"/>
      <c r="D481" s="94"/>
      <c r="E481" s="94"/>
      <c r="F481" s="95"/>
      <c r="G481" s="95"/>
      <c r="H481" s="95"/>
      <c r="I481" s="95"/>
      <c r="J481" s="95"/>
      <c r="K481" s="95"/>
      <c r="L481" s="95"/>
      <c r="M481" s="95"/>
      <c r="N481" s="95"/>
      <c r="O481" s="95"/>
    </row>
    <row r="482" spans="2:15">
      <c r="B482" s="94"/>
      <c r="C482" s="94"/>
      <c r="D482" s="94"/>
      <c r="E482" s="94"/>
      <c r="F482" s="95"/>
      <c r="G482" s="95"/>
      <c r="H482" s="95"/>
      <c r="I482" s="95"/>
      <c r="J482" s="95"/>
      <c r="K482" s="95"/>
      <c r="L482" s="95"/>
      <c r="M482" s="95"/>
      <c r="N482" s="95"/>
      <c r="O482" s="95"/>
    </row>
    <row r="483" spans="2:15">
      <c r="B483" s="94"/>
      <c r="C483" s="94"/>
      <c r="D483" s="94"/>
      <c r="E483" s="94"/>
      <c r="F483" s="95"/>
      <c r="G483" s="95"/>
      <c r="H483" s="95"/>
      <c r="I483" s="95"/>
      <c r="J483" s="95"/>
      <c r="K483" s="95"/>
      <c r="L483" s="95"/>
      <c r="M483" s="95"/>
      <c r="N483" s="95"/>
      <c r="O483" s="95"/>
    </row>
    <row r="484" spans="2:15">
      <c r="B484" s="94"/>
      <c r="C484" s="94"/>
      <c r="D484" s="94"/>
      <c r="E484" s="94"/>
      <c r="F484" s="95"/>
      <c r="G484" s="95"/>
      <c r="H484" s="95"/>
      <c r="I484" s="95"/>
      <c r="J484" s="95"/>
      <c r="K484" s="95"/>
      <c r="L484" s="95"/>
      <c r="M484" s="95"/>
      <c r="N484" s="95"/>
      <c r="O484" s="95"/>
    </row>
    <row r="485" spans="2:15">
      <c r="B485" s="94"/>
      <c r="C485" s="94"/>
      <c r="D485" s="94"/>
      <c r="E485" s="94"/>
      <c r="F485" s="95"/>
      <c r="G485" s="95"/>
      <c r="H485" s="95"/>
      <c r="I485" s="95"/>
      <c r="J485" s="95"/>
      <c r="K485" s="95"/>
      <c r="L485" s="95"/>
      <c r="M485" s="95"/>
      <c r="N485" s="95"/>
      <c r="O485" s="95"/>
    </row>
    <row r="486" spans="2:15">
      <c r="B486" s="94"/>
      <c r="C486" s="94"/>
      <c r="D486" s="94"/>
      <c r="E486" s="94"/>
      <c r="F486" s="95"/>
      <c r="G486" s="95"/>
      <c r="H486" s="95"/>
      <c r="I486" s="95"/>
      <c r="J486" s="95"/>
      <c r="K486" s="95"/>
      <c r="L486" s="95"/>
      <c r="M486" s="95"/>
      <c r="N486" s="95"/>
      <c r="O486" s="95"/>
    </row>
    <row r="487" spans="2:15">
      <c r="B487" s="94"/>
      <c r="C487" s="94"/>
      <c r="D487" s="94"/>
      <c r="E487" s="94"/>
      <c r="F487" s="95"/>
      <c r="G487" s="95"/>
      <c r="H487" s="95"/>
      <c r="I487" s="95"/>
      <c r="J487" s="95"/>
      <c r="K487" s="95"/>
      <c r="L487" s="95"/>
      <c r="M487" s="95"/>
      <c r="N487" s="95"/>
      <c r="O487" s="95"/>
    </row>
    <row r="488" spans="2:15">
      <c r="B488" s="94"/>
      <c r="C488" s="94"/>
      <c r="D488" s="94"/>
      <c r="E488" s="94"/>
      <c r="F488" s="95"/>
      <c r="G488" s="95"/>
      <c r="H488" s="95"/>
      <c r="I488" s="95"/>
      <c r="J488" s="95"/>
      <c r="K488" s="95"/>
      <c r="L488" s="95"/>
      <c r="M488" s="95"/>
      <c r="N488" s="95"/>
      <c r="O488" s="95"/>
    </row>
    <row r="489" spans="2:15">
      <c r="B489" s="94"/>
      <c r="C489" s="94"/>
      <c r="D489" s="94"/>
      <c r="E489" s="94"/>
      <c r="F489" s="95"/>
      <c r="G489" s="95"/>
      <c r="H489" s="95"/>
      <c r="I489" s="95"/>
      <c r="J489" s="95"/>
      <c r="K489" s="95"/>
      <c r="L489" s="95"/>
      <c r="M489" s="95"/>
      <c r="N489" s="95"/>
      <c r="O489" s="95"/>
    </row>
    <row r="490" spans="2:15">
      <c r="B490" s="94"/>
      <c r="C490" s="94"/>
      <c r="D490" s="94"/>
      <c r="E490" s="94"/>
      <c r="F490" s="95"/>
      <c r="G490" s="95"/>
      <c r="H490" s="95"/>
      <c r="I490" s="95"/>
      <c r="J490" s="95"/>
      <c r="K490" s="95"/>
      <c r="L490" s="95"/>
      <c r="M490" s="95"/>
      <c r="N490" s="95"/>
      <c r="O490" s="95"/>
    </row>
    <row r="491" spans="2:15">
      <c r="B491" s="94"/>
      <c r="C491" s="94"/>
      <c r="D491" s="94"/>
      <c r="E491" s="94"/>
      <c r="F491" s="95"/>
      <c r="G491" s="95"/>
      <c r="H491" s="95"/>
      <c r="I491" s="95"/>
      <c r="J491" s="95"/>
      <c r="K491" s="95"/>
      <c r="L491" s="95"/>
      <c r="M491" s="95"/>
      <c r="N491" s="95"/>
      <c r="O491" s="95"/>
    </row>
    <row r="492" spans="2:15">
      <c r="B492" s="94"/>
      <c r="C492" s="94"/>
      <c r="D492" s="94"/>
      <c r="E492" s="94"/>
      <c r="F492" s="95"/>
      <c r="G492" s="95"/>
      <c r="H492" s="95"/>
      <c r="I492" s="95"/>
      <c r="J492" s="95"/>
      <c r="K492" s="95"/>
      <c r="L492" s="95"/>
      <c r="M492" s="95"/>
      <c r="N492" s="95"/>
      <c r="O492" s="95"/>
    </row>
    <row r="493" spans="2:15">
      <c r="B493" s="94"/>
      <c r="C493" s="94"/>
      <c r="D493" s="94"/>
      <c r="E493" s="94"/>
      <c r="F493" s="95"/>
      <c r="G493" s="95"/>
      <c r="H493" s="95"/>
      <c r="I493" s="95"/>
      <c r="J493" s="95"/>
      <c r="K493" s="95"/>
      <c r="L493" s="95"/>
      <c r="M493" s="95"/>
      <c r="N493" s="95"/>
      <c r="O493" s="95"/>
    </row>
    <row r="494" spans="2:15">
      <c r="B494" s="94"/>
      <c r="C494" s="94"/>
      <c r="D494" s="94"/>
      <c r="E494" s="94"/>
      <c r="F494" s="95"/>
      <c r="G494" s="95"/>
      <c r="H494" s="95"/>
      <c r="I494" s="95"/>
      <c r="J494" s="95"/>
      <c r="K494" s="95"/>
      <c r="L494" s="95"/>
      <c r="M494" s="95"/>
      <c r="N494" s="95"/>
      <c r="O494" s="95"/>
    </row>
    <row r="495" spans="2:15">
      <c r="B495" s="94"/>
      <c r="C495" s="94"/>
      <c r="D495" s="94"/>
      <c r="E495" s="94"/>
      <c r="F495" s="95"/>
      <c r="G495" s="95"/>
      <c r="H495" s="95"/>
      <c r="I495" s="95"/>
      <c r="J495" s="95"/>
      <c r="K495" s="95"/>
      <c r="L495" s="95"/>
      <c r="M495" s="95"/>
      <c r="N495" s="95"/>
      <c r="O495" s="95"/>
    </row>
    <row r="496" spans="2:15">
      <c r="B496" s="94"/>
      <c r="C496" s="94"/>
      <c r="D496" s="94"/>
      <c r="E496" s="94"/>
      <c r="F496" s="95"/>
      <c r="G496" s="95"/>
      <c r="H496" s="95"/>
      <c r="I496" s="95"/>
      <c r="J496" s="95"/>
      <c r="K496" s="95"/>
      <c r="L496" s="95"/>
      <c r="M496" s="95"/>
      <c r="N496" s="95"/>
      <c r="O496" s="95"/>
    </row>
    <row r="497" spans="2:15">
      <c r="B497" s="94"/>
      <c r="C497" s="94"/>
      <c r="D497" s="94"/>
      <c r="E497" s="94"/>
      <c r="F497" s="95"/>
      <c r="G497" s="95"/>
      <c r="H497" s="95"/>
      <c r="I497" s="95"/>
      <c r="J497" s="95"/>
      <c r="K497" s="95"/>
      <c r="L497" s="95"/>
      <c r="M497" s="95"/>
      <c r="N497" s="95"/>
      <c r="O497" s="95"/>
    </row>
    <row r="498" spans="2:15">
      <c r="B498" s="94"/>
      <c r="C498" s="94"/>
      <c r="D498" s="94"/>
      <c r="E498" s="94"/>
      <c r="F498" s="95"/>
      <c r="G498" s="95"/>
      <c r="H498" s="95"/>
      <c r="I498" s="95"/>
      <c r="J498" s="95"/>
      <c r="K498" s="95"/>
      <c r="L498" s="95"/>
      <c r="M498" s="95"/>
      <c r="N498" s="95"/>
      <c r="O498" s="95"/>
    </row>
    <row r="499" spans="2:15">
      <c r="B499" s="94"/>
      <c r="C499" s="94"/>
      <c r="D499" s="94"/>
      <c r="E499" s="94"/>
      <c r="F499" s="95"/>
      <c r="G499" s="95"/>
      <c r="H499" s="95"/>
      <c r="I499" s="95"/>
      <c r="J499" s="95"/>
      <c r="K499" s="95"/>
      <c r="L499" s="95"/>
      <c r="M499" s="95"/>
      <c r="N499" s="95"/>
      <c r="O499" s="95"/>
    </row>
    <row r="500" spans="2:15">
      <c r="B500" s="94"/>
      <c r="C500" s="94"/>
      <c r="D500" s="94"/>
      <c r="E500" s="94"/>
      <c r="F500" s="95"/>
      <c r="G500" s="95"/>
      <c r="H500" s="95"/>
      <c r="I500" s="95"/>
      <c r="J500" s="95"/>
      <c r="K500" s="95"/>
      <c r="L500" s="95"/>
      <c r="M500" s="95"/>
      <c r="N500" s="95"/>
      <c r="O500" s="95"/>
    </row>
    <row r="501" spans="2:15">
      <c r="B501" s="94"/>
      <c r="C501" s="94"/>
      <c r="D501" s="94"/>
      <c r="E501" s="94"/>
      <c r="F501" s="95"/>
      <c r="G501" s="95"/>
      <c r="H501" s="95"/>
      <c r="I501" s="95"/>
      <c r="J501" s="95"/>
      <c r="K501" s="95"/>
      <c r="L501" s="95"/>
      <c r="M501" s="95"/>
      <c r="N501" s="95"/>
      <c r="O501" s="95"/>
    </row>
    <row r="502" spans="2:15">
      <c r="B502" s="94"/>
      <c r="C502" s="94"/>
      <c r="D502" s="94"/>
      <c r="E502" s="94"/>
      <c r="F502" s="95"/>
      <c r="G502" s="95"/>
      <c r="H502" s="95"/>
      <c r="I502" s="95"/>
      <c r="J502" s="95"/>
      <c r="K502" s="95"/>
      <c r="L502" s="95"/>
      <c r="M502" s="95"/>
      <c r="N502" s="95"/>
      <c r="O502" s="95"/>
    </row>
    <row r="503" spans="2:15">
      <c r="B503" s="94"/>
      <c r="C503" s="94"/>
      <c r="D503" s="94"/>
      <c r="E503" s="94"/>
      <c r="F503" s="95"/>
      <c r="G503" s="95"/>
      <c r="H503" s="95"/>
      <c r="I503" s="95"/>
      <c r="J503" s="95"/>
      <c r="K503" s="95"/>
      <c r="L503" s="95"/>
      <c r="M503" s="95"/>
      <c r="N503" s="95"/>
      <c r="O503" s="95"/>
    </row>
    <row r="504" spans="2:15">
      <c r="B504" s="94"/>
      <c r="C504" s="94"/>
      <c r="D504" s="94"/>
      <c r="E504" s="94"/>
      <c r="F504" s="95"/>
      <c r="G504" s="95"/>
      <c r="H504" s="95"/>
      <c r="I504" s="95"/>
      <c r="J504" s="95"/>
      <c r="K504" s="95"/>
      <c r="L504" s="95"/>
      <c r="M504" s="95"/>
      <c r="N504" s="95"/>
      <c r="O504" s="95"/>
    </row>
    <row r="505" spans="2:15">
      <c r="B505" s="94"/>
      <c r="C505" s="94"/>
      <c r="D505" s="94"/>
      <c r="E505" s="94"/>
      <c r="F505" s="95"/>
      <c r="G505" s="95"/>
      <c r="H505" s="95"/>
      <c r="I505" s="95"/>
      <c r="J505" s="95"/>
      <c r="K505" s="95"/>
      <c r="L505" s="95"/>
      <c r="M505" s="95"/>
      <c r="N505" s="95"/>
      <c r="O505" s="95"/>
    </row>
    <row r="506" spans="2:15">
      <c r="B506" s="94"/>
      <c r="C506" s="94"/>
      <c r="D506" s="94"/>
      <c r="E506" s="94"/>
      <c r="F506" s="95"/>
      <c r="G506" s="95"/>
      <c r="H506" s="95"/>
      <c r="I506" s="95"/>
      <c r="J506" s="95"/>
      <c r="K506" s="95"/>
      <c r="L506" s="95"/>
      <c r="M506" s="95"/>
      <c r="N506" s="95"/>
      <c r="O506" s="95"/>
    </row>
    <row r="507" spans="2:15">
      <c r="B507" s="94"/>
      <c r="C507" s="94"/>
      <c r="D507" s="94"/>
      <c r="E507" s="94"/>
      <c r="F507" s="95"/>
      <c r="G507" s="95"/>
      <c r="H507" s="95"/>
      <c r="I507" s="95"/>
      <c r="J507" s="95"/>
      <c r="K507" s="95"/>
      <c r="L507" s="95"/>
      <c r="M507" s="95"/>
      <c r="N507" s="95"/>
      <c r="O507" s="95"/>
    </row>
    <row r="508" spans="2:15">
      <c r="B508" s="94"/>
      <c r="C508" s="94"/>
      <c r="D508" s="94"/>
      <c r="E508" s="94"/>
      <c r="F508" s="95"/>
      <c r="G508" s="95"/>
      <c r="H508" s="95"/>
      <c r="I508" s="95"/>
      <c r="J508" s="95"/>
      <c r="K508" s="95"/>
      <c r="L508" s="95"/>
      <c r="M508" s="95"/>
      <c r="N508" s="95"/>
      <c r="O508" s="95"/>
    </row>
    <row r="509" spans="2:15">
      <c r="B509" s="94"/>
      <c r="C509" s="94"/>
      <c r="D509" s="94"/>
      <c r="E509" s="94"/>
      <c r="F509" s="95"/>
      <c r="G509" s="95"/>
      <c r="H509" s="95"/>
      <c r="I509" s="95"/>
      <c r="J509" s="95"/>
      <c r="K509" s="95"/>
      <c r="L509" s="95"/>
      <c r="M509" s="95"/>
      <c r="N509" s="95"/>
      <c r="O509" s="95"/>
    </row>
    <row r="510" spans="2:15">
      <c r="B510" s="94"/>
      <c r="C510" s="94"/>
      <c r="D510" s="94"/>
      <c r="E510" s="94"/>
      <c r="F510" s="95"/>
      <c r="G510" s="95"/>
      <c r="H510" s="95"/>
      <c r="I510" s="95"/>
      <c r="J510" s="95"/>
      <c r="K510" s="95"/>
      <c r="L510" s="95"/>
      <c r="M510" s="95"/>
      <c r="N510" s="95"/>
      <c r="O510" s="95"/>
    </row>
    <row r="511" spans="2:15">
      <c r="B511" s="94"/>
      <c r="C511" s="94"/>
      <c r="D511" s="94"/>
      <c r="E511" s="94"/>
      <c r="F511" s="95"/>
      <c r="G511" s="95"/>
      <c r="H511" s="95"/>
      <c r="I511" s="95"/>
      <c r="J511" s="95"/>
      <c r="K511" s="95"/>
      <c r="L511" s="95"/>
      <c r="M511" s="95"/>
      <c r="N511" s="95"/>
      <c r="O511" s="95"/>
    </row>
    <row r="512" spans="2:15">
      <c r="B512" s="94"/>
      <c r="C512" s="94"/>
      <c r="D512" s="94"/>
      <c r="E512" s="94"/>
      <c r="F512" s="95"/>
      <c r="G512" s="95"/>
      <c r="H512" s="95"/>
      <c r="I512" s="95"/>
      <c r="J512" s="95"/>
      <c r="K512" s="95"/>
      <c r="L512" s="95"/>
      <c r="M512" s="95"/>
      <c r="N512" s="95"/>
      <c r="O512" s="95"/>
    </row>
    <row r="513" spans="2:15">
      <c r="B513" s="94"/>
      <c r="C513" s="94"/>
      <c r="D513" s="94"/>
      <c r="E513" s="94"/>
      <c r="F513" s="95"/>
      <c r="G513" s="95"/>
      <c r="H513" s="95"/>
      <c r="I513" s="95"/>
      <c r="J513" s="95"/>
      <c r="K513" s="95"/>
      <c r="L513" s="95"/>
      <c r="M513" s="95"/>
      <c r="N513" s="95"/>
      <c r="O513" s="95"/>
    </row>
    <row r="514" spans="2:15">
      <c r="B514" s="94"/>
      <c r="C514" s="94"/>
      <c r="D514" s="94"/>
      <c r="E514" s="94"/>
      <c r="F514" s="95"/>
      <c r="G514" s="95"/>
      <c r="H514" s="95"/>
      <c r="I514" s="95"/>
      <c r="J514" s="95"/>
      <c r="K514" s="95"/>
      <c r="L514" s="95"/>
      <c r="M514" s="95"/>
      <c r="N514" s="95"/>
      <c r="O514" s="95"/>
    </row>
    <row r="515" spans="2:15">
      <c r="B515" s="94"/>
      <c r="C515" s="94"/>
      <c r="D515" s="94"/>
      <c r="E515" s="94"/>
      <c r="F515" s="95"/>
      <c r="G515" s="95"/>
      <c r="H515" s="95"/>
      <c r="I515" s="95"/>
      <c r="J515" s="95"/>
      <c r="K515" s="95"/>
      <c r="L515" s="95"/>
      <c r="M515" s="95"/>
      <c r="N515" s="95"/>
      <c r="O515" s="95"/>
    </row>
    <row r="516" spans="2:15">
      <c r="B516" s="94"/>
      <c r="C516" s="94"/>
      <c r="D516" s="94"/>
      <c r="E516" s="94"/>
      <c r="F516" s="95"/>
      <c r="G516" s="95"/>
      <c r="H516" s="95"/>
      <c r="I516" s="95"/>
      <c r="J516" s="95"/>
      <c r="K516" s="95"/>
      <c r="L516" s="95"/>
      <c r="M516" s="95"/>
      <c r="N516" s="95"/>
      <c r="O516" s="95"/>
    </row>
    <row r="517" spans="2:15">
      <c r="B517" s="94"/>
      <c r="C517" s="94"/>
      <c r="D517" s="94"/>
      <c r="E517" s="94"/>
      <c r="F517" s="95"/>
      <c r="G517" s="95"/>
      <c r="H517" s="95"/>
      <c r="I517" s="95"/>
      <c r="J517" s="95"/>
      <c r="K517" s="95"/>
      <c r="L517" s="95"/>
      <c r="M517" s="95"/>
      <c r="N517" s="95"/>
      <c r="O517" s="95"/>
    </row>
    <row r="518" spans="2:15">
      <c r="B518" s="94"/>
      <c r="C518" s="94"/>
      <c r="D518" s="94"/>
      <c r="E518" s="94"/>
      <c r="F518" s="95"/>
      <c r="G518" s="95"/>
      <c r="H518" s="95"/>
      <c r="I518" s="95"/>
      <c r="J518" s="95"/>
      <c r="K518" s="95"/>
      <c r="L518" s="95"/>
      <c r="M518" s="95"/>
      <c r="N518" s="95"/>
      <c r="O518" s="95"/>
    </row>
    <row r="519" spans="2:15">
      <c r="B519" s="94"/>
      <c r="C519" s="94"/>
      <c r="D519" s="94"/>
      <c r="E519" s="94"/>
      <c r="F519" s="95"/>
      <c r="G519" s="95"/>
      <c r="H519" s="95"/>
      <c r="I519" s="95"/>
      <c r="J519" s="95"/>
      <c r="K519" s="95"/>
      <c r="L519" s="95"/>
      <c r="M519" s="95"/>
      <c r="N519" s="95"/>
      <c r="O519" s="95"/>
    </row>
    <row r="520" spans="2:15">
      <c r="B520" s="94"/>
      <c r="C520" s="94"/>
      <c r="D520" s="94"/>
      <c r="E520" s="94"/>
      <c r="F520" s="95"/>
      <c r="G520" s="95"/>
      <c r="H520" s="95"/>
      <c r="I520" s="95"/>
      <c r="J520" s="95"/>
      <c r="K520" s="95"/>
      <c r="L520" s="95"/>
      <c r="M520" s="95"/>
      <c r="N520" s="95"/>
      <c r="O520" s="95"/>
    </row>
    <row r="521" spans="2:15">
      <c r="B521" s="94"/>
      <c r="C521" s="94"/>
      <c r="D521" s="94"/>
      <c r="E521" s="94"/>
      <c r="F521" s="95"/>
      <c r="G521" s="95"/>
      <c r="H521" s="95"/>
      <c r="I521" s="95"/>
      <c r="J521" s="95"/>
      <c r="K521" s="95"/>
      <c r="L521" s="95"/>
      <c r="M521" s="95"/>
      <c r="N521" s="95"/>
      <c r="O521" s="95"/>
    </row>
    <row r="522" spans="2:15">
      <c r="B522" s="94"/>
      <c r="C522" s="94"/>
      <c r="D522" s="94"/>
      <c r="E522" s="94"/>
      <c r="F522" s="95"/>
      <c r="G522" s="95"/>
      <c r="H522" s="95"/>
      <c r="I522" s="95"/>
      <c r="J522" s="95"/>
      <c r="K522" s="95"/>
      <c r="L522" s="95"/>
      <c r="M522" s="95"/>
      <c r="N522" s="95"/>
      <c r="O522" s="95"/>
    </row>
    <row r="523" spans="2:15">
      <c r="B523" s="94"/>
      <c r="C523" s="94"/>
      <c r="D523" s="94"/>
      <c r="E523" s="94"/>
      <c r="F523" s="95"/>
      <c r="G523" s="95"/>
      <c r="H523" s="95"/>
      <c r="I523" s="95"/>
      <c r="J523" s="95"/>
      <c r="K523" s="95"/>
      <c r="L523" s="95"/>
      <c r="M523" s="95"/>
      <c r="N523" s="95"/>
      <c r="O523" s="95"/>
    </row>
    <row r="524" spans="2:15">
      <c r="B524" s="94"/>
      <c r="C524" s="94"/>
      <c r="D524" s="94"/>
      <c r="E524" s="94"/>
      <c r="F524" s="95"/>
      <c r="G524" s="95"/>
      <c r="H524" s="95"/>
      <c r="I524" s="95"/>
      <c r="J524" s="95"/>
      <c r="K524" s="95"/>
      <c r="L524" s="95"/>
      <c r="M524" s="95"/>
      <c r="N524" s="95"/>
      <c r="O524" s="95"/>
    </row>
    <row r="525" spans="2:15">
      <c r="B525" s="94"/>
      <c r="C525" s="94"/>
      <c r="D525" s="94"/>
      <c r="E525" s="94"/>
      <c r="F525" s="95"/>
      <c r="G525" s="95"/>
      <c r="H525" s="95"/>
      <c r="I525" s="95"/>
      <c r="J525" s="95"/>
      <c r="K525" s="95"/>
      <c r="L525" s="95"/>
      <c r="M525" s="95"/>
      <c r="N525" s="95"/>
      <c r="O525" s="95"/>
    </row>
  </sheetData>
  <sheetProtection sheet="1" objects="1" scenarios="1"/>
  <mergeCells count="2">
    <mergeCell ref="B6:O6"/>
    <mergeCell ref="B7:O7"/>
  </mergeCells>
  <phoneticPr fontId="4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16.710937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8.140625" style="1" bestFit="1" customWidth="1"/>
    <col min="8" max="8" width="7.42578125" style="1" bestFit="1" customWidth="1"/>
    <col min="9" max="9" width="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12">
      <c r="B1" s="46" t="s">
        <v>134</v>
      </c>
      <c r="C1" s="46" t="s" vm="1">
        <v>214</v>
      </c>
    </row>
    <row r="2" spans="2:12">
      <c r="B2" s="46" t="s">
        <v>133</v>
      </c>
      <c r="C2" s="46" t="s">
        <v>2403</v>
      </c>
    </row>
    <row r="3" spans="2:12">
      <c r="B3" s="46" t="s">
        <v>135</v>
      </c>
      <c r="C3" s="68" t="s">
        <v>2404</v>
      </c>
    </row>
    <row r="4" spans="2:12">
      <c r="B4" s="46" t="s">
        <v>136</v>
      </c>
      <c r="C4" s="68">
        <v>14244</v>
      </c>
    </row>
    <row r="6" spans="2:12" ht="26.25" customHeight="1">
      <c r="B6" s="134" t="s">
        <v>161</v>
      </c>
      <c r="C6" s="135"/>
      <c r="D6" s="135"/>
      <c r="E6" s="135"/>
      <c r="F6" s="135"/>
      <c r="G6" s="135"/>
      <c r="H6" s="135"/>
      <c r="I6" s="135"/>
      <c r="J6" s="135"/>
      <c r="K6" s="135"/>
      <c r="L6" s="136"/>
    </row>
    <row r="7" spans="2:12" ht="26.25" customHeight="1">
      <c r="B7" s="134" t="s">
        <v>82</v>
      </c>
      <c r="C7" s="135"/>
      <c r="D7" s="135"/>
      <c r="E7" s="135"/>
      <c r="F7" s="135"/>
      <c r="G7" s="135"/>
      <c r="H7" s="135"/>
      <c r="I7" s="135"/>
      <c r="J7" s="135"/>
      <c r="K7" s="135"/>
      <c r="L7" s="136"/>
    </row>
    <row r="8" spans="2:12" s="3" customFormat="1" ht="63">
      <c r="B8" s="21" t="s">
        <v>104</v>
      </c>
      <c r="C8" s="29" t="s">
        <v>40</v>
      </c>
      <c r="D8" s="29" t="s">
        <v>107</v>
      </c>
      <c r="E8" s="29" t="s">
        <v>58</v>
      </c>
      <c r="F8" s="29" t="s">
        <v>91</v>
      </c>
      <c r="G8" s="29" t="s">
        <v>190</v>
      </c>
      <c r="H8" s="29" t="s">
        <v>189</v>
      </c>
      <c r="I8" s="29" t="s">
        <v>54</v>
      </c>
      <c r="J8" s="29" t="s">
        <v>53</v>
      </c>
      <c r="K8" s="29" t="s">
        <v>137</v>
      </c>
      <c r="L8" s="65" t="s">
        <v>139</v>
      </c>
    </row>
    <row r="9" spans="2:12" s="3" customFormat="1" ht="25.5">
      <c r="B9" s="14"/>
      <c r="C9" s="15"/>
      <c r="D9" s="15"/>
      <c r="E9" s="15"/>
      <c r="F9" s="15"/>
      <c r="G9" s="15" t="s">
        <v>197</v>
      </c>
      <c r="H9" s="15"/>
      <c r="I9" s="15" t="s">
        <v>193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8" t="s">
        <v>43</v>
      </c>
      <c r="C11" s="88"/>
      <c r="D11" s="89"/>
      <c r="E11" s="89"/>
      <c r="F11" s="89"/>
      <c r="G11" s="91"/>
      <c r="H11" s="103"/>
      <c r="I11" s="91">
        <v>6.1062260000000002E-3</v>
      </c>
      <c r="J11" s="92"/>
      <c r="K11" s="92">
        <f>IFERROR(I11/$I$11,0)</f>
        <v>1</v>
      </c>
      <c r="L11" s="92">
        <f>I11/'סכום נכסי הקרן'!$C$42</f>
        <v>8.2556836890895051E-6</v>
      </c>
    </row>
    <row r="12" spans="2:12" s="4" customFormat="1" ht="18" customHeight="1">
      <c r="B12" s="115" t="s">
        <v>26</v>
      </c>
      <c r="C12" s="88"/>
      <c r="D12" s="89"/>
      <c r="E12" s="89"/>
      <c r="F12" s="89"/>
      <c r="G12" s="91"/>
      <c r="H12" s="103"/>
      <c r="I12" s="91">
        <v>4.516079000000001E-3</v>
      </c>
      <c r="J12" s="92"/>
      <c r="K12" s="92">
        <f t="shared" ref="K12:K20" si="0">IFERROR(I12/$I$11,0)</f>
        <v>0.73958595702157126</v>
      </c>
      <c r="L12" s="92">
        <f>I12/'סכום נכסי הקרן'!$C$42</f>
        <v>6.1057877220626366E-6</v>
      </c>
    </row>
    <row r="13" spans="2:12">
      <c r="B13" s="86" t="s">
        <v>1670</v>
      </c>
      <c r="C13" s="81"/>
      <c r="D13" s="82"/>
      <c r="E13" s="82"/>
      <c r="F13" s="82"/>
      <c r="G13" s="84"/>
      <c r="H13" s="101"/>
      <c r="I13" s="84">
        <v>4.516079000000001E-3</v>
      </c>
      <c r="J13" s="85"/>
      <c r="K13" s="85">
        <f t="shared" si="0"/>
        <v>0.73958595702157126</v>
      </c>
      <c r="L13" s="85">
        <f>I13/'סכום נכסי הקרן'!$C$42</f>
        <v>6.1057877220626366E-6</v>
      </c>
    </row>
    <row r="14" spans="2:12">
      <c r="B14" s="87" t="s">
        <v>1671</v>
      </c>
      <c r="C14" s="88" t="s">
        <v>1672</v>
      </c>
      <c r="D14" s="89" t="s">
        <v>108</v>
      </c>
      <c r="E14" s="89" t="s">
        <v>301</v>
      </c>
      <c r="F14" s="89" t="s">
        <v>121</v>
      </c>
      <c r="G14" s="91">
        <v>41.283894000000004</v>
      </c>
      <c r="H14" s="103">
        <v>8.1999999999999993</v>
      </c>
      <c r="I14" s="91">
        <v>3.3852790000000006E-3</v>
      </c>
      <c r="J14" s="92">
        <v>4.7278256916140549E-7</v>
      </c>
      <c r="K14" s="92">
        <f t="shared" si="0"/>
        <v>0.55439792107268882</v>
      </c>
      <c r="L14" s="92">
        <f>I14/'סכום נכסי הקרן'!$C$42</f>
        <v>4.5769338742649274E-6</v>
      </c>
    </row>
    <row r="15" spans="2:12">
      <c r="B15" s="87" t="s">
        <v>1673</v>
      </c>
      <c r="C15" s="88" t="s">
        <v>1674</v>
      </c>
      <c r="D15" s="89" t="s">
        <v>108</v>
      </c>
      <c r="E15" s="89" t="s">
        <v>145</v>
      </c>
      <c r="F15" s="89" t="s">
        <v>121</v>
      </c>
      <c r="G15" s="91">
        <v>11.086275000000002</v>
      </c>
      <c r="H15" s="103">
        <v>10.199999999999999</v>
      </c>
      <c r="I15" s="91">
        <v>1.1307999999999999E-3</v>
      </c>
      <c r="J15" s="92">
        <v>7.3931428600389953E-7</v>
      </c>
      <c r="K15" s="92">
        <f t="shared" si="0"/>
        <v>0.18518803594888233</v>
      </c>
      <c r="L15" s="92">
        <f>I15/'סכום נכסי הקרן'!$C$42</f>
        <v>1.5288538477977086E-6</v>
      </c>
    </row>
    <row r="16" spans="2:12">
      <c r="B16" s="93"/>
      <c r="C16" s="88"/>
      <c r="D16" s="88"/>
      <c r="E16" s="88"/>
      <c r="F16" s="88"/>
      <c r="G16" s="91"/>
      <c r="H16" s="103"/>
      <c r="I16" s="88"/>
      <c r="J16" s="88"/>
      <c r="K16" s="92"/>
      <c r="L16" s="88"/>
    </row>
    <row r="17" spans="2:12">
      <c r="B17" s="115" t="s">
        <v>36</v>
      </c>
      <c r="C17" s="88"/>
      <c r="D17" s="89"/>
      <c r="E17" s="89"/>
      <c r="F17" s="89"/>
      <c r="G17" s="91"/>
      <c r="H17" s="103"/>
      <c r="I17" s="91">
        <v>1.5901470000000005E-3</v>
      </c>
      <c r="J17" s="92"/>
      <c r="K17" s="92">
        <f t="shared" si="0"/>
        <v>0.26041404297842896</v>
      </c>
      <c r="L17" s="92">
        <f>I17/'סכום נכסי הקרן'!$C$42</f>
        <v>2.1498959670268694E-6</v>
      </c>
    </row>
    <row r="18" spans="2:12">
      <c r="B18" s="86" t="s">
        <v>1675</v>
      </c>
      <c r="C18" s="81"/>
      <c r="D18" s="82"/>
      <c r="E18" s="82"/>
      <c r="F18" s="82"/>
      <c r="G18" s="84"/>
      <c r="H18" s="101"/>
      <c r="I18" s="84">
        <v>1.5901470000000005E-3</v>
      </c>
      <c r="J18" s="85"/>
      <c r="K18" s="85">
        <f t="shared" si="0"/>
        <v>0.26041404297842896</v>
      </c>
      <c r="L18" s="85">
        <f>I18/'סכום נכסי הקרן'!$C$42</f>
        <v>2.1498959670268694E-6</v>
      </c>
    </row>
    <row r="19" spans="2:12">
      <c r="B19" s="87" t="s">
        <v>1676</v>
      </c>
      <c r="C19" s="88" t="s">
        <v>1677</v>
      </c>
      <c r="D19" s="89" t="s">
        <v>1344</v>
      </c>
      <c r="E19" s="89" t="s">
        <v>707</v>
      </c>
      <c r="F19" s="89" t="s">
        <v>120</v>
      </c>
      <c r="G19" s="91">
        <v>1.6734000000000002</v>
      </c>
      <c r="H19" s="103">
        <v>23</v>
      </c>
      <c r="I19" s="91">
        <v>1.4717890000000003E-3</v>
      </c>
      <c r="J19" s="92">
        <v>5.0101796407185634E-8</v>
      </c>
      <c r="K19" s="92">
        <f t="shared" si="0"/>
        <v>0.24103087569965478</v>
      </c>
      <c r="L19" s="92">
        <f>I19/'סכום נכסי הקרן'!$C$42</f>
        <v>1.9898746690806E-6</v>
      </c>
    </row>
    <row r="20" spans="2:12">
      <c r="B20" s="87" t="s">
        <v>1678</v>
      </c>
      <c r="C20" s="88" t="s">
        <v>1679</v>
      </c>
      <c r="D20" s="89" t="s">
        <v>1366</v>
      </c>
      <c r="E20" s="89" t="s">
        <v>774</v>
      </c>
      <c r="F20" s="89" t="s">
        <v>120</v>
      </c>
      <c r="G20" s="91">
        <v>0.44216200000000005</v>
      </c>
      <c r="H20" s="103">
        <v>7</v>
      </c>
      <c r="I20" s="91">
        <v>1.1835800000000002E-4</v>
      </c>
      <c r="J20" s="92">
        <v>1.7476758893280636E-8</v>
      </c>
      <c r="K20" s="92">
        <f t="shared" si="0"/>
        <v>1.938316727877416E-2</v>
      </c>
      <c r="L20" s="92">
        <f>I20/'סכום נכסי הקרן'!$C$42</f>
        <v>1.6002129794626923E-7</v>
      </c>
    </row>
    <row r="21" spans="2:12">
      <c r="B21" s="93"/>
      <c r="C21" s="88"/>
      <c r="D21" s="88"/>
      <c r="E21" s="88"/>
      <c r="F21" s="88"/>
      <c r="G21" s="91"/>
      <c r="H21" s="103"/>
      <c r="I21" s="88"/>
      <c r="J21" s="88"/>
      <c r="K21" s="92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110" t="s">
        <v>205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110" t="s">
        <v>100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110" t="s">
        <v>188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110" t="s">
        <v>196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</row>
    <row r="122" spans="2:12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</row>
    <row r="123" spans="2:12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2:12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2:12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2:12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2:12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2:12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2:12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2:12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2:12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2:12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2:12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2:12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2:12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2:12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2:12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2:12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2:12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2:12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2:12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2:12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2:12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2:12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2:12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2:12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2:12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2:12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2:12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2:12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2:12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2:12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2:12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2:12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2:12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2:12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2:12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2:12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2:12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2:12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2:12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2:12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2:12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2:12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2:12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2:12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2:12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2:12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2:12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2:12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2:12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2:12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2:12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2:12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2:12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2:12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2:12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2:12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2:12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2:12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2:12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2:12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2:12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2:12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2:12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2:12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2:12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</row>
    <row r="193" spans="2:12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</row>
    <row r="194" spans="2:12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</row>
    <row r="195" spans="2:12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</row>
    <row r="196" spans="2:12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</row>
    <row r="197" spans="2:12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</row>
    <row r="198" spans="2:12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</row>
    <row r="199" spans="2:12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</row>
    <row r="200" spans="2:12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</row>
    <row r="201" spans="2:12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</row>
    <row r="202" spans="2:12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2:12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</row>
    <row r="204" spans="2:12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</row>
    <row r="205" spans="2:12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</row>
    <row r="206" spans="2:12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</row>
    <row r="207" spans="2:12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</row>
    <row r="208" spans="2:12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</row>
    <row r="209" spans="2:12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</row>
    <row r="210" spans="2:12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</row>
    <row r="211" spans="2:12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</row>
    <row r="212" spans="2:12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</row>
    <row r="213" spans="2:12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</row>
    <row r="214" spans="2:12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</row>
    <row r="215" spans="2:12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</row>
    <row r="216" spans="2:12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</row>
    <row r="217" spans="2:12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</row>
    <row r="218" spans="2:12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</row>
    <row r="219" spans="2:12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</row>
    <row r="220" spans="2:12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</row>
    <row r="221" spans="2:12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</row>
    <row r="222" spans="2:12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</row>
    <row r="223" spans="2:12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</row>
    <row r="224" spans="2:12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</row>
    <row r="225" spans="2:12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</row>
    <row r="226" spans="2:12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</row>
    <row r="227" spans="2:12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</row>
    <row r="228" spans="2:12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</row>
    <row r="229" spans="2:12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</row>
    <row r="230" spans="2:12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</row>
    <row r="231" spans="2:12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</row>
    <row r="232" spans="2:12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</row>
    <row r="233" spans="2:12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</row>
    <row r="234" spans="2:12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</row>
    <row r="235" spans="2:12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</row>
    <row r="236" spans="2:12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</row>
    <row r="237" spans="2:12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</row>
    <row r="238" spans="2:12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</row>
    <row r="239" spans="2:12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</row>
    <row r="240" spans="2:12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</row>
    <row r="241" spans="2:12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</row>
    <row r="242" spans="2:12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</row>
    <row r="243" spans="2:12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</row>
    <row r="244" spans="2:12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</row>
    <row r="245" spans="2:12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</row>
    <row r="246" spans="2:12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</row>
    <row r="247" spans="2:12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</row>
    <row r="248" spans="2:12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</row>
    <row r="249" spans="2:12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</row>
    <row r="250" spans="2:12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</row>
    <row r="251" spans="2:12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</row>
    <row r="252" spans="2:12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</row>
    <row r="253" spans="2:12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</row>
    <row r="254" spans="2:12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</row>
    <row r="255" spans="2:12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</row>
    <row r="256" spans="2:12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</row>
    <row r="257" spans="2:12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</row>
    <row r="258" spans="2:12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</row>
    <row r="259" spans="2:12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</row>
    <row r="260" spans="2:12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</row>
    <row r="261" spans="2:12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</row>
    <row r="262" spans="2:12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</row>
    <row r="263" spans="2:12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</row>
    <row r="264" spans="2:12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</row>
    <row r="265" spans="2:12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</row>
    <row r="266" spans="2:12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</row>
    <row r="267" spans="2:12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</row>
    <row r="268" spans="2:12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</row>
    <row r="269" spans="2:12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</row>
    <row r="270" spans="2:12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</row>
    <row r="271" spans="2:12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</row>
    <row r="272" spans="2:12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</row>
    <row r="273" spans="2:12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</row>
    <row r="274" spans="2:12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</row>
    <row r="275" spans="2:12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</row>
    <row r="276" spans="2:12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</row>
    <row r="277" spans="2:12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</row>
    <row r="278" spans="2:12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</row>
    <row r="279" spans="2:12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</row>
    <row r="280" spans="2:12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</row>
    <row r="281" spans="2:12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</row>
    <row r="282" spans="2:12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</row>
    <row r="283" spans="2:12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</row>
    <row r="284" spans="2:12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</row>
    <row r="285" spans="2:12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</row>
    <row r="286" spans="2:12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</row>
    <row r="287" spans="2:12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</row>
    <row r="288" spans="2:12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</row>
    <row r="289" spans="2:12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</row>
    <row r="290" spans="2:12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</row>
    <row r="291" spans="2:12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</row>
    <row r="292" spans="2:12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</row>
    <row r="293" spans="2:12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</row>
    <row r="294" spans="2:12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</row>
    <row r="295" spans="2:12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</row>
    <row r="296" spans="2:12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</row>
    <row r="297" spans="2:12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</row>
    <row r="298" spans="2:12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</row>
    <row r="299" spans="2:12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</row>
    <row r="300" spans="2:12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</row>
    <row r="301" spans="2:12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</row>
    <row r="302" spans="2:12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</row>
    <row r="303" spans="2:12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</row>
    <row r="304" spans="2:12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</row>
    <row r="305" spans="2:12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</row>
    <row r="306" spans="2:12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</row>
    <row r="307" spans="2:12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</row>
    <row r="308" spans="2:12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</row>
    <row r="309" spans="2:12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</row>
    <row r="310" spans="2:12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</row>
    <row r="311" spans="2:12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</row>
    <row r="312" spans="2:12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</row>
    <row r="313" spans="2:12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</row>
    <row r="314" spans="2:12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</row>
    <row r="315" spans="2:12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</row>
    <row r="316" spans="2:12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</row>
    <row r="317" spans="2:12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</row>
    <row r="318" spans="2:12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</row>
    <row r="319" spans="2:12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</row>
    <row r="320" spans="2:12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</row>
    <row r="321" spans="2:12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</row>
    <row r="322" spans="2:12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</row>
    <row r="323" spans="2:12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</row>
    <row r="324" spans="2:12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</row>
    <row r="325" spans="2:12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</row>
    <row r="326" spans="2:12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</row>
    <row r="327" spans="2:12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</row>
    <row r="328" spans="2:12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</row>
    <row r="329" spans="2:12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</row>
    <row r="330" spans="2:12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</row>
    <row r="331" spans="2:12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</row>
    <row r="332" spans="2:12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</row>
    <row r="333" spans="2:12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</row>
    <row r="334" spans="2:12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</row>
    <row r="335" spans="2:12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</row>
    <row r="336" spans="2:12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</row>
    <row r="337" spans="2:12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</row>
    <row r="338" spans="2:12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</row>
    <row r="339" spans="2:12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</row>
    <row r="340" spans="2:12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</row>
    <row r="341" spans="2:12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</row>
    <row r="342" spans="2:12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</row>
    <row r="343" spans="2:12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</row>
    <row r="344" spans="2:12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</row>
    <row r="345" spans="2:12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</row>
    <row r="346" spans="2:12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</row>
    <row r="347" spans="2:12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</row>
    <row r="348" spans="2:12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</row>
    <row r="349" spans="2:12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</row>
    <row r="350" spans="2:12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</row>
    <row r="351" spans="2:12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</row>
    <row r="352" spans="2:12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</row>
    <row r="353" spans="2:12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</row>
    <row r="354" spans="2:12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</row>
    <row r="355" spans="2:12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</row>
    <row r="356" spans="2:12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</row>
    <row r="357" spans="2:12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</row>
    <row r="358" spans="2:12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</row>
    <row r="359" spans="2:12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</row>
    <row r="360" spans="2:12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</row>
    <row r="361" spans="2:12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</row>
    <row r="362" spans="2:12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</row>
    <row r="363" spans="2:12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</row>
    <row r="364" spans="2:12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</row>
    <row r="365" spans="2:12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</row>
    <row r="366" spans="2:12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</row>
    <row r="367" spans="2:12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</row>
    <row r="368" spans="2:12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</row>
    <row r="369" spans="2:12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</row>
    <row r="370" spans="2:12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</row>
    <row r="371" spans="2:12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</row>
    <row r="372" spans="2:12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</row>
    <row r="373" spans="2:12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</row>
    <row r="374" spans="2:12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</row>
    <row r="375" spans="2:12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</row>
    <row r="376" spans="2:12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</row>
    <row r="377" spans="2:12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</row>
    <row r="378" spans="2:12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</row>
    <row r="379" spans="2:12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</row>
    <row r="380" spans="2:12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</row>
    <row r="381" spans="2:12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</row>
    <row r="382" spans="2:12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</row>
    <row r="383" spans="2:12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</row>
    <row r="384" spans="2:12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</row>
    <row r="385" spans="2:12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</row>
    <row r="386" spans="2:12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</row>
    <row r="387" spans="2:12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</row>
    <row r="388" spans="2:12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</row>
    <row r="389" spans="2:12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</row>
    <row r="390" spans="2:12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</row>
    <row r="391" spans="2:12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</row>
    <row r="392" spans="2:12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</row>
    <row r="393" spans="2:12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</row>
    <row r="394" spans="2:12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</row>
    <row r="395" spans="2:12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</row>
    <row r="396" spans="2:12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</row>
    <row r="397" spans="2:12">
      <c r="B397" s="94"/>
      <c r="C397" s="94"/>
      <c r="D397" s="95"/>
      <c r="E397" s="95"/>
      <c r="F397" s="95"/>
      <c r="G397" s="95"/>
      <c r="H397" s="95"/>
      <c r="I397" s="95"/>
      <c r="J397" s="95"/>
      <c r="K397" s="95"/>
      <c r="L397" s="95"/>
    </row>
    <row r="398" spans="2:12">
      <c r="B398" s="94"/>
      <c r="C398" s="94"/>
      <c r="D398" s="95"/>
      <c r="E398" s="95"/>
      <c r="F398" s="95"/>
      <c r="G398" s="95"/>
      <c r="H398" s="95"/>
      <c r="I398" s="95"/>
      <c r="J398" s="95"/>
      <c r="K398" s="95"/>
      <c r="L398" s="95"/>
    </row>
    <row r="399" spans="2:12">
      <c r="B399" s="94"/>
      <c r="C399" s="94"/>
      <c r="D399" s="95"/>
      <c r="E399" s="95"/>
      <c r="F399" s="95"/>
      <c r="G399" s="95"/>
      <c r="H399" s="95"/>
      <c r="I399" s="95"/>
      <c r="J399" s="95"/>
      <c r="K399" s="95"/>
      <c r="L399" s="95"/>
    </row>
    <row r="400" spans="2:12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</row>
    <row r="401" spans="2:12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</row>
    <row r="402" spans="2:12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</row>
    <row r="403" spans="2:12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</row>
    <row r="404" spans="2:12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</row>
    <row r="405" spans="2:12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</row>
    <row r="406" spans="2:12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</row>
    <row r="407" spans="2:12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</row>
    <row r="408" spans="2:12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</row>
    <row r="409" spans="2:12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</row>
    <row r="410" spans="2:12">
      <c r="B410" s="94"/>
      <c r="C410" s="94"/>
      <c r="D410" s="95"/>
      <c r="E410" s="95"/>
      <c r="F410" s="95"/>
      <c r="G410" s="95"/>
      <c r="H410" s="95"/>
      <c r="I410" s="95"/>
      <c r="J410" s="95"/>
      <c r="K410" s="95"/>
      <c r="L410" s="95"/>
    </row>
    <row r="411" spans="2:12">
      <c r="B411" s="94"/>
      <c r="C411" s="94"/>
      <c r="D411" s="95"/>
      <c r="E411" s="95"/>
      <c r="F411" s="95"/>
      <c r="G411" s="95"/>
      <c r="H411" s="95"/>
      <c r="I411" s="95"/>
      <c r="J411" s="95"/>
      <c r="K411" s="95"/>
      <c r="L411" s="95"/>
    </row>
    <row r="412" spans="2:12">
      <c r="B412" s="94"/>
      <c r="C412" s="94"/>
      <c r="D412" s="95"/>
      <c r="E412" s="95"/>
      <c r="F412" s="95"/>
      <c r="G412" s="95"/>
      <c r="H412" s="95"/>
      <c r="I412" s="95"/>
      <c r="J412" s="95"/>
      <c r="K412" s="95"/>
      <c r="L412" s="95"/>
    </row>
    <row r="413" spans="2:12">
      <c r="B413" s="94"/>
      <c r="C413" s="94"/>
      <c r="D413" s="95"/>
      <c r="E413" s="95"/>
      <c r="F413" s="95"/>
      <c r="G413" s="95"/>
      <c r="H413" s="95"/>
      <c r="I413" s="95"/>
      <c r="J413" s="95"/>
      <c r="K413" s="95"/>
      <c r="L413" s="95"/>
    </row>
    <row r="414" spans="2:12">
      <c r="B414" s="94"/>
      <c r="C414" s="94"/>
      <c r="D414" s="95"/>
      <c r="E414" s="95"/>
      <c r="F414" s="95"/>
      <c r="G414" s="95"/>
      <c r="H414" s="95"/>
      <c r="I414" s="95"/>
      <c r="J414" s="95"/>
      <c r="K414" s="95"/>
      <c r="L414" s="95"/>
    </row>
    <row r="415" spans="2:12">
      <c r="B415" s="94"/>
      <c r="C415" s="94"/>
      <c r="D415" s="95"/>
      <c r="E415" s="95"/>
      <c r="F415" s="95"/>
      <c r="G415" s="95"/>
      <c r="H415" s="95"/>
      <c r="I415" s="95"/>
      <c r="J415" s="95"/>
      <c r="K415" s="95"/>
      <c r="L415" s="95"/>
    </row>
    <row r="416" spans="2:12">
      <c r="B416" s="94"/>
      <c r="C416" s="94"/>
      <c r="D416" s="95"/>
      <c r="E416" s="95"/>
      <c r="F416" s="95"/>
      <c r="G416" s="95"/>
      <c r="H416" s="95"/>
      <c r="I416" s="95"/>
      <c r="J416" s="95"/>
      <c r="K416" s="95"/>
      <c r="L416" s="95"/>
    </row>
    <row r="417" spans="2:12">
      <c r="B417" s="94"/>
      <c r="C417" s="94"/>
      <c r="D417" s="95"/>
      <c r="E417" s="95"/>
      <c r="F417" s="95"/>
      <c r="G417" s="95"/>
      <c r="H417" s="95"/>
      <c r="I417" s="95"/>
      <c r="J417" s="95"/>
      <c r="K417" s="95"/>
      <c r="L417" s="95"/>
    </row>
    <row r="418" spans="2:12">
      <c r="B418" s="94"/>
      <c r="C418" s="94"/>
      <c r="D418" s="95"/>
      <c r="E418" s="95"/>
      <c r="F418" s="95"/>
      <c r="G418" s="95"/>
      <c r="H418" s="95"/>
      <c r="I418" s="95"/>
      <c r="J418" s="95"/>
      <c r="K418" s="95"/>
      <c r="L418" s="95"/>
    </row>
    <row r="419" spans="2:12">
      <c r="B419" s="94"/>
      <c r="C419" s="94"/>
      <c r="D419" s="95"/>
      <c r="E419" s="95"/>
      <c r="F419" s="95"/>
      <c r="G419" s="95"/>
      <c r="H419" s="95"/>
      <c r="I419" s="95"/>
      <c r="J419" s="95"/>
      <c r="K419" s="95"/>
      <c r="L419" s="95"/>
    </row>
    <row r="420" spans="2:12">
      <c r="B420" s="94"/>
      <c r="C420" s="94"/>
      <c r="D420" s="95"/>
      <c r="E420" s="95"/>
      <c r="F420" s="95"/>
      <c r="G420" s="95"/>
      <c r="H420" s="95"/>
      <c r="I420" s="95"/>
      <c r="J420" s="95"/>
      <c r="K420" s="95"/>
      <c r="L420" s="95"/>
    </row>
    <row r="421" spans="2:12">
      <c r="B421" s="94"/>
      <c r="C421" s="94"/>
      <c r="D421" s="95"/>
      <c r="E421" s="95"/>
      <c r="F421" s="95"/>
      <c r="G421" s="95"/>
      <c r="H421" s="95"/>
      <c r="I421" s="95"/>
      <c r="J421" s="95"/>
      <c r="K421" s="95"/>
      <c r="L421" s="95"/>
    </row>
    <row r="422" spans="2:12">
      <c r="B422" s="94"/>
      <c r="C422" s="94"/>
      <c r="D422" s="95"/>
      <c r="E422" s="95"/>
      <c r="F422" s="95"/>
      <c r="G422" s="95"/>
      <c r="H422" s="95"/>
      <c r="I422" s="95"/>
      <c r="J422" s="95"/>
      <c r="K422" s="95"/>
      <c r="L422" s="95"/>
    </row>
    <row r="423" spans="2:12">
      <c r="B423" s="94"/>
      <c r="C423" s="94"/>
      <c r="D423" s="95"/>
      <c r="E423" s="95"/>
      <c r="F423" s="95"/>
      <c r="G423" s="95"/>
      <c r="H423" s="95"/>
      <c r="I423" s="95"/>
      <c r="J423" s="95"/>
      <c r="K423" s="95"/>
      <c r="L423" s="95"/>
    </row>
    <row r="424" spans="2:12">
      <c r="B424" s="94"/>
      <c r="C424" s="94"/>
      <c r="D424" s="95"/>
      <c r="E424" s="95"/>
      <c r="F424" s="95"/>
      <c r="G424" s="95"/>
      <c r="H424" s="95"/>
      <c r="I424" s="95"/>
      <c r="J424" s="95"/>
      <c r="K424" s="95"/>
      <c r="L424" s="95"/>
    </row>
    <row r="425" spans="2:12">
      <c r="B425" s="94"/>
      <c r="C425" s="94"/>
      <c r="D425" s="95"/>
      <c r="E425" s="95"/>
      <c r="F425" s="95"/>
      <c r="G425" s="95"/>
      <c r="H425" s="95"/>
      <c r="I425" s="95"/>
      <c r="J425" s="95"/>
      <c r="K425" s="95"/>
      <c r="L425" s="95"/>
    </row>
    <row r="426" spans="2:12">
      <c r="B426" s="94"/>
      <c r="C426" s="94"/>
      <c r="D426" s="95"/>
      <c r="E426" s="95"/>
      <c r="F426" s="95"/>
      <c r="G426" s="95"/>
      <c r="H426" s="95"/>
      <c r="I426" s="95"/>
      <c r="J426" s="95"/>
      <c r="K426" s="95"/>
      <c r="L426" s="95"/>
    </row>
    <row r="427" spans="2:12">
      <c r="B427" s="94"/>
      <c r="C427" s="94"/>
      <c r="D427" s="95"/>
      <c r="E427" s="95"/>
      <c r="F427" s="95"/>
      <c r="G427" s="95"/>
      <c r="H427" s="95"/>
      <c r="I427" s="95"/>
      <c r="J427" s="95"/>
      <c r="K427" s="95"/>
      <c r="L427" s="95"/>
    </row>
    <row r="428" spans="2:12">
      <c r="B428" s="94"/>
      <c r="C428" s="94"/>
      <c r="D428" s="95"/>
      <c r="E428" s="95"/>
      <c r="F428" s="95"/>
      <c r="G428" s="95"/>
      <c r="H428" s="95"/>
      <c r="I428" s="95"/>
      <c r="J428" s="95"/>
      <c r="K428" s="95"/>
      <c r="L428" s="95"/>
    </row>
    <row r="429" spans="2:12">
      <c r="B429" s="94"/>
      <c r="C429" s="94"/>
      <c r="D429" s="95"/>
      <c r="E429" s="95"/>
      <c r="F429" s="95"/>
      <c r="G429" s="95"/>
      <c r="H429" s="95"/>
      <c r="I429" s="95"/>
      <c r="J429" s="95"/>
      <c r="K429" s="95"/>
      <c r="L429" s="95"/>
    </row>
    <row r="430" spans="2:12">
      <c r="B430" s="94"/>
      <c r="C430" s="94"/>
      <c r="D430" s="95"/>
      <c r="E430" s="95"/>
      <c r="F430" s="95"/>
      <c r="G430" s="95"/>
      <c r="H430" s="95"/>
      <c r="I430" s="95"/>
      <c r="J430" s="95"/>
      <c r="K430" s="95"/>
      <c r="L430" s="95"/>
    </row>
    <row r="431" spans="2:12">
      <c r="B431" s="94"/>
      <c r="C431" s="94"/>
      <c r="D431" s="95"/>
      <c r="E431" s="95"/>
      <c r="F431" s="95"/>
      <c r="G431" s="95"/>
      <c r="H431" s="95"/>
      <c r="I431" s="95"/>
      <c r="J431" s="95"/>
      <c r="K431" s="95"/>
      <c r="L431" s="95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A1:A1048576 B1:B19 C5:C1048576 B21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24.28515625" style="2" bestFit="1" customWidth="1"/>
    <col min="4" max="4" width="6.42578125" style="2" bestFit="1" customWidth="1"/>
    <col min="5" max="5" width="14.710937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7.85546875" style="1" bestFit="1" customWidth="1"/>
    <col min="10" max="10" width="6.28515625" style="1" bestFit="1" customWidth="1"/>
    <col min="11" max="11" width="9.140625" style="1" bestFit="1"/>
    <col min="12" max="12" width="8.42578125" style="1" bestFit="1" customWidth="1"/>
    <col min="13" max="16384" width="9.140625" style="1"/>
  </cols>
  <sheetData>
    <row r="1" spans="2:13">
      <c r="B1" s="46" t="s">
        <v>134</v>
      </c>
      <c r="C1" s="46" t="s" vm="1">
        <v>214</v>
      </c>
    </row>
    <row r="2" spans="2:13">
      <c r="B2" s="46" t="s">
        <v>133</v>
      </c>
      <c r="C2" s="46" t="s">
        <v>2403</v>
      </c>
    </row>
    <row r="3" spans="2:13">
      <c r="B3" s="46" t="s">
        <v>135</v>
      </c>
      <c r="C3" s="68" t="s">
        <v>2404</v>
      </c>
    </row>
    <row r="4" spans="2:13">
      <c r="B4" s="46" t="s">
        <v>136</v>
      </c>
      <c r="C4" s="68">
        <v>14244</v>
      </c>
    </row>
    <row r="6" spans="2:13" ht="26.25" customHeight="1">
      <c r="B6" s="134" t="s">
        <v>161</v>
      </c>
      <c r="C6" s="135"/>
      <c r="D6" s="135"/>
      <c r="E6" s="135"/>
      <c r="F6" s="135"/>
      <c r="G6" s="135"/>
      <c r="H6" s="135"/>
      <c r="I6" s="135"/>
      <c r="J6" s="135"/>
      <c r="K6" s="135"/>
      <c r="L6" s="136"/>
    </row>
    <row r="7" spans="2:13" ht="26.25" customHeight="1">
      <c r="B7" s="134" t="s">
        <v>83</v>
      </c>
      <c r="C7" s="135"/>
      <c r="D7" s="135"/>
      <c r="E7" s="135"/>
      <c r="F7" s="135"/>
      <c r="G7" s="135"/>
      <c r="H7" s="135"/>
      <c r="I7" s="135"/>
      <c r="J7" s="135"/>
      <c r="K7" s="135"/>
      <c r="L7" s="136"/>
      <c r="M7" s="3"/>
    </row>
    <row r="8" spans="2:13" s="3" customFormat="1" ht="78.75">
      <c r="B8" s="21" t="s">
        <v>104</v>
      </c>
      <c r="C8" s="29" t="s">
        <v>40</v>
      </c>
      <c r="D8" s="29" t="s">
        <v>107</v>
      </c>
      <c r="E8" s="29" t="s">
        <v>58</v>
      </c>
      <c r="F8" s="29" t="s">
        <v>91</v>
      </c>
      <c r="G8" s="29" t="s">
        <v>190</v>
      </c>
      <c r="H8" s="29" t="s">
        <v>189</v>
      </c>
      <c r="I8" s="29" t="s">
        <v>54</v>
      </c>
      <c r="J8" s="29" t="s">
        <v>53</v>
      </c>
      <c r="K8" s="29" t="s">
        <v>137</v>
      </c>
      <c r="L8" s="30" t="s">
        <v>139</v>
      </c>
    </row>
    <row r="9" spans="2:13" s="3" customFormat="1">
      <c r="B9" s="14"/>
      <c r="C9" s="29"/>
      <c r="D9" s="29"/>
      <c r="E9" s="29"/>
      <c r="F9" s="29"/>
      <c r="G9" s="15" t="s">
        <v>197</v>
      </c>
      <c r="H9" s="15"/>
      <c r="I9" s="15" t="s">
        <v>193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81" t="s">
        <v>45</v>
      </c>
      <c r="C11" s="81"/>
      <c r="D11" s="82"/>
      <c r="E11" s="82"/>
      <c r="F11" s="82"/>
      <c r="G11" s="84"/>
      <c r="H11" s="101"/>
      <c r="I11" s="84">
        <v>0.46675714600000007</v>
      </c>
      <c r="J11" s="85"/>
      <c r="K11" s="85">
        <f>IFERROR(I11/$I$11,0)</f>
        <v>1</v>
      </c>
      <c r="L11" s="85">
        <f>I11/'סכום נכסי הקרן'!$C$42</f>
        <v>6.3106071688112577E-4</v>
      </c>
    </row>
    <row r="12" spans="2:13">
      <c r="B12" s="115" t="s">
        <v>184</v>
      </c>
      <c r="C12" s="88"/>
      <c r="D12" s="89"/>
      <c r="E12" s="89"/>
      <c r="F12" s="89"/>
      <c r="G12" s="91"/>
      <c r="H12" s="103"/>
      <c r="I12" s="91">
        <v>0.2766887420000001</v>
      </c>
      <c r="J12" s="92"/>
      <c r="K12" s="92">
        <f t="shared" ref="K12:K23" si="0">IFERROR(I12/$I$11,0)</f>
        <v>0.59278951457124573</v>
      </c>
      <c r="L12" s="92">
        <f>I12/'סכום נכסי הקרן'!$C$42</f>
        <v>3.7408617602494482E-4</v>
      </c>
    </row>
    <row r="13" spans="2:13">
      <c r="B13" s="86" t="s">
        <v>179</v>
      </c>
      <c r="C13" s="81"/>
      <c r="D13" s="82"/>
      <c r="E13" s="82"/>
      <c r="F13" s="82"/>
      <c r="G13" s="84"/>
      <c r="H13" s="101"/>
      <c r="I13" s="84">
        <v>0.2766887420000001</v>
      </c>
      <c r="J13" s="85"/>
      <c r="K13" s="85">
        <f t="shared" si="0"/>
        <v>0.59278951457124573</v>
      </c>
      <c r="L13" s="85">
        <f>I13/'סכום נכסי הקרן'!$C$42</f>
        <v>3.7408617602494482E-4</v>
      </c>
    </row>
    <row r="14" spans="2:13">
      <c r="B14" s="87" t="s">
        <v>1680</v>
      </c>
      <c r="C14" s="88" t="s">
        <v>1681</v>
      </c>
      <c r="D14" s="89" t="s">
        <v>108</v>
      </c>
      <c r="E14" s="89" t="s">
        <v>508</v>
      </c>
      <c r="F14" s="89" t="s">
        <v>121</v>
      </c>
      <c r="G14" s="91">
        <v>6.0660000000000011E-3</v>
      </c>
      <c r="H14" s="103">
        <v>3763400</v>
      </c>
      <c r="I14" s="91">
        <v>0.22829066700000003</v>
      </c>
      <c r="J14" s="92"/>
      <c r="K14" s="92">
        <f t="shared" si="0"/>
        <v>0.48909945772956626</v>
      </c>
      <c r="L14" s="92">
        <f>I14/'סכום נכסי הקרן'!$C$42</f>
        <v>3.0865145442098994E-4</v>
      </c>
    </row>
    <row r="15" spans="2:13">
      <c r="B15" s="87" t="s">
        <v>1682</v>
      </c>
      <c r="C15" s="88" t="s">
        <v>1683</v>
      </c>
      <c r="D15" s="89" t="s">
        <v>108</v>
      </c>
      <c r="E15" s="89" t="s">
        <v>508</v>
      </c>
      <c r="F15" s="89" t="s">
        <v>121</v>
      </c>
      <c r="G15" s="91">
        <v>-6.0660000000000011E-3</v>
      </c>
      <c r="H15" s="103">
        <v>305600</v>
      </c>
      <c r="I15" s="91">
        <v>-1.8537925000000004E-2</v>
      </c>
      <c r="J15" s="92"/>
      <c r="K15" s="92">
        <f t="shared" si="0"/>
        <v>-3.9716424609383488E-2</v>
      </c>
      <c r="L15" s="92">
        <f>I15/'סכום נכסי הקרן'!$C$42</f>
        <v>-2.5063475385952727E-5</v>
      </c>
    </row>
    <row r="16" spans="2:13">
      <c r="B16" s="87" t="s">
        <v>1684</v>
      </c>
      <c r="C16" s="88" t="s">
        <v>1685</v>
      </c>
      <c r="D16" s="89" t="s">
        <v>108</v>
      </c>
      <c r="E16" s="89" t="s">
        <v>508</v>
      </c>
      <c r="F16" s="89" t="s">
        <v>121</v>
      </c>
      <c r="G16" s="91">
        <v>5.578000000000001E-2</v>
      </c>
      <c r="H16" s="103">
        <v>120100</v>
      </c>
      <c r="I16" s="91">
        <v>6.6991780000000015E-2</v>
      </c>
      <c r="J16" s="92"/>
      <c r="K16" s="92">
        <f t="shared" si="0"/>
        <v>0.143525986852272</v>
      </c>
      <c r="L16" s="92">
        <f>I16/'סכום נכסי הקרן'!$C$42</f>
        <v>9.0573612154065802E-5</v>
      </c>
    </row>
    <row r="17" spans="2:12">
      <c r="B17" s="87" t="s">
        <v>1686</v>
      </c>
      <c r="C17" s="88" t="s">
        <v>1687</v>
      </c>
      <c r="D17" s="89" t="s">
        <v>108</v>
      </c>
      <c r="E17" s="89" t="s">
        <v>508</v>
      </c>
      <c r="F17" s="89" t="s">
        <v>121</v>
      </c>
      <c r="G17" s="91">
        <v>-5.578000000000001E-2</v>
      </c>
      <c r="H17" s="103">
        <v>100</v>
      </c>
      <c r="I17" s="91">
        <v>-5.5780000000000011E-5</v>
      </c>
      <c r="J17" s="92"/>
      <c r="K17" s="92">
        <f t="shared" si="0"/>
        <v>-1.1950540120921899E-4</v>
      </c>
      <c r="L17" s="92">
        <f>I17/'סכום נכסי הקרן'!$C$42</f>
        <v>-7.5415164158256291E-8</v>
      </c>
    </row>
    <row r="18" spans="2:12">
      <c r="B18" s="93"/>
      <c r="C18" s="88"/>
      <c r="D18" s="88"/>
      <c r="E18" s="88"/>
      <c r="F18" s="88"/>
      <c r="G18" s="91"/>
      <c r="H18" s="103"/>
      <c r="I18" s="88"/>
      <c r="J18" s="88"/>
      <c r="K18" s="92"/>
      <c r="L18" s="88"/>
    </row>
    <row r="19" spans="2:12">
      <c r="B19" s="115" t="s">
        <v>183</v>
      </c>
      <c r="C19" s="88"/>
      <c r="D19" s="89"/>
      <c r="E19" s="89"/>
      <c r="F19" s="89"/>
      <c r="G19" s="91"/>
      <c r="H19" s="103"/>
      <c r="I19" s="91">
        <v>0.19006840400000002</v>
      </c>
      <c r="J19" s="92"/>
      <c r="K19" s="92">
        <f t="shared" si="0"/>
        <v>0.40721048542875443</v>
      </c>
      <c r="L19" s="92">
        <f>I19/'סכום נכסי הקרן'!$C$42</f>
        <v>2.5697454085618095E-4</v>
      </c>
    </row>
    <row r="20" spans="2:12">
      <c r="B20" s="86" t="s">
        <v>179</v>
      </c>
      <c r="C20" s="81"/>
      <c r="D20" s="82"/>
      <c r="E20" s="82"/>
      <c r="F20" s="82"/>
      <c r="G20" s="84"/>
      <c r="H20" s="101"/>
      <c r="I20" s="84">
        <v>0.19006840400000002</v>
      </c>
      <c r="J20" s="85"/>
      <c r="K20" s="85">
        <f t="shared" si="0"/>
        <v>0.40721048542875443</v>
      </c>
      <c r="L20" s="85">
        <f>I20/'סכום נכסי הקרן'!$C$42</f>
        <v>2.5697454085618095E-4</v>
      </c>
    </row>
    <row r="21" spans="2:12">
      <c r="B21" s="87" t="s">
        <v>1688</v>
      </c>
      <c r="C21" s="88" t="s">
        <v>1688</v>
      </c>
      <c r="D21" s="89" t="s">
        <v>28</v>
      </c>
      <c r="E21" s="89" t="s">
        <v>508</v>
      </c>
      <c r="F21" s="89" t="s">
        <v>120</v>
      </c>
      <c r="G21" s="91">
        <v>9.2556000000000013E-2</v>
      </c>
      <c r="H21" s="103">
        <v>18</v>
      </c>
      <c r="I21" s="91">
        <v>6.370815000000001E-3</v>
      </c>
      <c r="J21" s="92"/>
      <c r="K21" s="92">
        <f t="shared" si="0"/>
        <v>1.3649100082551281E-2</v>
      </c>
      <c r="L21" s="92">
        <f>I21/'סכום נכסי הקרן'!$C$42</f>
        <v>8.613410882877044E-6</v>
      </c>
    </row>
    <row r="22" spans="2:12">
      <c r="B22" s="87" t="s">
        <v>1689</v>
      </c>
      <c r="C22" s="88" t="s">
        <v>1689</v>
      </c>
      <c r="D22" s="89" t="s">
        <v>28</v>
      </c>
      <c r="E22" s="89" t="s">
        <v>508</v>
      </c>
      <c r="F22" s="89" t="s">
        <v>120</v>
      </c>
      <c r="G22" s="91">
        <v>-4.3880000000000004E-3</v>
      </c>
      <c r="H22" s="103">
        <v>4682</v>
      </c>
      <c r="I22" s="91">
        <v>-7.8559747000000013E-2</v>
      </c>
      <c r="J22" s="92"/>
      <c r="K22" s="92">
        <f t="shared" si="0"/>
        <v>-0.16830968239744959</v>
      </c>
      <c r="L22" s="92">
        <f>I22/'סכום נכסי הקרן'!$C$42</f>
        <v>-1.0621362883176912E-4</v>
      </c>
    </row>
    <row r="23" spans="2:12">
      <c r="B23" s="87" t="s">
        <v>1690</v>
      </c>
      <c r="C23" s="88" t="s">
        <v>1690</v>
      </c>
      <c r="D23" s="89" t="s">
        <v>28</v>
      </c>
      <c r="E23" s="89" t="s">
        <v>508</v>
      </c>
      <c r="F23" s="89" t="s">
        <v>120</v>
      </c>
      <c r="G23" s="91">
        <v>4.3880000000000004E-3</v>
      </c>
      <c r="H23" s="103">
        <v>15630</v>
      </c>
      <c r="I23" s="91">
        <v>0.26225733600000001</v>
      </c>
      <c r="J23" s="92"/>
      <c r="K23" s="92">
        <f t="shared" si="0"/>
        <v>0.5618710677436527</v>
      </c>
      <c r="L23" s="92">
        <f>I23/'סכום נכסי הקרן'!$C$42</f>
        <v>3.54574758805073E-4</v>
      </c>
    </row>
    <row r="24" spans="2:12">
      <c r="B24" s="93"/>
      <c r="C24" s="88"/>
      <c r="D24" s="88"/>
      <c r="E24" s="88"/>
      <c r="F24" s="88"/>
      <c r="G24" s="91"/>
      <c r="H24" s="103"/>
      <c r="I24" s="88"/>
      <c r="J24" s="88"/>
      <c r="K24" s="92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110" t="s">
        <v>205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110" t="s">
        <v>100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110" t="s">
        <v>188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110" t="s">
        <v>196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2:12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</row>
    <row r="123" spans="2:12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</row>
    <row r="124" spans="2:12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2:12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2:12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2:12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2:12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2:12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2:12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2:12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2:12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2:12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2:12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2:12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2:12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2:12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2:12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2:12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2:12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2:12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2:12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2:12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2:12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2:12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2:12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2:12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2:12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2:12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2:12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2:12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2:12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2:12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2:12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2:12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2:12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2:12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2:12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2:12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2:12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2:12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2:12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2:12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2:12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2:12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2:12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2:12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2:12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2:12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2:12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2:12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2:12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2:12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2:12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2:12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2:12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2:12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2:12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2:12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2:12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2:12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2:12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2:12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2:12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2:12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2:12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2:12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</row>
    <row r="193" spans="2:12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</row>
    <row r="194" spans="2:12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</row>
    <row r="195" spans="2:12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</row>
    <row r="196" spans="2:12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</row>
    <row r="197" spans="2:12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</row>
    <row r="198" spans="2:12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</row>
    <row r="199" spans="2:12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</row>
    <row r="200" spans="2:12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</row>
    <row r="201" spans="2:12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</row>
    <row r="202" spans="2:12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2:12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</row>
    <row r="204" spans="2:12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</row>
    <row r="205" spans="2:12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</row>
    <row r="206" spans="2:12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</row>
    <row r="207" spans="2:12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</row>
    <row r="208" spans="2:12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</row>
    <row r="209" spans="2:12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</row>
    <row r="210" spans="2:12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</row>
    <row r="211" spans="2:12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</row>
    <row r="212" spans="2:12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</row>
    <row r="213" spans="2:12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</row>
    <row r="214" spans="2:12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</row>
    <row r="215" spans="2:12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</row>
    <row r="216" spans="2:12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</row>
    <row r="217" spans="2:12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</row>
    <row r="218" spans="2:12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</row>
    <row r="219" spans="2:12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</row>
    <row r="220" spans="2:12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</row>
    <row r="221" spans="2:12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</row>
    <row r="222" spans="2:12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</row>
    <row r="223" spans="2:12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</row>
    <row r="224" spans="2:12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</row>
    <row r="225" spans="2:12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</row>
    <row r="226" spans="2:12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</row>
    <row r="227" spans="2:12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</row>
    <row r="228" spans="2:12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</row>
    <row r="229" spans="2:12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</row>
    <row r="230" spans="2:12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</row>
    <row r="231" spans="2:12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</row>
    <row r="232" spans="2:12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</row>
    <row r="233" spans="2:12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</row>
    <row r="234" spans="2:12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</row>
    <row r="235" spans="2:12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</row>
    <row r="236" spans="2:12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</row>
    <row r="237" spans="2:12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</row>
    <row r="238" spans="2:12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</row>
    <row r="239" spans="2:12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</row>
    <row r="240" spans="2:12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</row>
    <row r="241" spans="2:12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</row>
    <row r="242" spans="2:12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</row>
    <row r="243" spans="2:12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</row>
    <row r="244" spans="2:12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</row>
    <row r="245" spans="2:12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</row>
    <row r="246" spans="2:12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</row>
    <row r="247" spans="2:12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</row>
    <row r="248" spans="2:12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</row>
    <row r="249" spans="2:12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</row>
    <row r="250" spans="2:12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</row>
    <row r="251" spans="2:12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</row>
    <row r="252" spans="2:12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</row>
    <row r="253" spans="2:12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</row>
    <row r="254" spans="2:12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</row>
    <row r="255" spans="2:12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</row>
    <row r="256" spans="2:12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</row>
    <row r="257" spans="2:12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</row>
    <row r="258" spans="2:12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</row>
    <row r="259" spans="2:12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</row>
    <row r="260" spans="2:12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</row>
    <row r="261" spans="2:12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</row>
    <row r="262" spans="2:12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</row>
    <row r="263" spans="2:12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</row>
    <row r="264" spans="2:12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</row>
    <row r="265" spans="2:12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</row>
    <row r="266" spans="2:12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</row>
    <row r="267" spans="2:12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</row>
    <row r="268" spans="2:12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</row>
    <row r="269" spans="2:12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</row>
    <row r="270" spans="2:12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</row>
    <row r="271" spans="2:12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</row>
    <row r="272" spans="2:12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</row>
    <row r="273" spans="2:12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</row>
    <row r="274" spans="2:12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</row>
    <row r="275" spans="2:12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</row>
    <row r="276" spans="2:12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</row>
    <row r="277" spans="2:12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</row>
    <row r="278" spans="2:12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</row>
    <row r="279" spans="2:12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</row>
    <row r="280" spans="2:12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</row>
    <row r="281" spans="2:12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</row>
    <row r="282" spans="2:12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</row>
    <row r="283" spans="2:12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</row>
    <row r="284" spans="2:12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</row>
    <row r="285" spans="2:12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</row>
    <row r="286" spans="2:12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</row>
    <row r="287" spans="2:12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</row>
    <row r="288" spans="2:12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</row>
    <row r="289" spans="2:12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</row>
    <row r="290" spans="2:12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</row>
    <row r="291" spans="2:12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</row>
    <row r="292" spans="2:12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</row>
    <row r="293" spans="2:12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</row>
    <row r="294" spans="2:12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</row>
    <row r="295" spans="2:12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</row>
    <row r="296" spans="2:12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</row>
    <row r="297" spans="2:12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</row>
    <row r="298" spans="2:12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</row>
    <row r="299" spans="2:12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</row>
    <row r="300" spans="2:12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</row>
    <row r="301" spans="2:12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</row>
    <row r="302" spans="2:12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</row>
    <row r="303" spans="2:12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</row>
    <row r="304" spans="2:12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</row>
    <row r="305" spans="2:12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</row>
    <row r="306" spans="2:12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</row>
    <row r="307" spans="2:12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</row>
    <row r="308" spans="2:12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</row>
    <row r="309" spans="2:12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</row>
    <row r="310" spans="2:12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</row>
    <row r="311" spans="2:12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</row>
    <row r="312" spans="2:12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</row>
    <row r="313" spans="2:12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</row>
    <row r="314" spans="2:12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</row>
    <row r="315" spans="2:12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</row>
    <row r="316" spans="2:12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</row>
    <row r="317" spans="2:12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</row>
    <row r="318" spans="2:12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</row>
    <row r="319" spans="2:12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</row>
    <row r="320" spans="2:12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</row>
    <row r="321" spans="2:12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</row>
    <row r="322" spans="2:12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</row>
    <row r="323" spans="2:12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</row>
    <row r="324" spans="2:12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</row>
    <row r="325" spans="2:12"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</row>
    <row r="326" spans="2:12"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</row>
    <row r="327" spans="2:12"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</row>
    <row r="328" spans="2:12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</row>
    <row r="329" spans="2:12"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</row>
    <row r="330" spans="2:12"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</row>
    <row r="331" spans="2:12"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</row>
    <row r="332" spans="2:12"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</row>
    <row r="333" spans="2:12"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</row>
    <row r="334" spans="2:12"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</row>
    <row r="335" spans="2:12"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</row>
    <row r="336" spans="2:12"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</row>
    <row r="337" spans="2:12"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</row>
    <row r="338" spans="2:12"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</row>
    <row r="339" spans="2:12"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</row>
    <row r="340" spans="2:12"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</row>
    <row r="341" spans="2:12"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</row>
    <row r="342" spans="2:12"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</row>
    <row r="343" spans="2:12"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</row>
    <row r="344" spans="2:12"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</row>
    <row r="345" spans="2:12"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</row>
    <row r="346" spans="2:12"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</row>
    <row r="347" spans="2:12"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</row>
    <row r="348" spans="2:12"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</row>
    <row r="349" spans="2:12"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</row>
    <row r="350" spans="2:12"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</row>
    <row r="351" spans="2:12"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</row>
    <row r="352" spans="2:12"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</row>
    <row r="353" spans="2:12"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</row>
    <row r="354" spans="2:12"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</row>
    <row r="355" spans="2:12"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</row>
    <row r="356" spans="2:12"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</row>
    <row r="357" spans="2:12"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</row>
    <row r="358" spans="2:12"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</row>
    <row r="359" spans="2:12"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</row>
    <row r="360" spans="2:12"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</row>
    <row r="361" spans="2:12"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</row>
    <row r="362" spans="2:12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</row>
    <row r="363" spans="2:12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</row>
    <row r="364" spans="2:12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</row>
    <row r="365" spans="2:12"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</row>
    <row r="366" spans="2:12"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</row>
    <row r="367" spans="2:12"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</row>
    <row r="368" spans="2:12"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</row>
    <row r="369" spans="2:12"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</row>
    <row r="370" spans="2:12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</row>
    <row r="371" spans="2:12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</row>
    <row r="372" spans="2:12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</row>
    <row r="373" spans="2:12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</row>
    <row r="374" spans="2:12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</row>
    <row r="375" spans="2:12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</row>
    <row r="376" spans="2:12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</row>
    <row r="377" spans="2:12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</row>
    <row r="378" spans="2:12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</row>
    <row r="379" spans="2:12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</row>
    <row r="380" spans="2:12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</row>
    <row r="381" spans="2:12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</row>
    <row r="382" spans="2:12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</row>
    <row r="383" spans="2:12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</row>
    <row r="384" spans="2:12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</row>
    <row r="385" spans="2:12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</row>
    <row r="386" spans="2:12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</row>
    <row r="387" spans="2:12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</row>
    <row r="388" spans="2:12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</row>
    <row r="389" spans="2:12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</row>
    <row r="390" spans="2:12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</row>
    <row r="391" spans="2:12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</row>
    <row r="392" spans="2:12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</row>
    <row r="393" spans="2:12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</row>
    <row r="394" spans="2:12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</row>
    <row r="395" spans="2:12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</row>
    <row r="396" spans="2:12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</row>
    <row r="397" spans="2:12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</row>
    <row r="398" spans="2:12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</row>
    <row r="399" spans="2:12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</row>
    <row r="400" spans="2:12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</row>
    <row r="401" spans="2:12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</row>
    <row r="402" spans="2:12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</row>
    <row r="403" spans="2:12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</row>
    <row r="404" spans="2:12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</row>
    <row r="405" spans="2:12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</row>
    <row r="406" spans="2:12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</row>
    <row r="407" spans="2:12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</row>
    <row r="408" spans="2:12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</row>
    <row r="409" spans="2:12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</row>
    <row r="410" spans="2:12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</row>
    <row r="411" spans="2:12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</row>
    <row r="412" spans="2:12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</row>
    <row r="413" spans="2:12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</row>
    <row r="414" spans="2:12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</row>
    <row r="415" spans="2:12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</row>
    <row r="416" spans="2:12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</row>
    <row r="417" spans="2:12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</row>
    <row r="418" spans="2:12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</row>
    <row r="419" spans="2:12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</row>
    <row r="420" spans="2:12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</row>
    <row r="421" spans="2:12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</row>
    <row r="422" spans="2:12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</row>
    <row r="423" spans="2:12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</row>
    <row r="424" spans="2:12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</row>
    <row r="425" spans="2:12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</row>
    <row r="426" spans="2:12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</row>
    <row r="427" spans="2:12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</row>
    <row r="428" spans="2:12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</row>
    <row r="429" spans="2:12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</row>
    <row r="430" spans="2:12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</row>
    <row r="431" spans="2:12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</row>
    <row r="432" spans="2:12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</row>
    <row r="433" spans="2:12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</row>
    <row r="434" spans="2:12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</row>
    <row r="435" spans="2:12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</row>
    <row r="436" spans="2:12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</row>
    <row r="437" spans="2:12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</row>
    <row r="438" spans="2:12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</row>
    <row r="439" spans="2:12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</row>
    <row r="440" spans="2:12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</row>
    <row r="441" spans="2:12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</row>
    <row r="442" spans="2:12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</row>
    <row r="443" spans="2:12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</row>
    <row r="444" spans="2:12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</row>
    <row r="445" spans="2:12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</row>
    <row r="446" spans="2:12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</row>
    <row r="447" spans="2:12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</row>
    <row r="448" spans="2:12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</row>
    <row r="449" spans="2:12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</row>
    <row r="450" spans="2:12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</row>
    <row r="451" spans="2:12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</row>
    <row r="452" spans="2:12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</row>
    <row r="453" spans="2:12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</row>
    <row r="454" spans="2:12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</row>
    <row r="455" spans="2:12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</row>
    <row r="456" spans="2:12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</row>
    <row r="457" spans="2:12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</row>
    <row r="458" spans="2:12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</row>
    <row r="459" spans="2:12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</row>
    <row r="460" spans="2:12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</row>
    <row r="461" spans="2:12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</row>
    <row r="462" spans="2:12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</row>
    <row r="463" spans="2:12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</row>
    <row r="464" spans="2:12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</row>
    <row r="465" spans="2:12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</row>
    <row r="466" spans="2:12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</row>
    <row r="467" spans="2:12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</row>
    <row r="468" spans="2:12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</row>
    <row r="469" spans="2:12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</row>
    <row r="470" spans="2:12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</row>
    <row r="471" spans="2:12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</row>
    <row r="472" spans="2:12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</row>
    <row r="473" spans="2:12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</row>
    <row r="474" spans="2:12">
      <c r="B474" s="94"/>
      <c r="C474" s="95"/>
      <c r="D474" s="95"/>
      <c r="E474" s="95"/>
      <c r="F474" s="95"/>
      <c r="G474" s="95"/>
      <c r="H474" s="95"/>
      <c r="I474" s="95"/>
      <c r="J474" s="95"/>
      <c r="K474" s="95"/>
      <c r="L474" s="95"/>
    </row>
    <row r="475" spans="2:12">
      <c r="B475" s="94"/>
      <c r="C475" s="95"/>
      <c r="D475" s="95"/>
      <c r="E475" s="95"/>
      <c r="F475" s="95"/>
      <c r="G475" s="95"/>
      <c r="H475" s="95"/>
      <c r="I475" s="95"/>
      <c r="J475" s="95"/>
      <c r="K475" s="95"/>
      <c r="L475" s="95"/>
    </row>
    <row r="476" spans="2:12">
      <c r="B476" s="94"/>
      <c r="C476" s="95"/>
      <c r="D476" s="95"/>
      <c r="E476" s="95"/>
      <c r="F476" s="95"/>
      <c r="G476" s="95"/>
      <c r="H476" s="95"/>
      <c r="I476" s="95"/>
      <c r="J476" s="95"/>
      <c r="K476" s="95"/>
      <c r="L476" s="95"/>
    </row>
    <row r="477" spans="2:12">
      <c r="B477" s="94"/>
      <c r="C477" s="95"/>
      <c r="D477" s="95"/>
      <c r="E477" s="95"/>
      <c r="F477" s="95"/>
      <c r="G477" s="95"/>
      <c r="H477" s="95"/>
      <c r="I477" s="95"/>
      <c r="J477" s="95"/>
      <c r="K477" s="95"/>
      <c r="L477" s="95"/>
    </row>
    <row r="478" spans="2:12">
      <c r="B478" s="94"/>
      <c r="C478" s="95"/>
      <c r="D478" s="95"/>
      <c r="E478" s="95"/>
      <c r="F478" s="95"/>
      <c r="G478" s="95"/>
      <c r="H478" s="95"/>
      <c r="I478" s="95"/>
      <c r="J478" s="95"/>
      <c r="K478" s="95"/>
      <c r="L478" s="95"/>
    </row>
    <row r="479" spans="2:12">
      <c r="B479" s="94"/>
      <c r="C479" s="95"/>
      <c r="D479" s="95"/>
      <c r="E479" s="95"/>
      <c r="F479" s="95"/>
      <c r="G479" s="95"/>
      <c r="H479" s="95"/>
      <c r="I479" s="95"/>
      <c r="J479" s="95"/>
      <c r="K479" s="95"/>
      <c r="L479" s="95"/>
    </row>
    <row r="480" spans="2:12">
      <c r="B480" s="94"/>
      <c r="C480" s="95"/>
      <c r="D480" s="95"/>
      <c r="E480" s="95"/>
      <c r="F480" s="95"/>
      <c r="G480" s="95"/>
      <c r="H480" s="95"/>
      <c r="I480" s="95"/>
      <c r="J480" s="95"/>
      <c r="K480" s="95"/>
      <c r="L480" s="95"/>
    </row>
    <row r="481" spans="2:12">
      <c r="B481" s="94"/>
      <c r="C481" s="95"/>
      <c r="D481" s="95"/>
      <c r="E481" s="95"/>
      <c r="F481" s="95"/>
      <c r="G481" s="95"/>
      <c r="H481" s="95"/>
      <c r="I481" s="95"/>
      <c r="J481" s="95"/>
      <c r="K481" s="95"/>
      <c r="L481" s="95"/>
    </row>
    <row r="482" spans="2:12">
      <c r="B482" s="94"/>
      <c r="C482" s="95"/>
      <c r="D482" s="95"/>
      <c r="E482" s="95"/>
      <c r="F482" s="95"/>
      <c r="G482" s="95"/>
      <c r="H482" s="95"/>
      <c r="I482" s="95"/>
      <c r="J482" s="95"/>
      <c r="K482" s="95"/>
      <c r="L482" s="95"/>
    </row>
    <row r="483" spans="2:12">
      <c r="B483" s="94"/>
      <c r="C483" s="95"/>
      <c r="D483" s="95"/>
      <c r="E483" s="95"/>
      <c r="F483" s="95"/>
      <c r="G483" s="95"/>
      <c r="H483" s="95"/>
      <c r="I483" s="95"/>
      <c r="J483" s="95"/>
      <c r="K483" s="95"/>
      <c r="L483" s="95"/>
    </row>
    <row r="484" spans="2:12">
      <c r="B484" s="94"/>
      <c r="C484" s="95"/>
      <c r="D484" s="95"/>
      <c r="E484" s="95"/>
      <c r="F484" s="95"/>
      <c r="G484" s="95"/>
      <c r="H484" s="95"/>
      <c r="I484" s="95"/>
      <c r="J484" s="95"/>
      <c r="K484" s="95"/>
      <c r="L484" s="95"/>
    </row>
    <row r="485" spans="2:12">
      <c r="B485" s="94"/>
      <c r="C485" s="95"/>
      <c r="D485" s="95"/>
      <c r="E485" s="95"/>
      <c r="F485" s="95"/>
      <c r="G485" s="95"/>
      <c r="H485" s="95"/>
      <c r="I485" s="95"/>
      <c r="J485" s="95"/>
      <c r="K485" s="95"/>
      <c r="L485" s="95"/>
    </row>
    <row r="486" spans="2:12">
      <c r="B486" s="94"/>
      <c r="C486" s="95"/>
      <c r="D486" s="95"/>
      <c r="E486" s="95"/>
      <c r="F486" s="95"/>
      <c r="G486" s="95"/>
      <c r="H486" s="95"/>
      <c r="I486" s="95"/>
      <c r="J486" s="95"/>
      <c r="K486" s="95"/>
      <c r="L486" s="95"/>
    </row>
    <row r="487" spans="2:12">
      <c r="B487" s="94"/>
      <c r="C487" s="95"/>
      <c r="D487" s="95"/>
      <c r="E487" s="95"/>
      <c r="F487" s="95"/>
      <c r="G487" s="95"/>
      <c r="H487" s="95"/>
      <c r="I487" s="95"/>
      <c r="J487" s="95"/>
      <c r="K487" s="95"/>
      <c r="L487" s="95"/>
    </row>
    <row r="488" spans="2:12">
      <c r="B488" s="94"/>
      <c r="C488" s="95"/>
      <c r="D488" s="95"/>
      <c r="E488" s="95"/>
      <c r="F488" s="95"/>
      <c r="G488" s="95"/>
      <c r="H488" s="95"/>
      <c r="I488" s="95"/>
      <c r="J488" s="95"/>
      <c r="K488" s="95"/>
      <c r="L488" s="95"/>
    </row>
    <row r="489" spans="2:12">
      <c r="B489" s="94"/>
      <c r="C489" s="95"/>
      <c r="D489" s="95"/>
      <c r="E489" s="95"/>
      <c r="F489" s="95"/>
      <c r="G489" s="95"/>
      <c r="H489" s="95"/>
      <c r="I489" s="95"/>
      <c r="J489" s="95"/>
      <c r="K489" s="95"/>
      <c r="L489" s="95"/>
    </row>
    <row r="490" spans="2:12">
      <c r="B490" s="94"/>
      <c r="C490" s="95"/>
      <c r="D490" s="95"/>
      <c r="E490" s="95"/>
      <c r="F490" s="95"/>
      <c r="G490" s="95"/>
      <c r="H490" s="95"/>
      <c r="I490" s="95"/>
      <c r="J490" s="95"/>
      <c r="K490" s="95"/>
      <c r="L490" s="95"/>
    </row>
    <row r="491" spans="2:12">
      <c r="B491" s="94"/>
      <c r="C491" s="95"/>
      <c r="D491" s="95"/>
      <c r="E491" s="95"/>
      <c r="F491" s="95"/>
      <c r="G491" s="95"/>
      <c r="H491" s="95"/>
      <c r="I491" s="95"/>
      <c r="J491" s="95"/>
      <c r="K491" s="95"/>
      <c r="L491" s="95"/>
    </row>
    <row r="492" spans="2:12">
      <c r="B492" s="94"/>
      <c r="C492" s="95"/>
      <c r="D492" s="95"/>
      <c r="E492" s="95"/>
      <c r="F492" s="95"/>
      <c r="G492" s="95"/>
      <c r="H492" s="95"/>
      <c r="I492" s="95"/>
      <c r="J492" s="95"/>
      <c r="K492" s="95"/>
      <c r="L492" s="95"/>
    </row>
    <row r="493" spans="2:12">
      <c r="B493" s="94"/>
      <c r="C493" s="95"/>
      <c r="D493" s="95"/>
      <c r="E493" s="95"/>
      <c r="F493" s="95"/>
      <c r="G493" s="95"/>
      <c r="H493" s="95"/>
      <c r="I493" s="95"/>
      <c r="J493" s="95"/>
      <c r="K493" s="95"/>
      <c r="L493" s="95"/>
    </row>
    <row r="494" spans="2:12">
      <c r="B494" s="94"/>
      <c r="C494" s="95"/>
      <c r="D494" s="95"/>
      <c r="E494" s="95"/>
      <c r="F494" s="95"/>
      <c r="G494" s="95"/>
      <c r="H494" s="95"/>
      <c r="I494" s="95"/>
      <c r="J494" s="95"/>
      <c r="K494" s="95"/>
      <c r="L494" s="95"/>
    </row>
    <row r="495" spans="2:12">
      <c r="B495" s="94"/>
      <c r="C495" s="95"/>
      <c r="D495" s="95"/>
      <c r="E495" s="95"/>
      <c r="F495" s="95"/>
      <c r="G495" s="95"/>
      <c r="H495" s="95"/>
      <c r="I495" s="95"/>
      <c r="J495" s="95"/>
      <c r="K495" s="95"/>
      <c r="L495" s="95"/>
    </row>
    <row r="496" spans="2:12">
      <c r="B496" s="94"/>
      <c r="C496" s="95"/>
      <c r="D496" s="95"/>
      <c r="E496" s="95"/>
      <c r="F496" s="95"/>
      <c r="G496" s="95"/>
      <c r="H496" s="95"/>
      <c r="I496" s="95"/>
      <c r="J496" s="95"/>
      <c r="K496" s="95"/>
      <c r="L496" s="95"/>
    </row>
    <row r="497" spans="2:12">
      <c r="B497" s="94"/>
      <c r="C497" s="95"/>
      <c r="D497" s="95"/>
      <c r="E497" s="95"/>
      <c r="F497" s="95"/>
      <c r="G497" s="95"/>
      <c r="H497" s="95"/>
      <c r="I497" s="95"/>
      <c r="J497" s="95"/>
      <c r="K497" s="95"/>
      <c r="L497" s="95"/>
    </row>
    <row r="498" spans="2:12">
      <c r="B498" s="94"/>
      <c r="C498" s="95"/>
      <c r="D498" s="95"/>
      <c r="E498" s="95"/>
      <c r="F498" s="95"/>
      <c r="G498" s="95"/>
      <c r="H498" s="95"/>
      <c r="I498" s="95"/>
      <c r="J498" s="95"/>
      <c r="K498" s="95"/>
      <c r="L498" s="95"/>
    </row>
    <row r="499" spans="2:12">
      <c r="B499" s="94"/>
      <c r="C499" s="95"/>
      <c r="D499" s="95"/>
      <c r="E499" s="95"/>
      <c r="F499" s="95"/>
      <c r="G499" s="95"/>
      <c r="H499" s="95"/>
      <c r="I499" s="95"/>
      <c r="J499" s="95"/>
      <c r="K499" s="95"/>
      <c r="L499" s="95"/>
    </row>
    <row r="500" spans="2:12">
      <c r="B500" s="94"/>
      <c r="C500" s="95"/>
      <c r="D500" s="95"/>
      <c r="E500" s="95"/>
      <c r="F500" s="95"/>
      <c r="G500" s="95"/>
      <c r="H500" s="95"/>
      <c r="I500" s="95"/>
      <c r="J500" s="95"/>
      <c r="K500" s="95"/>
      <c r="L500" s="95"/>
    </row>
    <row r="501" spans="2:12">
      <c r="B501" s="94"/>
      <c r="C501" s="95"/>
      <c r="D501" s="95"/>
      <c r="E501" s="95"/>
      <c r="F501" s="95"/>
      <c r="G501" s="95"/>
      <c r="H501" s="95"/>
      <c r="I501" s="95"/>
      <c r="J501" s="95"/>
      <c r="K501" s="95"/>
      <c r="L501" s="95"/>
    </row>
    <row r="502" spans="2:12">
      <c r="B502" s="94"/>
      <c r="C502" s="95"/>
      <c r="D502" s="95"/>
      <c r="E502" s="95"/>
      <c r="F502" s="95"/>
      <c r="G502" s="95"/>
      <c r="H502" s="95"/>
      <c r="I502" s="95"/>
      <c r="J502" s="95"/>
      <c r="K502" s="95"/>
      <c r="L502" s="95"/>
    </row>
    <row r="503" spans="2:12">
      <c r="B503" s="94"/>
      <c r="C503" s="95"/>
      <c r="D503" s="95"/>
      <c r="E503" s="95"/>
      <c r="F503" s="95"/>
      <c r="G503" s="95"/>
      <c r="H503" s="95"/>
      <c r="I503" s="95"/>
      <c r="J503" s="95"/>
      <c r="K503" s="95"/>
      <c r="L503" s="95"/>
    </row>
    <row r="504" spans="2:12">
      <c r="B504" s="94"/>
      <c r="C504" s="95"/>
      <c r="D504" s="95"/>
      <c r="E504" s="95"/>
      <c r="F504" s="95"/>
      <c r="G504" s="95"/>
      <c r="H504" s="95"/>
      <c r="I504" s="95"/>
      <c r="J504" s="95"/>
      <c r="K504" s="95"/>
      <c r="L504" s="95"/>
    </row>
    <row r="505" spans="2:12">
      <c r="B505" s="94"/>
      <c r="C505" s="95"/>
      <c r="D505" s="95"/>
      <c r="E505" s="95"/>
      <c r="F505" s="95"/>
      <c r="G505" s="95"/>
      <c r="H505" s="95"/>
      <c r="I505" s="95"/>
      <c r="J505" s="95"/>
      <c r="K505" s="95"/>
      <c r="L505" s="95"/>
    </row>
    <row r="506" spans="2:12">
      <c r="B506" s="94"/>
      <c r="C506" s="95"/>
      <c r="D506" s="95"/>
      <c r="E506" s="95"/>
      <c r="F506" s="95"/>
      <c r="G506" s="95"/>
      <c r="H506" s="95"/>
      <c r="I506" s="95"/>
      <c r="J506" s="95"/>
      <c r="K506" s="95"/>
      <c r="L506" s="95"/>
    </row>
    <row r="507" spans="2:12">
      <c r="B507" s="94"/>
      <c r="C507" s="95"/>
      <c r="D507" s="95"/>
      <c r="E507" s="95"/>
      <c r="F507" s="95"/>
      <c r="G507" s="95"/>
      <c r="H507" s="95"/>
      <c r="I507" s="95"/>
      <c r="J507" s="95"/>
      <c r="K507" s="95"/>
      <c r="L507" s="95"/>
    </row>
    <row r="508" spans="2:12">
      <c r="B508" s="94"/>
      <c r="C508" s="95"/>
      <c r="D508" s="95"/>
      <c r="E508" s="95"/>
      <c r="F508" s="95"/>
      <c r="G508" s="95"/>
      <c r="H508" s="95"/>
      <c r="I508" s="95"/>
      <c r="J508" s="95"/>
      <c r="K508" s="95"/>
      <c r="L508" s="95"/>
    </row>
    <row r="509" spans="2:12">
      <c r="B509" s="94"/>
      <c r="C509" s="95"/>
      <c r="D509" s="95"/>
      <c r="E509" s="95"/>
      <c r="F509" s="95"/>
      <c r="G509" s="95"/>
      <c r="H509" s="95"/>
      <c r="I509" s="95"/>
      <c r="J509" s="95"/>
      <c r="K509" s="95"/>
      <c r="L509" s="95"/>
    </row>
    <row r="510" spans="2:12">
      <c r="B510" s="94"/>
      <c r="C510" s="95"/>
      <c r="D510" s="95"/>
      <c r="E510" s="95"/>
      <c r="F510" s="95"/>
      <c r="G510" s="95"/>
      <c r="H510" s="95"/>
      <c r="I510" s="95"/>
      <c r="J510" s="95"/>
      <c r="K510" s="95"/>
      <c r="L510" s="95"/>
    </row>
    <row r="511" spans="2:12">
      <c r="B511" s="94"/>
      <c r="C511" s="95"/>
      <c r="D511" s="95"/>
      <c r="E511" s="95"/>
      <c r="F511" s="95"/>
      <c r="G511" s="95"/>
      <c r="H511" s="95"/>
      <c r="I511" s="95"/>
      <c r="J511" s="95"/>
      <c r="K511" s="95"/>
      <c r="L511" s="95"/>
    </row>
    <row r="512" spans="2:12">
      <c r="B512" s="94"/>
      <c r="C512" s="95"/>
      <c r="D512" s="95"/>
      <c r="E512" s="95"/>
      <c r="F512" s="95"/>
      <c r="G512" s="95"/>
      <c r="H512" s="95"/>
      <c r="I512" s="95"/>
      <c r="J512" s="95"/>
      <c r="K512" s="95"/>
      <c r="L512" s="95"/>
    </row>
    <row r="513" spans="2:12">
      <c r="B513" s="94"/>
      <c r="C513" s="95"/>
      <c r="D513" s="95"/>
      <c r="E513" s="95"/>
      <c r="F513" s="95"/>
      <c r="G513" s="95"/>
      <c r="H513" s="95"/>
      <c r="I513" s="95"/>
      <c r="J513" s="95"/>
      <c r="K513" s="95"/>
      <c r="L513" s="95"/>
    </row>
    <row r="514" spans="2:12">
      <c r="B514" s="94"/>
      <c r="C514" s="95"/>
      <c r="D514" s="95"/>
      <c r="E514" s="95"/>
      <c r="F514" s="95"/>
      <c r="G514" s="95"/>
      <c r="H514" s="95"/>
      <c r="I514" s="95"/>
      <c r="J514" s="95"/>
      <c r="K514" s="95"/>
      <c r="L514" s="95"/>
    </row>
    <row r="515" spans="2:12">
      <c r="B515" s="94"/>
      <c r="C515" s="95"/>
      <c r="D515" s="95"/>
      <c r="E515" s="95"/>
      <c r="F515" s="95"/>
      <c r="G515" s="95"/>
      <c r="H515" s="95"/>
      <c r="I515" s="95"/>
      <c r="J515" s="95"/>
      <c r="K515" s="95"/>
      <c r="L515" s="95"/>
    </row>
    <row r="516" spans="2:12">
      <c r="B516" s="94"/>
      <c r="C516" s="95"/>
      <c r="D516" s="95"/>
      <c r="E516" s="95"/>
      <c r="F516" s="95"/>
      <c r="G516" s="95"/>
      <c r="H516" s="95"/>
      <c r="I516" s="95"/>
      <c r="J516" s="95"/>
      <c r="K516" s="95"/>
      <c r="L516" s="95"/>
    </row>
    <row r="517" spans="2:12">
      <c r="B517" s="94"/>
      <c r="C517" s="95"/>
      <c r="D517" s="95"/>
      <c r="E517" s="95"/>
      <c r="F517" s="95"/>
      <c r="G517" s="95"/>
      <c r="H517" s="95"/>
      <c r="I517" s="95"/>
      <c r="J517" s="95"/>
      <c r="K517" s="95"/>
      <c r="L517" s="95"/>
    </row>
    <row r="518" spans="2:12">
      <c r="B518" s="94"/>
      <c r="C518" s="95"/>
      <c r="D518" s="95"/>
      <c r="E518" s="95"/>
      <c r="F518" s="95"/>
      <c r="G518" s="95"/>
      <c r="H518" s="95"/>
      <c r="I518" s="95"/>
      <c r="J518" s="95"/>
      <c r="K518" s="95"/>
      <c r="L518" s="95"/>
    </row>
    <row r="519" spans="2:12">
      <c r="B519" s="94"/>
      <c r="C519" s="95"/>
      <c r="D519" s="95"/>
      <c r="E519" s="95"/>
      <c r="F519" s="95"/>
      <c r="G519" s="95"/>
      <c r="H519" s="95"/>
      <c r="I519" s="95"/>
      <c r="J519" s="95"/>
      <c r="K519" s="95"/>
      <c r="L519" s="95"/>
    </row>
    <row r="520" spans="2:12">
      <c r="B520" s="94"/>
      <c r="C520" s="95"/>
      <c r="D520" s="95"/>
      <c r="E520" s="95"/>
      <c r="F520" s="95"/>
      <c r="G520" s="95"/>
      <c r="H520" s="95"/>
      <c r="I520" s="95"/>
      <c r="J520" s="95"/>
      <c r="K520" s="95"/>
      <c r="L520" s="95"/>
    </row>
    <row r="521" spans="2:12">
      <c r="B521" s="94"/>
      <c r="C521" s="95"/>
      <c r="D521" s="95"/>
      <c r="E521" s="95"/>
      <c r="F521" s="95"/>
      <c r="G521" s="95"/>
      <c r="H521" s="95"/>
      <c r="I521" s="95"/>
      <c r="J521" s="95"/>
      <c r="K521" s="95"/>
      <c r="L521" s="95"/>
    </row>
    <row r="522" spans="2:12">
      <c r="B522" s="94"/>
      <c r="C522" s="95"/>
      <c r="D522" s="95"/>
      <c r="E522" s="95"/>
      <c r="F522" s="95"/>
      <c r="G522" s="95"/>
      <c r="H522" s="95"/>
      <c r="I522" s="95"/>
      <c r="J522" s="95"/>
      <c r="K522" s="95"/>
      <c r="L522" s="95"/>
    </row>
    <row r="523" spans="2:12">
      <c r="B523" s="94"/>
      <c r="C523" s="95"/>
      <c r="D523" s="95"/>
      <c r="E523" s="95"/>
      <c r="F523" s="95"/>
      <c r="G523" s="95"/>
      <c r="H523" s="95"/>
      <c r="I523" s="95"/>
      <c r="J523" s="95"/>
      <c r="K523" s="95"/>
      <c r="L523" s="95"/>
    </row>
    <row r="524" spans="2:12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</row>
    <row r="525" spans="2:12">
      <c r="B525" s="94"/>
      <c r="C525" s="95"/>
      <c r="D525" s="95"/>
      <c r="E525" s="95"/>
      <c r="F525" s="95"/>
      <c r="G525" s="95"/>
      <c r="H525" s="95"/>
      <c r="I525" s="95"/>
      <c r="J525" s="95"/>
      <c r="K525" s="95"/>
      <c r="L525" s="95"/>
    </row>
    <row r="526" spans="2:12">
      <c r="B526" s="94"/>
      <c r="C526" s="95"/>
      <c r="D526" s="95"/>
      <c r="E526" s="95"/>
      <c r="F526" s="95"/>
      <c r="G526" s="95"/>
      <c r="H526" s="95"/>
      <c r="I526" s="95"/>
      <c r="J526" s="95"/>
      <c r="K526" s="95"/>
      <c r="L526" s="95"/>
    </row>
    <row r="527" spans="2:12">
      <c r="B527" s="94"/>
      <c r="C527" s="95"/>
      <c r="D527" s="95"/>
      <c r="E527" s="95"/>
      <c r="F527" s="95"/>
      <c r="G527" s="95"/>
      <c r="H527" s="95"/>
      <c r="I527" s="95"/>
      <c r="J527" s="95"/>
      <c r="K527" s="95"/>
      <c r="L527" s="95"/>
    </row>
    <row r="528" spans="2:12">
      <c r="B528" s="94"/>
      <c r="C528" s="95"/>
      <c r="D528" s="95"/>
      <c r="E528" s="95"/>
      <c r="F528" s="95"/>
      <c r="G528" s="95"/>
      <c r="H528" s="95"/>
      <c r="I528" s="95"/>
      <c r="J528" s="95"/>
      <c r="K528" s="95"/>
      <c r="L528" s="95"/>
    </row>
    <row r="529" spans="2:12">
      <c r="B529" s="94"/>
      <c r="C529" s="95"/>
      <c r="D529" s="95"/>
      <c r="E529" s="95"/>
      <c r="F529" s="95"/>
      <c r="G529" s="95"/>
      <c r="H529" s="95"/>
      <c r="I529" s="95"/>
      <c r="J529" s="95"/>
      <c r="K529" s="95"/>
      <c r="L529" s="95"/>
    </row>
    <row r="530" spans="2:12">
      <c r="B530" s="94"/>
      <c r="C530" s="95"/>
      <c r="D530" s="95"/>
      <c r="E530" s="95"/>
      <c r="F530" s="95"/>
      <c r="G530" s="95"/>
      <c r="H530" s="95"/>
      <c r="I530" s="95"/>
      <c r="J530" s="95"/>
      <c r="K530" s="95"/>
      <c r="L530" s="95"/>
    </row>
    <row r="531" spans="2:12">
      <c r="B531" s="94"/>
      <c r="C531" s="95"/>
      <c r="D531" s="95"/>
      <c r="E531" s="95"/>
      <c r="F531" s="95"/>
      <c r="G531" s="95"/>
      <c r="H531" s="95"/>
      <c r="I531" s="95"/>
      <c r="J531" s="95"/>
      <c r="K531" s="95"/>
      <c r="L531" s="95"/>
    </row>
    <row r="532" spans="2:12">
      <c r="B532" s="94"/>
      <c r="C532" s="95"/>
      <c r="D532" s="95"/>
      <c r="E532" s="95"/>
      <c r="F532" s="95"/>
      <c r="G532" s="95"/>
      <c r="H532" s="95"/>
      <c r="I532" s="95"/>
      <c r="J532" s="95"/>
      <c r="K532" s="95"/>
      <c r="L532" s="95"/>
    </row>
    <row r="533" spans="2:12">
      <c r="B533" s="94"/>
      <c r="C533" s="95"/>
      <c r="D533" s="95"/>
      <c r="E533" s="95"/>
      <c r="F533" s="95"/>
      <c r="G533" s="95"/>
      <c r="H533" s="95"/>
      <c r="I533" s="95"/>
      <c r="J533" s="95"/>
      <c r="K533" s="95"/>
      <c r="L533" s="95"/>
    </row>
    <row r="534" spans="2:12">
      <c r="B534" s="94"/>
      <c r="C534" s="95"/>
      <c r="D534" s="95"/>
      <c r="E534" s="95"/>
      <c r="F534" s="95"/>
      <c r="G534" s="95"/>
      <c r="H534" s="95"/>
      <c r="I534" s="95"/>
      <c r="J534" s="95"/>
      <c r="K534" s="95"/>
      <c r="L534" s="95"/>
    </row>
    <row r="535" spans="2:12">
      <c r="B535" s="94"/>
      <c r="C535" s="95"/>
      <c r="D535" s="95"/>
      <c r="E535" s="95"/>
      <c r="F535" s="95"/>
      <c r="G535" s="95"/>
      <c r="H535" s="95"/>
      <c r="I535" s="95"/>
      <c r="J535" s="95"/>
      <c r="K535" s="95"/>
      <c r="L535" s="95"/>
    </row>
    <row r="536" spans="2:12">
      <c r="B536" s="94"/>
      <c r="C536" s="95"/>
      <c r="D536" s="95"/>
      <c r="E536" s="95"/>
      <c r="F536" s="95"/>
      <c r="G536" s="95"/>
      <c r="H536" s="95"/>
      <c r="I536" s="95"/>
      <c r="J536" s="95"/>
      <c r="K536" s="95"/>
      <c r="L536" s="95"/>
    </row>
    <row r="537" spans="2:12">
      <c r="B537" s="94"/>
      <c r="C537" s="95"/>
      <c r="D537" s="95"/>
      <c r="E537" s="95"/>
      <c r="F537" s="95"/>
      <c r="G537" s="95"/>
      <c r="H537" s="95"/>
      <c r="I537" s="95"/>
      <c r="J537" s="95"/>
      <c r="K537" s="95"/>
      <c r="L537" s="95"/>
    </row>
    <row r="538" spans="2:12">
      <c r="B538" s="94"/>
      <c r="C538" s="95"/>
      <c r="D538" s="95"/>
      <c r="E538" s="95"/>
      <c r="F538" s="95"/>
      <c r="G538" s="95"/>
      <c r="H538" s="95"/>
      <c r="I538" s="95"/>
      <c r="J538" s="95"/>
      <c r="K538" s="95"/>
      <c r="L538" s="95"/>
    </row>
    <row r="539" spans="2:12">
      <c r="B539" s="94"/>
      <c r="C539" s="95"/>
      <c r="D539" s="95"/>
      <c r="E539" s="95"/>
      <c r="F539" s="95"/>
      <c r="G539" s="95"/>
      <c r="H539" s="95"/>
      <c r="I539" s="95"/>
      <c r="J539" s="95"/>
      <c r="K539" s="95"/>
      <c r="L539" s="95"/>
    </row>
    <row r="540" spans="2:12">
      <c r="B540" s="94"/>
      <c r="C540" s="95"/>
      <c r="D540" s="95"/>
      <c r="E540" s="95"/>
      <c r="F540" s="95"/>
      <c r="G540" s="95"/>
      <c r="H540" s="95"/>
      <c r="I540" s="95"/>
      <c r="J540" s="95"/>
      <c r="K540" s="95"/>
      <c r="L540" s="95"/>
    </row>
    <row r="541" spans="2:12">
      <c r="B541" s="94"/>
      <c r="C541" s="95"/>
      <c r="D541" s="95"/>
      <c r="E541" s="95"/>
      <c r="F541" s="95"/>
      <c r="G541" s="95"/>
      <c r="H541" s="95"/>
      <c r="I541" s="95"/>
      <c r="J541" s="95"/>
      <c r="K541" s="95"/>
      <c r="L541" s="95"/>
    </row>
    <row r="542" spans="2:12">
      <c r="B542" s="94"/>
      <c r="C542" s="95"/>
      <c r="D542" s="95"/>
      <c r="E542" s="95"/>
      <c r="F542" s="95"/>
      <c r="G542" s="95"/>
      <c r="H542" s="95"/>
      <c r="I542" s="95"/>
      <c r="J542" s="95"/>
      <c r="K542" s="95"/>
      <c r="L542" s="95"/>
    </row>
    <row r="543" spans="2:12">
      <c r="B543" s="94"/>
      <c r="C543" s="95"/>
      <c r="D543" s="95"/>
      <c r="E543" s="95"/>
      <c r="F543" s="95"/>
      <c r="G543" s="95"/>
      <c r="H543" s="95"/>
      <c r="I543" s="95"/>
      <c r="J543" s="95"/>
      <c r="K543" s="95"/>
      <c r="L543" s="95"/>
    </row>
    <row r="544" spans="2:12">
      <c r="B544" s="94"/>
      <c r="C544" s="95"/>
      <c r="D544" s="95"/>
      <c r="E544" s="95"/>
      <c r="F544" s="95"/>
      <c r="G544" s="95"/>
      <c r="H544" s="95"/>
      <c r="I544" s="95"/>
      <c r="J544" s="95"/>
      <c r="K544" s="95"/>
      <c r="L544" s="95"/>
    </row>
    <row r="545" spans="2:12">
      <c r="B545" s="94"/>
      <c r="C545" s="95"/>
      <c r="D545" s="95"/>
      <c r="E545" s="95"/>
      <c r="F545" s="95"/>
      <c r="G545" s="95"/>
      <c r="H545" s="95"/>
      <c r="I545" s="95"/>
      <c r="J545" s="95"/>
      <c r="K545" s="95"/>
      <c r="L545" s="95"/>
    </row>
    <row r="546" spans="2:12">
      <c r="B546" s="94"/>
      <c r="C546" s="95"/>
      <c r="D546" s="95"/>
      <c r="E546" s="95"/>
      <c r="F546" s="95"/>
      <c r="G546" s="95"/>
      <c r="H546" s="95"/>
      <c r="I546" s="95"/>
      <c r="J546" s="95"/>
      <c r="K546" s="95"/>
      <c r="L546" s="95"/>
    </row>
    <row r="547" spans="2:12">
      <c r="B547" s="94"/>
      <c r="C547" s="95"/>
      <c r="D547" s="95"/>
      <c r="E547" s="95"/>
      <c r="F547" s="95"/>
      <c r="G547" s="95"/>
      <c r="H547" s="95"/>
      <c r="I547" s="95"/>
      <c r="J547" s="95"/>
      <c r="K547" s="95"/>
      <c r="L547" s="95"/>
    </row>
    <row r="548" spans="2:12">
      <c r="B548" s="94"/>
      <c r="C548" s="95"/>
      <c r="D548" s="95"/>
      <c r="E548" s="95"/>
      <c r="F548" s="95"/>
      <c r="G548" s="95"/>
      <c r="H548" s="95"/>
      <c r="I548" s="95"/>
      <c r="J548" s="95"/>
      <c r="K548" s="95"/>
      <c r="L548" s="95"/>
    </row>
    <row r="549" spans="2:12">
      <c r="B549" s="94"/>
      <c r="C549" s="95"/>
      <c r="D549" s="95"/>
      <c r="E549" s="95"/>
      <c r="F549" s="95"/>
      <c r="G549" s="95"/>
      <c r="H549" s="95"/>
      <c r="I549" s="95"/>
      <c r="J549" s="95"/>
      <c r="K549" s="95"/>
      <c r="L549" s="95"/>
    </row>
    <row r="550" spans="2:12">
      <c r="B550" s="94"/>
      <c r="C550" s="95"/>
      <c r="D550" s="95"/>
      <c r="E550" s="95"/>
      <c r="F550" s="95"/>
      <c r="G550" s="95"/>
      <c r="H550" s="95"/>
      <c r="I550" s="95"/>
      <c r="J550" s="95"/>
      <c r="K550" s="95"/>
      <c r="L550" s="95"/>
    </row>
    <row r="551" spans="2:12">
      <c r="B551" s="94"/>
      <c r="C551" s="95"/>
      <c r="D551" s="95"/>
      <c r="E551" s="95"/>
      <c r="F551" s="95"/>
      <c r="G551" s="95"/>
      <c r="H551" s="95"/>
      <c r="I551" s="95"/>
      <c r="J551" s="95"/>
      <c r="K551" s="95"/>
      <c r="L551" s="95"/>
    </row>
    <row r="552" spans="2:12">
      <c r="B552" s="94"/>
      <c r="C552" s="95"/>
      <c r="D552" s="95"/>
      <c r="E552" s="95"/>
      <c r="F552" s="95"/>
      <c r="G552" s="95"/>
      <c r="H552" s="95"/>
      <c r="I552" s="95"/>
      <c r="J552" s="95"/>
      <c r="K552" s="95"/>
      <c r="L552" s="95"/>
    </row>
    <row r="553" spans="2:12">
      <c r="B553" s="94"/>
      <c r="C553" s="95"/>
      <c r="D553" s="95"/>
      <c r="E553" s="95"/>
      <c r="F553" s="95"/>
      <c r="G553" s="95"/>
      <c r="H553" s="95"/>
      <c r="I553" s="95"/>
      <c r="J553" s="95"/>
      <c r="K553" s="95"/>
      <c r="L553" s="95"/>
    </row>
    <row r="554" spans="2:12">
      <c r="B554" s="94"/>
      <c r="C554" s="95"/>
      <c r="D554" s="95"/>
      <c r="E554" s="95"/>
      <c r="F554" s="95"/>
      <c r="G554" s="95"/>
      <c r="H554" s="95"/>
      <c r="I554" s="95"/>
      <c r="J554" s="95"/>
      <c r="K554" s="95"/>
      <c r="L554" s="95"/>
    </row>
    <row r="555" spans="2:12">
      <c r="B555" s="94"/>
      <c r="C555" s="95"/>
      <c r="D555" s="95"/>
      <c r="E555" s="95"/>
      <c r="F555" s="95"/>
      <c r="G555" s="95"/>
      <c r="H555" s="95"/>
      <c r="I555" s="95"/>
      <c r="J555" s="95"/>
      <c r="K555" s="95"/>
      <c r="L555" s="95"/>
    </row>
    <row r="556" spans="2:12">
      <c r="B556" s="94"/>
      <c r="C556" s="95"/>
      <c r="D556" s="95"/>
      <c r="E556" s="95"/>
      <c r="F556" s="95"/>
      <c r="G556" s="95"/>
      <c r="H556" s="95"/>
      <c r="I556" s="95"/>
      <c r="J556" s="95"/>
      <c r="K556" s="95"/>
      <c r="L556" s="95"/>
    </row>
    <row r="557" spans="2:12">
      <c r="B557" s="94"/>
      <c r="C557" s="95"/>
      <c r="D557" s="95"/>
      <c r="E557" s="95"/>
      <c r="F557" s="95"/>
      <c r="G557" s="95"/>
      <c r="H557" s="95"/>
      <c r="I557" s="95"/>
      <c r="J557" s="95"/>
      <c r="K557" s="95"/>
      <c r="L557" s="95"/>
    </row>
    <row r="558" spans="2:12">
      <c r="B558" s="94"/>
      <c r="C558" s="95"/>
      <c r="D558" s="95"/>
      <c r="E558" s="95"/>
      <c r="F558" s="95"/>
      <c r="G558" s="95"/>
      <c r="H558" s="95"/>
      <c r="I558" s="95"/>
      <c r="J558" s="95"/>
      <c r="K558" s="95"/>
      <c r="L558" s="95"/>
    </row>
    <row r="559" spans="2:12">
      <c r="B559" s="94"/>
      <c r="C559" s="95"/>
      <c r="D559" s="95"/>
      <c r="E559" s="95"/>
      <c r="F559" s="95"/>
      <c r="G559" s="95"/>
      <c r="H559" s="95"/>
      <c r="I559" s="95"/>
      <c r="J559" s="95"/>
      <c r="K559" s="95"/>
      <c r="L559" s="95"/>
    </row>
    <row r="560" spans="2:12">
      <c r="B560" s="94"/>
      <c r="C560" s="95"/>
      <c r="D560" s="95"/>
      <c r="E560" s="95"/>
      <c r="F560" s="95"/>
      <c r="G560" s="95"/>
      <c r="H560" s="95"/>
      <c r="I560" s="95"/>
      <c r="J560" s="95"/>
      <c r="K560" s="95"/>
      <c r="L560" s="95"/>
    </row>
    <row r="561" spans="2:12">
      <c r="B561" s="94"/>
      <c r="C561" s="95"/>
      <c r="D561" s="95"/>
      <c r="E561" s="95"/>
      <c r="F561" s="95"/>
      <c r="G561" s="95"/>
      <c r="H561" s="95"/>
      <c r="I561" s="95"/>
      <c r="J561" s="95"/>
      <c r="K561" s="95"/>
      <c r="L561" s="95"/>
    </row>
    <row r="562" spans="2:12">
      <c r="B562" s="94"/>
      <c r="C562" s="95"/>
      <c r="D562" s="95"/>
      <c r="E562" s="95"/>
      <c r="F562" s="95"/>
      <c r="G562" s="95"/>
      <c r="H562" s="95"/>
      <c r="I562" s="95"/>
      <c r="J562" s="95"/>
      <c r="K562" s="95"/>
      <c r="L562" s="95"/>
    </row>
    <row r="563" spans="2:12">
      <c r="B563" s="94"/>
      <c r="C563" s="95"/>
      <c r="D563" s="95"/>
      <c r="E563" s="95"/>
      <c r="F563" s="95"/>
      <c r="G563" s="95"/>
      <c r="H563" s="95"/>
      <c r="I563" s="95"/>
      <c r="J563" s="95"/>
      <c r="K563" s="95"/>
      <c r="L563" s="95"/>
    </row>
    <row r="564" spans="2:12">
      <c r="B564" s="94"/>
      <c r="C564" s="95"/>
      <c r="D564" s="95"/>
      <c r="E564" s="95"/>
      <c r="F564" s="95"/>
      <c r="G564" s="95"/>
      <c r="H564" s="95"/>
      <c r="I564" s="95"/>
      <c r="J564" s="95"/>
      <c r="K564" s="95"/>
      <c r="L564" s="95"/>
    </row>
    <row r="565" spans="2:12">
      <c r="B565" s="94"/>
      <c r="C565" s="95"/>
      <c r="D565" s="95"/>
      <c r="E565" s="95"/>
      <c r="F565" s="95"/>
      <c r="G565" s="95"/>
      <c r="H565" s="95"/>
      <c r="I565" s="95"/>
      <c r="J565" s="95"/>
      <c r="K565" s="95"/>
      <c r="L565" s="95"/>
    </row>
    <row r="566" spans="2:12">
      <c r="B566" s="94"/>
      <c r="C566" s="95"/>
      <c r="D566" s="95"/>
      <c r="E566" s="95"/>
      <c r="F566" s="95"/>
      <c r="G566" s="95"/>
      <c r="H566" s="95"/>
      <c r="I566" s="95"/>
      <c r="J566" s="95"/>
      <c r="K566" s="95"/>
      <c r="L566" s="95"/>
    </row>
    <row r="567" spans="2:12">
      <c r="B567" s="94"/>
      <c r="C567" s="95"/>
      <c r="D567" s="95"/>
      <c r="E567" s="95"/>
      <c r="F567" s="95"/>
      <c r="G567" s="95"/>
      <c r="H567" s="95"/>
      <c r="I567" s="95"/>
      <c r="J567" s="95"/>
      <c r="K567" s="95"/>
      <c r="L567" s="95"/>
    </row>
    <row r="568" spans="2:12">
      <c r="B568" s="94"/>
      <c r="C568" s="95"/>
      <c r="D568" s="95"/>
      <c r="E568" s="95"/>
      <c r="F568" s="95"/>
      <c r="G568" s="95"/>
      <c r="H568" s="95"/>
      <c r="I568" s="95"/>
      <c r="J568" s="95"/>
      <c r="K568" s="95"/>
      <c r="L568" s="95"/>
    </row>
    <row r="569" spans="2:12">
      <c r="B569" s="94"/>
      <c r="C569" s="95"/>
      <c r="D569" s="95"/>
      <c r="E569" s="95"/>
      <c r="F569" s="95"/>
      <c r="G569" s="95"/>
      <c r="H569" s="95"/>
      <c r="I569" s="95"/>
      <c r="J569" s="95"/>
      <c r="K569" s="95"/>
      <c r="L569" s="95"/>
    </row>
    <row r="570" spans="2:12">
      <c r="B570" s="94"/>
      <c r="C570" s="95"/>
      <c r="D570" s="95"/>
      <c r="E570" s="95"/>
      <c r="F570" s="95"/>
      <c r="G570" s="95"/>
      <c r="H570" s="95"/>
      <c r="I570" s="95"/>
      <c r="J570" s="95"/>
      <c r="K570" s="95"/>
      <c r="L570" s="95"/>
    </row>
    <row r="571" spans="2:12">
      <c r="B571" s="94"/>
      <c r="C571" s="95"/>
      <c r="D571" s="95"/>
      <c r="E571" s="95"/>
      <c r="F571" s="95"/>
      <c r="G571" s="95"/>
      <c r="H571" s="95"/>
      <c r="I571" s="95"/>
      <c r="J571" s="95"/>
      <c r="K571" s="95"/>
      <c r="L571" s="95"/>
    </row>
    <row r="572" spans="2:12">
      <c r="B572" s="94"/>
      <c r="C572" s="95"/>
      <c r="D572" s="95"/>
      <c r="E572" s="95"/>
      <c r="F572" s="95"/>
      <c r="G572" s="95"/>
      <c r="H572" s="95"/>
      <c r="I572" s="95"/>
      <c r="J572" s="95"/>
      <c r="K572" s="95"/>
      <c r="L572" s="95"/>
    </row>
    <row r="573" spans="2:12">
      <c r="B573" s="94"/>
      <c r="C573" s="95"/>
      <c r="D573" s="95"/>
      <c r="E573" s="95"/>
      <c r="F573" s="95"/>
      <c r="G573" s="95"/>
      <c r="H573" s="95"/>
      <c r="I573" s="95"/>
      <c r="J573" s="95"/>
      <c r="K573" s="95"/>
      <c r="L573" s="95"/>
    </row>
    <row r="574" spans="2:12">
      <c r="B574" s="94"/>
      <c r="C574" s="95"/>
      <c r="D574" s="95"/>
      <c r="E574" s="95"/>
      <c r="F574" s="95"/>
      <c r="G574" s="95"/>
      <c r="H574" s="95"/>
      <c r="I574" s="95"/>
      <c r="J574" s="95"/>
      <c r="K574" s="95"/>
      <c r="L574" s="95"/>
    </row>
    <row r="575" spans="2:12">
      <c r="B575" s="94"/>
      <c r="C575" s="95"/>
      <c r="D575" s="95"/>
      <c r="E575" s="95"/>
      <c r="F575" s="95"/>
      <c r="G575" s="95"/>
      <c r="H575" s="95"/>
      <c r="I575" s="95"/>
      <c r="J575" s="95"/>
      <c r="K575" s="95"/>
      <c r="L575" s="95"/>
    </row>
    <row r="576" spans="2:12">
      <c r="B576" s="94"/>
      <c r="C576" s="95"/>
      <c r="D576" s="95"/>
      <c r="E576" s="95"/>
      <c r="F576" s="95"/>
      <c r="G576" s="95"/>
      <c r="H576" s="95"/>
      <c r="I576" s="95"/>
      <c r="J576" s="95"/>
      <c r="K576" s="95"/>
      <c r="L576" s="95"/>
    </row>
    <row r="577" spans="2:12">
      <c r="B577" s="94"/>
      <c r="C577" s="95"/>
      <c r="D577" s="95"/>
      <c r="E577" s="95"/>
      <c r="F577" s="95"/>
      <c r="G577" s="95"/>
      <c r="H577" s="95"/>
      <c r="I577" s="95"/>
      <c r="J577" s="95"/>
      <c r="K577" s="95"/>
      <c r="L577" s="95"/>
    </row>
    <row r="578" spans="2:12">
      <c r="B578" s="94"/>
      <c r="C578" s="95"/>
      <c r="D578" s="95"/>
      <c r="E578" s="95"/>
      <c r="F578" s="95"/>
      <c r="G578" s="95"/>
      <c r="H578" s="95"/>
      <c r="I578" s="95"/>
      <c r="J578" s="95"/>
      <c r="K578" s="95"/>
      <c r="L578" s="95"/>
    </row>
    <row r="579" spans="2:12">
      <c r="B579" s="94"/>
      <c r="C579" s="95"/>
      <c r="D579" s="95"/>
      <c r="E579" s="95"/>
      <c r="F579" s="95"/>
      <c r="G579" s="95"/>
      <c r="H579" s="95"/>
      <c r="I579" s="95"/>
      <c r="J579" s="95"/>
      <c r="K579" s="95"/>
      <c r="L579" s="95"/>
    </row>
    <row r="580" spans="2:12">
      <c r="B580" s="94"/>
      <c r="C580" s="95"/>
      <c r="D580" s="95"/>
      <c r="E580" s="95"/>
      <c r="F580" s="95"/>
      <c r="G580" s="95"/>
      <c r="H580" s="95"/>
      <c r="I580" s="95"/>
      <c r="J580" s="95"/>
      <c r="K580" s="95"/>
      <c r="L580" s="95"/>
    </row>
    <row r="581" spans="2:12">
      <c r="B581" s="94"/>
      <c r="C581" s="95"/>
      <c r="D581" s="95"/>
      <c r="E581" s="95"/>
      <c r="F581" s="95"/>
      <c r="G581" s="95"/>
      <c r="H581" s="95"/>
      <c r="I581" s="95"/>
      <c r="J581" s="95"/>
      <c r="K581" s="95"/>
      <c r="L581" s="95"/>
    </row>
    <row r="582" spans="2:12">
      <c r="B582" s="94"/>
      <c r="C582" s="95"/>
      <c r="D582" s="95"/>
      <c r="E582" s="95"/>
      <c r="F582" s="95"/>
      <c r="G582" s="95"/>
      <c r="H582" s="95"/>
      <c r="I582" s="95"/>
      <c r="J582" s="95"/>
      <c r="K582" s="95"/>
      <c r="L582" s="95"/>
    </row>
    <row r="583" spans="2:12">
      <c r="B583" s="94"/>
      <c r="C583" s="95"/>
      <c r="D583" s="95"/>
      <c r="E583" s="95"/>
      <c r="F583" s="95"/>
      <c r="G583" s="95"/>
      <c r="H583" s="95"/>
      <c r="I583" s="95"/>
      <c r="J583" s="95"/>
      <c r="K583" s="95"/>
      <c r="L583" s="95"/>
    </row>
    <row r="584" spans="2:12">
      <c r="B584" s="94"/>
      <c r="C584" s="95"/>
      <c r="D584" s="95"/>
      <c r="E584" s="95"/>
      <c r="F584" s="95"/>
      <c r="G584" s="95"/>
      <c r="H584" s="95"/>
      <c r="I584" s="95"/>
      <c r="J584" s="95"/>
      <c r="K584" s="95"/>
      <c r="L584" s="95"/>
    </row>
    <row r="585" spans="2:12">
      <c r="B585" s="94"/>
      <c r="C585" s="95"/>
      <c r="D585" s="95"/>
      <c r="E585" s="95"/>
      <c r="F585" s="95"/>
      <c r="G585" s="95"/>
      <c r="H585" s="95"/>
      <c r="I585" s="95"/>
      <c r="J585" s="95"/>
      <c r="K585" s="95"/>
      <c r="L585" s="95"/>
    </row>
    <row r="586" spans="2:12">
      <c r="B586" s="94"/>
      <c r="C586" s="95"/>
      <c r="D586" s="95"/>
      <c r="E586" s="95"/>
      <c r="F586" s="95"/>
      <c r="G586" s="95"/>
      <c r="H586" s="95"/>
      <c r="I586" s="95"/>
      <c r="J586" s="95"/>
      <c r="K586" s="95"/>
      <c r="L586" s="95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9.140625" style="2" bestFit="1" customWidth="1"/>
    <col min="3" max="3" width="12.7109375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7.855468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134</v>
      </c>
      <c r="C1" s="46" t="s" vm="1">
        <v>214</v>
      </c>
    </row>
    <row r="2" spans="1:11">
      <c r="B2" s="46" t="s">
        <v>133</v>
      </c>
      <c r="C2" s="46" t="s">
        <v>2403</v>
      </c>
    </row>
    <row r="3" spans="1:11">
      <c r="B3" s="46" t="s">
        <v>135</v>
      </c>
      <c r="C3" s="68" t="s">
        <v>2404</v>
      </c>
    </row>
    <row r="4" spans="1:11">
      <c r="B4" s="46" t="s">
        <v>136</v>
      </c>
      <c r="C4" s="68">
        <v>14244</v>
      </c>
    </row>
    <row r="6" spans="1:11" ht="26.25" customHeight="1">
      <c r="B6" s="134" t="s">
        <v>161</v>
      </c>
      <c r="C6" s="135"/>
      <c r="D6" s="135"/>
      <c r="E6" s="135"/>
      <c r="F6" s="135"/>
      <c r="G6" s="135"/>
      <c r="H6" s="135"/>
      <c r="I6" s="135"/>
      <c r="J6" s="135"/>
      <c r="K6" s="136"/>
    </row>
    <row r="7" spans="1:11" ht="26.25" customHeight="1">
      <c r="B7" s="134" t="s">
        <v>84</v>
      </c>
      <c r="C7" s="135"/>
      <c r="D7" s="135"/>
      <c r="E7" s="135"/>
      <c r="F7" s="135"/>
      <c r="G7" s="135"/>
      <c r="H7" s="135"/>
      <c r="I7" s="135"/>
      <c r="J7" s="135"/>
      <c r="K7" s="136"/>
    </row>
    <row r="8" spans="1:11" s="3" customFormat="1" ht="78.75">
      <c r="A8" s="2"/>
      <c r="B8" s="21" t="s">
        <v>104</v>
      </c>
      <c r="C8" s="29" t="s">
        <v>40</v>
      </c>
      <c r="D8" s="29" t="s">
        <v>107</v>
      </c>
      <c r="E8" s="29" t="s">
        <v>58</v>
      </c>
      <c r="F8" s="29" t="s">
        <v>91</v>
      </c>
      <c r="G8" s="29" t="s">
        <v>190</v>
      </c>
      <c r="H8" s="29" t="s">
        <v>189</v>
      </c>
      <c r="I8" s="29" t="s">
        <v>54</v>
      </c>
      <c r="J8" s="29" t="s">
        <v>137</v>
      </c>
      <c r="K8" s="30" t="s">
        <v>139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197</v>
      </c>
      <c r="H9" s="15"/>
      <c r="I9" s="15" t="s">
        <v>193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8" t="s">
        <v>44</v>
      </c>
      <c r="C11" s="88"/>
      <c r="D11" s="89"/>
      <c r="E11" s="89"/>
      <c r="F11" s="89"/>
      <c r="G11" s="91"/>
      <c r="H11" s="103"/>
      <c r="I11" s="91">
        <v>-3.6277094790000008</v>
      </c>
      <c r="J11" s="92">
        <f>IFERROR(I11/$I$11,0)</f>
        <v>1</v>
      </c>
      <c r="K11" s="92">
        <f>I11/'סכום נכסי הקרן'!$C$42</f>
        <v>-4.9047025076595085E-3</v>
      </c>
    </row>
    <row r="12" spans="1:11">
      <c r="B12" s="115" t="s">
        <v>185</v>
      </c>
      <c r="C12" s="88"/>
      <c r="D12" s="89"/>
      <c r="E12" s="89"/>
      <c r="F12" s="89"/>
      <c r="G12" s="91"/>
      <c r="H12" s="103"/>
      <c r="I12" s="91">
        <v>-3.6277094790000008</v>
      </c>
      <c r="J12" s="92">
        <f t="shared" ref="J12:J17" si="0">IFERROR(I12/$I$11,0)</f>
        <v>1</v>
      </c>
      <c r="K12" s="92">
        <f>I12/'סכום נכסי הקרן'!$C$42</f>
        <v>-4.9047025076595085E-3</v>
      </c>
    </row>
    <row r="13" spans="1:11">
      <c r="B13" s="93" t="s">
        <v>1691</v>
      </c>
      <c r="C13" s="88" t="s">
        <v>1692</v>
      </c>
      <c r="D13" s="89" t="s">
        <v>28</v>
      </c>
      <c r="E13" s="89" t="s">
        <v>508</v>
      </c>
      <c r="F13" s="89" t="s">
        <v>120</v>
      </c>
      <c r="G13" s="91">
        <v>1.8727000000000004E-2</v>
      </c>
      <c r="H13" s="103">
        <v>95550.01</v>
      </c>
      <c r="I13" s="91">
        <v>-0.11899000700000002</v>
      </c>
      <c r="J13" s="92">
        <f t="shared" si="0"/>
        <v>3.2800313169730533E-2</v>
      </c>
      <c r="K13" s="92">
        <f>I13/'סכום נכסי הקרן'!$C$42</f>
        <v>-1.6087577825559457E-4</v>
      </c>
    </row>
    <row r="14" spans="1:11">
      <c r="B14" s="93" t="s">
        <v>1693</v>
      </c>
      <c r="C14" s="88" t="s">
        <v>1694</v>
      </c>
      <c r="D14" s="89" t="s">
        <v>28</v>
      </c>
      <c r="E14" s="89" t="s">
        <v>508</v>
      </c>
      <c r="F14" s="89" t="s">
        <v>120</v>
      </c>
      <c r="G14" s="91">
        <v>4.4770000000000009E-3</v>
      </c>
      <c r="H14" s="103">
        <v>1486650</v>
      </c>
      <c r="I14" s="91">
        <v>-0.21614165600000004</v>
      </c>
      <c r="J14" s="92">
        <f t="shared" si="0"/>
        <v>5.9580751229169747E-2</v>
      </c>
      <c r="K14" s="92">
        <f>I14/'סכום נכסי הקרן'!$C$42</f>
        <v>-2.9222585996194618E-4</v>
      </c>
    </row>
    <row r="15" spans="1:11">
      <c r="B15" s="93" t="s">
        <v>1695</v>
      </c>
      <c r="C15" s="88" t="s">
        <v>1696</v>
      </c>
      <c r="D15" s="89" t="s">
        <v>28</v>
      </c>
      <c r="E15" s="89" t="s">
        <v>508</v>
      </c>
      <c r="F15" s="89" t="s">
        <v>120</v>
      </c>
      <c r="G15" s="91">
        <v>8.6919999999999997E-2</v>
      </c>
      <c r="H15" s="103">
        <v>432550</v>
      </c>
      <c r="I15" s="91">
        <v>-2.9682318260000007</v>
      </c>
      <c r="J15" s="92">
        <f t="shared" si="0"/>
        <v>0.81821100702314531</v>
      </c>
      <c r="K15" s="92">
        <f>I15/'סכום נכסי הקרן'!$C$42</f>
        <v>-4.0130815779410326E-3</v>
      </c>
    </row>
    <row r="16" spans="1:11">
      <c r="B16" s="93" t="s">
        <v>1697</v>
      </c>
      <c r="C16" s="88" t="s">
        <v>1698</v>
      </c>
      <c r="D16" s="89" t="s">
        <v>28</v>
      </c>
      <c r="E16" s="89" t="s">
        <v>508</v>
      </c>
      <c r="F16" s="89" t="s">
        <v>129</v>
      </c>
      <c r="G16" s="91">
        <v>3.3530000000000005E-3</v>
      </c>
      <c r="H16" s="103">
        <v>232350</v>
      </c>
      <c r="I16" s="91">
        <v>-2.1360809000000005E-2</v>
      </c>
      <c r="J16" s="92">
        <f t="shared" si="0"/>
        <v>5.888235847896022E-3</v>
      </c>
      <c r="K16" s="92">
        <f>I16/'סכום נכסי הקרן'!$C$42</f>
        <v>-2.8880045128866228E-5</v>
      </c>
    </row>
    <row r="17" spans="2:11">
      <c r="B17" s="93" t="s">
        <v>1699</v>
      </c>
      <c r="C17" s="88" t="s">
        <v>1700</v>
      </c>
      <c r="D17" s="89" t="s">
        <v>28</v>
      </c>
      <c r="E17" s="89" t="s">
        <v>508</v>
      </c>
      <c r="F17" s="89" t="s">
        <v>120</v>
      </c>
      <c r="G17" s="91">
        <v>3.0892000000000003E-2</v>
      </c>
      <c r="H17" s="103">
        <v>11156.25</v>
      </c>
      <c r="I17" s="91">
        <v>-0.30298518100000005</v>
      </c>
      <c r="J17" s="92">
        <f t="shared" si="0"/>
        <v>8.3519692730058326E-2</v>
      </c>
      <c r="K17" s="92">
        <f>I17/'סכום נכסי הקרן'!$C$42</f>
        <v>-4.0963924637206869E-4</v>
      </c>
    </row>
    <row r="18" spans="2:11">
      <c r="B18" s="103"/>
      <c r="C18" s="103"/>
      <c r="D18" s="103"/>
      <c r="E18" s="103"/>
      <c r="F18" s="103"/>
      <c r="G18" s="103"/>
      <c r="H18" s="103"/>
      <c r="I18" s="91"/>
      <c r="J18" s="92"/>
      <c r="K18" s="92"/>
    </row>
    <row r="19" spans="2:11">
      <c r="B19" s="115"/>
      <c r="C19" s="88"/>
      <c r="D19" s="88"/>
      <c r="E19" s="88"/>
      <c r="F19" s="88"/>
      <c r="G19" s="91"/>
      <c r="H19" s="103"/>
      <c r="I19" s="88"/>
      <c r="J19" s="92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110" t="s">
        <v>205</v>
      </c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110" t="s">
        <v>100</v>
      </c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110" t="s">
        <v>188</v>
      </c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110" t="s">
        <v>196</v>
      </c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2:11"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2:11"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2:11">
      <c r="B115" s="88"/>
      <c r="C115" s="88"/>
      <c r="D115" s="88"/>
      <c r="E115" s="88"/>
      <c r="F115" s="88"/>
      <c r="G115" s="88"/>
      <c r="H115" s="88"/>
      <c r="I115" s="88"/>
      <c r="J115" s="88"/>
      <c r="K115" s="88"/>
    </row>
    <row r="116" spans="2:11">
      <c r="B116" s="88"/>
      <c r="C116" s="88"/>
      <c r="D116" s="88"/>
      <c r="E116" s="88"/>
      <c r="F116" s="88"/>
      <c r="G116" s="88"/>
      <c r="H116" s="88"/>
      <c r="I116" s="88"/>
      <c r="J116" s="88"/>
      <c r="K116" s="88"/>
    </row>
    <row r="117" spans="2:11">
      <c r="B117" s="88"/>
      <c r="C117" s="88"/>
      <c r="D117" s="88"/>
      <c r="E117" s="88"/>
      <c r="F117" s="88"/>
      <c r="G117" s="88"/>
      <c r="H117" s="88"/>
      <c r="I117" s="88"/>
      <c r="J117" s="88"/>
      <c r="K117" s="88"/>
    </row>
    <row r="118" spans="2:11">
      <c r="B118" s="88"/>
      <c r="C118" s="88"/>
      <c r="D118" s="88"/>
      <c r="E118" s="88"/>
      <c r="F118" s="88"/>
      <c r="G118" s="88"/>
      <c r="H118" s="88"/>
      <c r="I118" s="88"/>
      <c r="J118" s="88"/>
      <c r="K118" s="88"/>
    </row>
    <row r="119" spans="2:11">
      <c r="B119" s="94"/>
      <c r="C119" s="114"/>
      <c r="D119" s="114"/>
      <c r="E119" s="114"/>
      <c r="F119" s="114"/>
      <c r="G119" s="114"/>
      <c r="H119" s="114"/>
      <c r="I119" s="95"/>
      <c r="J119" s="95"/>
      <c r="K119" s="114"/>
    </row>
    <row r="120" spans="2:11">
      <c r="B120" s="94"/>
      <c r="C120" s="114"/>
      <c r="D120" s="114"/>
      <c r="E120" s="114"/>
      <c r="F120" s="114"/>
      <c r="G120" s="114"/>
      <c r="H120" s="114"/>
      <c r="I120" s="95"/>
      <c r="J120" s="95"/>
      <c r="K120" s="114"/>
    </row>
    <row r="121" spans="2:11">
      <c r="B121" s="94"/>
      <c r="C121" s="114"/>
      <c r="D121" s="114"/>
      <c r="E121" s="114"/>
      <c r="F121" s="114"/>
      <c r="G121" s="114"/>
      <c r="H121" s="114"/>
      <c r="I121" s="95"/>
      <c r="J121" s="95"/>
      <c r="K121" s="114"/>
    </row>
    <row r="122" spans="2:11">
      <c r="B122" s="94"/>
      <c r="C122" s="114"/>
      <c r="D122" s="114"/>
      <c r="E122" s="114"/>
      <c r="F122" s="114"/>
      <c r="G122" s="114"/>
      <c r="H122" s="114"/>
      <c r="I122" s="95"/>
      <c r="J122" s="95"/>
      <c r="K122" s="114"/>
    </row>
    <row r="123" spans="2:11">
      <c r="B123" s="94"/>
      <c r="C123" s="114"/>
      <c r="D123" s="114"/>
      <c r="E123" s="114"/>
      <c r="F123" s="114"/>
      <c r="G123" s="114"/>
      <c r="H123" s="114"/>
      <c r="I123" s="95"/>
      <c r="J123" s="95"/>
      <c r="K123" s="114"/>
    </row>
    <row r="124" spans="2:11">
      <c r="B124" s="94"/>
      <c r="C124" s="114"/>
      <c r="D124" s="114"/>
      <c r="E124" s="114"/>
      <c r="F124" s="114"/>
      <c r="G124" s="114"/>
      <c r="H124" s="114"/>
      <c r="I124" s="95"/>
      <c r="J124" s="95"/>
      <c r="K124" s="114"/>
    </row>
    <row r="125" spans="2:11">
      <c r="B125" s="94"/>
      <c r="C125" s="114"/>
      <c r="D125" s="114"/>
      <c r="E125" s="114"/>
      <c r="F125" s="114"/>
      <c r="G125" s="114"/>
      <c r="H125" s="114"/>
      <c r="I125" s="95"/>
      <c r="J125" s="95"/>
      <c r="K125" s="114"/>
    </row>
    <row r="126" spans="2:11">
      <c r="B126" s="94"/>
      <c r="C126" s="114"/>
      <c r="D126" s="114"/>
      <c r="E126" s="114"/>
      <c r="F126" s="114"/>
      <c r="G126" s="114"/>
      <c r="H126" s="114"/>
      <c r="I126" s="95"/>
      <c r="J126" s="95"/>
      <c r="K126" s="114"/>
    </row>
    <row r="127" spans="2:11">
      <c r="B127" s="94"/>
      <c r="C127" s="114"/>
      <c r="D127" s="114"/>
      <c r="E127" s="114"/>
      <c r="F127" s="114"/>
      <c r="G127" s="114"/>
      <c r="H127" s="114"/>
      <c r="I127" s="95"/>
      <c r="J127" s="95"/>
      <c r="K127" s="114"/>
    </row>
    <row r="128" spans="2:11">
      <c r="B128" s="94"/>
      <c r="C128" s="114"/>
      <c r="D128" s="114"/>
      <c r="E128" s="114"/>
      <c r="F128" s="114"/>
      <c r="G128" s="114"/>
      <c r="H128" s="114"/>
      <c r="I128" s="95"/>
      <c r="J128" s="95"/>
      <c r="K128" s="114"/>
    </row>
    <row r="129" spans="2:11">
      <c r="B129" s="94"/>
      <c r="C129" s="114"/>
      <c r="D129" s="114"/>
      <c r="E129" s="114"/>
      <c r="F129" s="114"/>
      <c r="G129" s="114"/>
      <c r="H129" s="114"/>
      <c r="I129" s="95"/>
      <c r="J129" s="95"/>
      <c r="K129" s="114"/>
    </row>
    <row r="130" spans="2:11">
      <c r="B130" s="94"/>
      <c r="C130" s="114"/>
      <c r="D130" s="114"/>
      <c r="E130" s="114"/>
      <c r="F130" s="114"/>
      <c r="G130" s="114"/>
      <c r="H130" s="114"/>
      <c r="I130" s="95"/>
      <c r="J130" s="95"/>
      <c r="K130" s="114"/>
    </row>
    <row r="131" spans="2:11">
      <c r="B131" s="94"/>
      <c r="C131" s="114"/>
      <c r="D131" s="114"/>
      <c r="E131" s="114"/>
      <c r="F131" s="114"/>
      <c r="G131" s="114"/>
      <c r="H131" s="114"/>
      <c r="I131" s="95"/>
      <c r="J131" s="95"/>
      <c r="K131" s="114"/>
    </row>
    <row r="132" spans="2:11">
      <c r="B132" s="94"/>
      <c r="C132" s="114"/>
      <c r="D132" s="114"/>
      <c r="E132" s="114"/>
      <c r="F132" s="114"/>
      <c r="G132" s="114"/>
      <c r="H132" s="114"/>
      <c r="I132" s="95"/>
      <c r="J132" s="95"/>
      <c r="K132" s="114"/>
    </row>
    <row r="133" spans="2:11">
      <c r="B133" s="94"/>
      <c r="C133" s="114"/>
      <c r="D133" s="114"/>
      <c r="E133" s="114"/>
      <c r="F133" s="114"/>
      <c r="G133" s="114"/>
      <c r="H133" s="114"/>
      <c r="I133" s="95"/>
      <c r="J133" s="95"/>
      <c r="K133" s="114"/>
    </row>
    <row r="134" spans="2:11">
      <c r="B134" s="94"/>
      <c r="C134" s="114"/>
      <c r="D134" s="114"/>
      <c r="E134" s="114"/>
      <c r="F134" s="114"/>
      <c r="G134" s="114"/>
      <c r="H134" s="114"/>
      <c r="I134" s="95"/>
      <c r="J134" s="95"/>
      <c r="K134" s="114"/>
    </row>
    <row r="135" spans="2:11">
      <c r="B135" s="94"/>
      <c r="C135" s="114"/>
      <c r="D135" s="114"/>
      <c r="E135" s="114"/>
      <c r="F135" s="114"/>
      <c r="G135" s="114"/>
      <c r="H135" s="114"/>
      <c r="I135" s="95"/>
      <c r="J135" s="95"/>
      <c r="K135" s="114"/>
    </row>
    <row r="136" spans="2:11">
      <c r="B136" s="94"/>
      <c r="C136" s="114"/>
      <c r="D136" s="114"/>
      <c r="E136" s="114"/>
      <c r="F136" s="114"/>
      <c r="G136" s="114"/>
      <c r="H136" s="114"/>
      <c r="I136" s="95"/>
      <c r="J136" s="95"/>
      <c r="K136" s="114"/>
    </row>
    <row r="137" spans="2:11">
      <c r="B137" s="94"/>
      <c r="C137" s="114"/>
      <c r="D137" s="114"/>
      <c r="E137" s="114"/>
      <c r="F137" s="114"/>
      <c r="G137" s="114"/>
      <c r="H137" s="114"/>
      <c r="I137" s="95"/>
      <c r="J137" s="95"/>
      <c r="K137" s="114"/>
    </row>
    <row r="138" spans="2:11">
      <c r="B138" s="94"/>
      <c r="C138" s="114"/>
      <c r="D138" s="114"/>
      <c r="E138" s="114"/>
      <c r="F138" s="114"/>
      <c r="G138" s="114"/>
      <c r="H138" s="114"/>
      <c r="I138" s="95"/>
      <c r="J138" s="95"/>
      <c r="K138" s="114"/>
    </row>
    <row r="139" spans="2:11">
      <c r="B139" s="94"/>
      <c r="C139" s="114"/>
      <c r="D139" s="114"/>
      <c r="E139" s="114"/>
      <c r="F139" s="114"/>
      <c r="G139" s="114"/>
      <c r="H139" s="114"/>
      <c r="I139" s="95"/>
      <c r="J139" s="95"/>
      <c r="K139" s="114"/>
    </row>
    <row r="140" spans="2:11">
      <c r="B140" s="94"/>
      <c r="C140" s="114"/>
      <c r="D140" s="114"/>
      <c r="E140" s="114"/>
      <c r="F140" s="114"/>
      <c r="G140" s="114"/>
      <c r="H140" s="114"/>
      <c r="I140" s="95"/>
      <c r="J140" s="95"/>
      <c r="K140" s="114"/>
    </row>
    <row r="141" spans="2:11">
      <c r="B141" s="94"/>
      <c r="C141" s="114"/>
      <c r="D141" s="114"/>
      <c r="E141" s="114"/>
      <c r="F141" s="114"/>
      <c r="G141" s="114"/>
      <c r="H141" s="114"/>
      <c r="I141" s="95"/>
      <c r="J141" s="95"/>
      <c r="K141" s="114"/>
    </row>
    <row r="142" spans="2:11">
      <c r="B142" s="94"/>
      <c r="C142" s="114"/>
      <c r="D142" s="114"/>
      <c r="E142" s="114"/>
      <c r="F142" s="114"/>
      <c r="G142" s="114"/>
      <c r="H142" s="114"/>
      <c r="I142" s="95"/>
      <c r="J142" s="95"/>
      <c r="K142" s="114"/>
    </row>
    <row r="143" spans="2:11">
      <c r="B143" s="94"/>
      <c r="C143" s="114"/>
      <c r="D143" s="114"/>
      <c r="E143" s="114"/>
      <c r="F143" s="114"/>
      <c r="G143" s="114"/>
      <c r="H143" s="114"/>
      <c r="I143" s="95"/>
      <c r="J143" s="95"/>
      <c r="K143" s="114"/>
    </row>
    <row r="144" spans="2:11">
      <c r="B144" s="94"/>
      <c r="C144" s="114"/>
      <c r="D144" s="114"/>
      <c r="E144" s="114"/>
      <c r="F144" s="114"/>
      <c r="G144" s="114"/>
      <c r="H144" s="114"/>
      <c r="I144" s="95"/>
      <c r="J144" s="95"/>
      <c r="K144" s="114"/>
    </row>
    <row r="145" spans="2:11">
      <c r="B145" s="94"/>
      <c r="C145" s="114"/>
      <c r="D145" s="114"/>
      <c r="E145" s="114"/>
      <c r="F145" s="114"/>
      <c r="G145" s="114"/>
      <c r="H145" s="114"/>
      <c r="I145" s="95"/>
      <c r="J145" s="95"/>
      <c r="K145" s="114"/>
    </row>
    <row r="146" spans="2:11">
      <c r="B146" s="94"/>
      <c r="C146" s="114"/>
      <c r="D146" s="114"/>
      <c r="E146" s="114"/>
      <c r="F146" s="114"/>
      <c r="G146" s="114"/>
      <c r="H146" s="114"/>
      <c r="I146" s="95"/>
      <c r="J146" s="95"/>
      <c r="K146" s="114"/>
    </row>
    <row r="147" spans="2:11">
      <c r="B147" s="94"/>
      <c r="C147" s="114"/>
      <c r="D147" s="114"/>
      <c r="E147" s="114"/>
      <c r="F147" s="114"/>
      <c r="G147" s="114"/>
      <c r="H147" s="114"/>
      <c r="I147" s="95"/>
      <c r="J147" s="95"/>
      <c r="K147" s="114"/>
    </row>
    <row r="148" spans="2:11">
      <c r="B148" s="94"/>
      <c r="C148" s="114"/>
      <c r="D148" s="114"/>
      <c r="E148" s="114"/>
      <c r="F148" s="114"/>
      <c r="G148" s="114"/>
      <c r="H148" s="114"/>
      <c r="I148" s="95"/>
      <c r="J148" s="95"/>
      <c r="K148" s="114"/>
    </row>
    <row r="149" spans="2:11">
      <c r="B149" s="94"/>
      <c r="C149" s="114"/>
      <c r="D149" s="114"/>
      <c r="E149" s="114"/>
      <c r="F149" s="114"/>
      <c r="G149" s="114"/>
      <c r="H149" s="114"/>
      <c r="I149" s="95"/>
      <c r="J149" s="95"/>
      <c r="K149" s="114"/>
    </row>
    <row r="150" spans="2:11">
      <c r="B150" s="94"/>
      <c r="C150" s="114"/>
      <c r="D150" s="114"/>
      <c r="E150" s="114"/>
      <c r="F150" s="114"/>
      <c r="G150" s="114"/>
      <c r="H150" s="114"/>
      <c r="I150" s="95"/>
      <c r="J150" s="95"/>
      <c r="K150" s="114"/>
    </row>
    <row r="151" spans="2:11">
      <c r="B151" s="94"/>
      <c r="C151" s="114"/>
      <c r="D151" s="114"/>
      <c r="E151" s="114"/>
      <c r="F151" s="114"/>
      <c r="G151" s="114"/>
      <c r="H151" s="114"/>
      <c r="I151" s="95"/>
      <c r="J151" s="95"/>
      <c r="K151" s="114"/>
    </row>
    <row r="152" spans="2:11">
      <c r="B152" s="94"/>
      <c r="C152" s="114"/>
      <c r="D152" s="114"/>
      <c r="E152" s="114"/>
      <c r="F152" s="114"/>
      <c r="G152" s="114"/>
      <c r="H152" s="114"/>
      <c r="I152" s="95"/>
      <c r="J152" s="95"/>
      <c r="K152" s="114"/>
    </row>
    <row r="153" spans="2:11">
      <c r="B153" s="94"/>
      <c r="C153" s="114"/>
      <c r="D153" s="114"/>
      <c r="E153" s="114"/>
      <c r="F153" s="114"/>
      <c r="G153" s="114"/>
      <c r="H153" s="114"/>
      <c r="I153" s="95"/>
      <c r="J153" s="95"/>
      <c r="K153" s="114"/>
    </row>
    <row r="154" spans="2:11">
      <c r="B154" s="94"/>
      <c r="C154" s="114"/>
      <c r="D154" s="114"/>
      <c r="E154" s="114"/>
      <c r="F154" s="114"/>
      <c r="G154" s="114"/>
      <c r="H154" s="114"/>
      <c r="I154" s="95"/>
      <c r="J154" s="95"/>
      <c r="K154" s="114"/>
    </row>
    <row r="155" spans="2:11">
      <c r="B155" s="94"/>
      <c r="C155" s="114"/>
      <c r="D155" s="114"/>
      <c r="E155" s="114"/>
      <c r="F155" s="114"/>
      <c r="G155" s="114"/>
      <c r="H155" s="114"/>
      <c r="I155" s="95"/>
      <c r="J155" s="95"/>
      <c r="K155" s="114"/>
    </row>
    <row r="156" spans="2:11">
      <c r="B156" s="94"/>
      <c r="C156" s="114"/>
      <c r="D156" s="114"/>
      <c r="E156" s="114"/>
      <c r="F156" s="114"/>
      <c r="G156" s="114"/>
      <c r="H156" s="114"/>
      <c r="I156" s="95"/>
      <c r="J156" s="95"/>
      <c r="K156" s="114"/>
    </row>
    <row r="157" spans="2:11">
      <c r="B157" s="94"/>
      <c r="C157" s="114"/>
      <c r="D157" s="114"/>
      <c r="E157" s="114"/>
      <c r="F157" s="114"/>
      <c r="G157" s="114"/>
      <c r="H157" s="114"/>
      <c r="I157" s="95"/>
      <c r="J157" s="95"/>
      <c r="K157" s="114"/>
    </row>
    <row r="158" spans="2:11">
      <c r="B158" s="94"/>
      <c r="C158" s="114"/>
      <c r="D158" s="114"/>
      <c r="E158" s="114"/>
      <c r="F158" s="114"/>
      <c r="G158" s="114"/>
      <c r="H158" s="114"/>
      <c r="I158" s="95"/>
      <c r="J158" s="95"/>
      <c r="K158" s="114"/>
    </row>
    <row r="159" spans="2:11">
      <c r="B159" s="94"/>
      <c r="C159" s="114"/>
      <c r="D159" s="114"/>
      <c r="E159" s="114"/>
      <c r="F159" s="114"/>
      <c r="G159" s="114"/>
      <c r="H159" s="114"/>
      <c r="I159" s="95"/>
      <c r="J159" s="95"/>
      <c r="K159" s="114"/>
    </row>
    <row r="160" spans="2:11">
      <c r="B160" s="94"/>
      <c r="C160" s="114"/>
      <c r="D160" s="114"/>
      <c r="E160" s="114"/>
      <c r="F160" s="114"/>
      <c r="G160" s="114"/>
      <c r="H160" s="114"/>
      <c r="I160" s="95"/>
      <c r="J160" s="95"/>
      <c r="K160" s="114"/>
    </row>
    <row r="161" spans="2:11">
      <c r="B161" s="94"/>
      <c r="C161" s="114"/>
      <c r="D161" s="114"/>
      <c r="E161" s="114"/>
      <c r="F161" s="114"/>
      <c r="G161" s="114"/>
      <c r="H161" s="114"/>
      <c r="I161" s="95"/>
      <c r="J161" s="95"/>
      <c r="K161" s="114"/>
    </row>
    <row r="162" spans="2:11">
      <c r="B162" s="94"/>
      <c r="C162" s="114"/>
      <c r="D162" s="114"/>
      <c r="E162" s="114"/>
      <c r="F162" s="114"/>
      <c r="G162" s="114"/>
      <c r="H162" s="114"/>
      <c r="I162" s="95"/>
      <c r="J162" s="95"/>
      <c r="K162" s="114"/>
    </row>
    <row r="163" spans="2:11">
      <c r="B163" s="94"/>
      <c r="C163" s="114"/>
      <c r="D163" s="114"/>
      <c r="E163" s="114"/>
      <c r="F163" s="114"/>
      <c r="G163" s="114"/>
      <c r="H163" s="114"/>
      <c r="I163" s="95"/>
      <c r="J163" s="95"/>
      <c r="K163" s="114"/>
    </row>
    <row r="164" spans="2:11">
      <c r="B164" s="94"/>
      <c r="C164" s="114"/>
      <c r="D164" s="114"/>
      <c r="E164" s="114"/>
      <c r="F164" s="114"/>
      <c r="G164" s="114"/>
      <c r="H164" s="114"/>
      <c r="I164" s="95"/>
      <c r="J164" s="95"/>
      <c r="K164" s="114"/>
    </row>
    <row r="165" spans="2:11">
      <c r="B165" s="94"/>
      <c r="C165" s="114"/>
      <c r="D165" s="114"/>
      <c r="E165" s="114"/>
      <c r="F165" s="114"/>
      <c r="G165" s="114"/>
      <c r="H165" s="114"/>
      <c r="I165" s="95"/>
      <c r="J165" s="95"/>
      <c r="K165" s="114"/>
    </row>
    <row r="166" spans="2:11">
      <c r="B166" s="94"/>
      <c r="C166" s="114"/>
      <c r="D166" s="114"/>
      <c r="E166" s="114"/>
      <c r="F166" s="114"/>
      <c r="G166" s="114"/>
      <c r="H166" s="114"/>
      <c r="I166" s="95"/>
      <c r="J166" s="95"/>
      <c r="K166" s="114"/>
    </row>
    <row r="167" spans="2:11">
      <c r="B167" s="94"/>
      <c r="C167" s="114"/>
      <c r="D167" s="114"/>
      <c r="E167" s="114"/>
      <c r="F167" s="114"/>
      <c r="G167" s="114"/>
      <c r="H167" s="114"/>
      <c r="I167" s="95"/>
      <c r="J167" s="95"/>
      <c r="K167" s="114"/>
    </row>
    <row r="168" spans="2:11">
      <c r="B168" s="94"/>
      <c r="C168" s="114"/>
      <c r="D168" s="114"/>
      <c r="E168" s="114"/>
      <c r="F168" s="114"/>
      <c r="G168" s="114"/>
      <c r="H168" s="114"/>
      <c r="I168" s="95"/>
      <c r="J168" s="95"/>
      <c r="K168" s="114"/>
    </row>
    <row r="169" spans="2:11">
      <c r="B169" s="94"/>
      <c r="C169" s="114"/>
      <c r="D169" s="114"/>
      <c r="E169" s="114"/>
      <c r="F169" s="114"/>
      <c r="G169" s="114"/>
      <c r="H169" s="114"/>
      <c r="I169" s="95"/>
      <c r="J169" s="95"/>
      <c r="K169" s="114"/>
    </row>
    <row r="170" spans="2:11">
      <c r="B170" s="94"/>
      <c r="C170" s="114"/>
      <c r="D170" s="114"/>
      <c r="E170" s="114"/>
      <c r="F170" s="114"/>
      <c r="G170" s="114"/>
      <c r="H170" s="114"/>
      <c r="I170" s="95"/>
      <c r="J170" s="95"/>
      <c r="K170" s="114"/>
    </row>
    <row r="171" spans="2:11">
      <c r="B171" s="94"/>
      <c r="C171" s="114"/>
      <c r="D171" s="114"/>
      <c r="E171" s="114"/>
      <c r="F171" s="114"/>
      <c r="G171" s="114"/>
      <c r="H171" s="114"/>
      <c r="I171" s="95"/>
      <c r="J171" s="95"/>
      <c r="K171" s="114"/>
    </row>
    <row r="172" spans="2:11">
      <c r="B172" s="94"/>
      <c r="C172" s="114"/>
      <c r="D172" s="114"/>
      <c r="E172" s="114"/>
      <c r="F172" s="114"/>
      <c r="G172" s="114"/>
      <c r="H172" s="114"/>
      <c r="I172" s="95"/>
      <c r="J172" s="95"/>
      <c r="K172" s="114"/>
    </row>
    <row r="173" spans="2:11">
      <c r="B173" s="94"/>
      <c r="C173" s="114"/>
      <c r="D173" s="114"/>
      <c r="E173" s="114"/>
      <c r="F173" s="114"/>
      <c r="G173" s="114"/>
      <c r="H173" s="114"/>
      <c r="I173" s="95"/>
      <c r="J173" s="95"/>
      <c r="K173" s="114"/>
    </row>
    <row r="174" spans="2:11">
      <c r="B174" s="94"/>
      <c r="C174" s="114"/>
      <c r="D174" s="114"/>
      <c r="E174" s="114"/>
      <c r="F174" s="114"/>
      <c r="G174" s="114"/>
      <c r="H174" s="114"/>
      <c r="I174" s="95"/>
      <c r="J174" s="95"/>
      <c r="K174" s="114"/>
    </row>
    <row r="175" spans="2:11">
      <c r="B175" s="94"/>
      <c r="C175" s="114"/>
      <c r="D175" s="114"/>
      <c r="E175" s="114"/>
      <c r="F175" s="114"/>
      <c r="G175" s="114"/>
      <c r="H175" s="114"/>
      <c r="I175" s="95"/>
      <c r="J175" s="95"/>
      <c r="K175" s="114"/>
    </row>
    <row r="176" spans="2:11">
      <c r="B176" s="94"/>
      <c r="C176" s="114"/>
      <c r="D176" s="114"/>
      <c r="E176" s="114"/>
      <c r="F176" s="114"/>
      <c r="G176" s="114"/>
      <c r="H176" s="114"/>
      <c r="I176" s="95"/>
      <c r="J176" s="95"/>
      <c r="K176" s="114"/>
    </row>
    <row r="177" spans="2:11">
      <c r="B177" s="94"/>
      <c r="C177" s="114"/>
      <c r="D177" s="114"/>
      <c r="E177" s="114"/>
      <c r="F177" s="114"/>
      <c r="G177" s="114"/>
      <c r="H177" s="114"/>
      <c r="I177" s="95"/>
      <c r="J177" s="95"/>
      <c r="K177" s="114"/>
    </row>
    <row r="178" spans="2:11">
      <c r="B178" s="94"/>
      <c r="C178" s="114"/>
      <c r="D178" s="114"/>
      <c r="E178" s="114"/>
      <c r="F178" s="114"/>
      <c r="G178" s="114"/>
      <c r="H178" s="114"/>
      <c r="I178" s="95"/>
      <c r="J178" s="95"/>
      <c r="K178" s="114"/>
    </row>
    <row r="179" spans="2:11">
      <c r="B179" s="94"/>
      <c r="C179" s="114"/>
      <c r="D179" s="114"/>
      <c r="E179" s="114"/>
      <c r="F179" s="114"/>
      <c r="G179" s="114"/>
      <c r="H179" s="114"/>
      <c r="I179" s="95"/>
      <c r="J179" s="95"/>
      <c r="K179" s="114"/>
    </row>
    <row r="180" spans="2:11">
      <c r="B180" s="94"/>
      <c r="C180" s="114"/>
      <c r="D180" s="114"/>
      <c r="E180" s="114"/>
      <c r="F180" s="114"/>
      <c r="G180" s="114"/>
      <c r="H180" s="114"/>
      <c r="I180" s="95"/>
      <c r="J180" s="95"/>
      <c r="K180" s="114"/>
    </row>
    <row r="181" spans="2:11">
      <c r="B181" s="94"/>
      <c r="C181" s="114"/>
      <c r="D181" s="114"/>
      <c r="E181" s="114"/>
      <c r="F181" s="114"/>
      <c r="G181" s="114"/>
      <c r="H181" s="114"/>
      <c r="I181" s="95"/>
      <c r="J181" s="95"/>
      <c r="K181" s="114"/>
    </row>
    <row r="182" spans="2:11">
      <c r="B182" s="94"/>
      <c r="C182" s="114"/>
      <c r="D182" s="114"/>
      <c r="E182" s="114"/>
      <c r="F182" s="114"/>
      <c r="G182" s="114"/>
      <c r="H182" s="114"/>
      <c r="I182" s="95"/>
      <c r="J182" s="95"/>
      <c r="K182" s="114"/>
    </row>
    <row r="183" spans="2:11">
      <c r="B183" s="94"/>
      <c r="C183" s="114"/>
      <c r="D183" s="114"/>
      <c r="E183" s="114"/>
      <c r="F183" s="114"/>
      <c r="G183" s="114"/>
      <c r="H183" s="114"/>
      <c r="I183" s="95"/>
      <c r="J183" s="95"/>
      <c r="K183" s="114"/>
    </row>
    <row r="184" spans="2:11">
      <c r="B184" s="94"/>
      <c r="C184" s="114"/>
      <c r="D184" s="114"/>
      <c r="E184" s="114"/>
      <c r="F184" s="114"/>
      <c r="G184" s="114"/>
      <c r="H184" s="114"/>
      <c r="I184" s="95"/>
      <c r="J184" s="95"/>
      <c r="K184" s="114"/>
    </row>
    <row r="185" spans="2:11">
      <c r="B185" s="94"/>
      <c r="C185" s="114"/>
      <c r="D185" s="114"/>
      <c r="E185" s="114"/>
      <c r="F185" s="114"/>
      <c r="G185" s="114"/>
      <c r="H185" s="114"/>
      <c r="I185" s="95"/>
      <c r="J185" s="95"/>
      <c r="K185" s="114"/>
    </row>
    <row r="186" spans="2:11">
      <c r="B186" s="94"/>
      <c r="C186" s="114"/>
      <c r="D186" s="114"/>
      <c r="E186" s="114"/>
      <c r="F186" s="114"/>
      <c r="G186" s="114"/>
      <c r="H186" s="114"/>
      <c r="I186" s="95"/>
      <c r="J186" s="95"/>
      <c r="K186" s="114"/>
    </row>
    <row r="187" spans="2:11">
      <c r="B187" s="94"/>
      <c r="C187" s="114"/>
      <c r="D187" s="114"/>
      <c r="E187" s="114"/>
      <c r="F187" s="114"/>
      <c r="G187" s="114"/>
      <c r="H187" s="114"/>
      <c r="I187" s="95"/>
      <c r="J187" s="95"/>
      <c r="K187" s="114"/>
    </row>
    <row r="188" spans="2:11">
      <c r="B188" s="94"/>
      <c r="C188" s="114"/>
      <c r="D188" s="114"/>
      <c r="E188" s="114"/>
      <c r="F188" s="114"/>
      <c r="G188" s="114"/>
      <c r="H188" s="114"/>
      <c r="I188" s="95"/>
      <c r="J188" s="95"/>
      <c r="K188" s="114"/>
    </row>
    <row r="189" spans="2:11">
      <c r="B189" s="94"/>
      <c r="C189" s="114"/>
      <c r="D189" s="114"/>
      <c r="E189" s="114"/>
      <c r="F189" s="114"/>
      <c r="G189" s="114"/>
      <c r="H189" s="114"/>
      <c r="I189" s="95"/>
      <c r="J189" s="95"/>
      <c r="K189" s="114"/>
    </row>
    <row r="190" spans="2:11">
      <c r="B190" s="94"/>
      <c r="C190" s="114"/>
      <c r="D190" s="114"/>
      <c r="E190" s="114"/>
      <c r="F190" s="114"/>
      <c r="G190" s="114"/>
      <c r="H190" s="114"/>
      <c r="I190" s="95"/>
      <c r="J190" s="95"/>
      <c r="K190" s="114"/>
    </row>
    <row r="191" spans="2:11">
      <c r="B191" s="94"/>
      <c r="C191" s="114"/>
      <c r="D191" s="114"/>
      <c r="E191" s="114"/>
      <c r="F191" s="114"/>
      <c r="G191" s="114"/>
      <c r="H191" s="114"/>
      <c r="I191" s="95"/>
      <c r="J191" s="95"/>
      <c r="K191" s="114"/>
    </row>
    <row r="192" spans="2:11">
      <c r="B192" s="94"/>
      <c r="C192" s="114"/>
      <c r="D192" s="114"/>
      <c r="E192" s="114"/>
      <c r="F192" s="114"/>
      <c r="G192" s="114"/>
      <c r="H192" s="114"/>
      <c r="I192" s="95"/>
      <c r="J192" s="95"/>
      <c r="K192" s="114"/>
    </row>
    <row r="193" spans="2:11">
      <c r="B193" s="94"/>
      <c r="C193" s="114"/>
      <c r="D193" s="114"/>
      <c r="E193" s="114"/>
      <c r="F193" s="114"/>
      <c r="G193" s="114"/>
      <c r="H193" s="114"/>
      <c r="I193" s="95"/>
      <c r="J193" s="95"/>
      <c r="K193" s="114"/>
    </row>
    <row r="194" spans="2:11">
      <c r="B194" s="94"/>
      <c r="C194" s="114"/>
      <c r="D194" s="114"/>
      <c r="E194" s="114"/>
      <c r="F194" s="114"/>
      <c r="G194" s="114"/>
      <c r="H194" s="114"/>
      <c r="I194" s="95"/>
      <c r="J194" s="95"/>
      <c r="K194" s="114"/>
    </row>
    <row r="195" spans="2:11">
      <c r="B195" s="94"/>
      <c r="C195" s="114"/>
      <c r="D195" s="114"/>
      <c r="E195" s="114"/>
      <c r="F195" s="114"/>
      <c r="G195" s="114"/>
      <c r="H195" s="114"/>
      <c r="I195" s="95"/>
      <c r="J195" s="95"/>
      <c r="K195" s="114"/>
    </row>
    <row r="196" spans="2:11">
      <c r="B196" s="94"/>
      <c r="C196" s="114"/>
      <c r="D196" s="114"/>
      <c r="E196" s="114"/>
      <c r="F196" s="114"/>
      <c r="G196" s="114"/>
      <c r="H196" s="114"/>
      <c r="I196" s="95"/>
      <c r="J196" s="95"/>
      <c r="K196" s="114"/>
    </row>
    <row r="197" spans="2:11">
      <c r="B197" s="94"/>
      <c r="C197" s="114"/>
      <c r="D197" s="114"/>
      <c r="E197" s="114"/>
      <c r="F197" s="114"/>
      <c r="G197" s="114"/>
      <c r="H197" s="114"/>
      <c r="I197" s="95"/>
      <c r="J197" s="95"/>
      <c r="K197" s="114"/>
    </row>
    <row r="198" spans="2:11">
      <c r="B198" s="94"/>
      <c r="C198" s="114"/>
      <c r="D198" s="114"/>
      <c r="E198" s="114"/>
      <c r="F198" s="114"/>
      <c r="G198" s="114"/>
      <c r="H198" s="114"/>
      <c r="I198" s="95"/>
      <c r="J198" s="95"/>
      <c r="K198" s="114"/>
    </row>
    <row r="199" spans="2:11">
      <c r="B199" s="94"/>
      <c r="C199" s="114"/>
      <c r="D199" s="114"/>
      <c r="E199" s="114"/>
      <c r="F199" s="114"/>
      <c r="G199" s="114"/>
      <c r="H199" s="114"/>
      <c r="I199" s="95"/>
      <c r="J199" s="95"/>
      <c r="K199" s="114"/>
    </row>
    <row r="200" spans="2:11">
      <c r="B200" s="94"/>
      <c r="C200" s="114"/>
      <c r="D200" s="114"/>
      <c r="E200" s="114"/>
      <c r="F200" s="114"/>
      <c r="G200" s="114"/>
      <c r="H200" s="114"/>
      <c r="I200" s="95"/>
      <c r="J200" s="95"/>
      <c r="K200" s="114"/>
    </row>
    <row r="201" spans="2:11">
      <c r="B201" s="94"/>
      <c r="C201" s="114"/>
      <c r="D201" s="114"/>
      <c r="E201" s="114"/>
      <c r="F201" s="114"/>
      <c r="G201" s="114"/>
      <c r="H201" s="114"/>
      <c r="I201" s="95"/>
      <c r="J201" s="95"/>
      <c r="K201" s="114"/>
    </row>
    <row r="202" spans="2:11">
      <c r="B202" s="94"/>
      <c r="C202" s="114"/>
      <c r="D202" s="114"/>
      <c r="E202" s="114"/>
      <c r="F202" s="114"/>
      <c r="G202" s="114"/>
      <c r="H202" s="114"/>
      <c r="I202" s="95"/>
      <c r="J202" s="95"/>
      <c r="K202" s="114"/>
    </row>
    <row r="203" spans="2:11">
      <c r="B203" s="94"/>
      <c r="C203" s="114"/>
      <c r="D203" s="114"/>
      <c r="E203" s="114"/>
      <c r="F203" s="114"/>
      <c r="G203" s="114"/>
      <c r="H203" s="114"/>
      <c r="I203" s="95"/>
      <c r="J203" s="95"/>
      <c r="K203" s="114"/>
    </row>
    <row r="204" spans="2:11">
      <c r="B204" s="94"/>
      <c r="C204" s="114"/>
      <c r="D204" s="114"/>
      <c r="E204" s="114"/>
      <c r="F204" s="114"/>
      <c r="G204" s="114"/>
      <c r="H204" s="114"/>
      <c r="I204" s="95"/>
      <c r="J204" s="95"/>
      <c r="K204" s="114"/>
    </row>
    <row r="205" spans="2:11">
      <c r="B205" s="94"/>
      <c r="C205" s="114"/>
      <c r="D205" s="114"/>
      <c r="E205" s="114"/>
      <c r="F205" s="114"/>
      <c r="G205" s="114"/>
      <c r="H205" s="114"/>
      <c r="I205" s="95"/>
      <c r="J205" s="95"/>
      <c r="K205" s="114"/>
    </row>
    <row r="206" spans="2:11">
      <c r="B206" s="94"/>
      <c r="C206" s="114"/>
      <c r="D206" s="114"/>
      <c r="E206" s="114"/>
      <c r="F206" s="114"/>
      <c r="G206" s="114"/>
      <c r="H206" s="114"/>
      <c r="I206" s="95"/>
      <c r="J206" s="95"/>
      <c r="K206" s="114"/>
    </row>
    <row r="207" spans="2:11">
      <c r="B207" s="94"/>
      <c r="C207" s="114"/>
      <c r="D207" s="114"/>
      <c r="E207" s="114"/>
      <c r="F207" s="114"/>
      <c r="G207" s="114"/>
      <c r="H207" s="114"/>
      <c r="I207" s="95"/>
      <c r="J207" s="95"/>
      <c r="K207" s="114"/>
    </row>
    <row r="208" spans="2:11">
      <c r="B208" s="94"/>
      <c r="C208" s="114"/>
      <c r="D208" s="114"/>
      <c r="E208" s="114"/>
      <c r="F208" s="114"/>
      <c r="G208" s="114"/>
      <c r="H208" s="114"/>
      <c r="I208" s="95"/>
      <c r="J208" s="95"/>
      <c r="K208" s="114"/>
    </row>
    <row r="209" spans="2:11">
      <c r="B209" s="94"/>
      <c r="C209" s="114"/>
      <c r="D209" s="114"/>
      <c r="E209" s="114"/>
      <c r="F209" s="114"/>
      <c r="G209" s="114"/>
      <c r="H209" s="114"/>
      <c r="I209" s="95"/>
      <c r="J209" s="95"/>
      <c r="K209" s="114"/>
    </row>
    <row r="210" spans="2:11">
      <c r="B210" s="94"/>
      <c r="C210" s="114"/>
      <c r="D210" s="114"/>
      <c r="E210" s="114"/>
      <c r="F210" s="114"/>
      <c r="G210" s="114"/>
      <c r="H210" s="114"/>
      <c r="I210" s="95"/>
      <c r="J210" s="95"/>
      <c r="K210" s="114"/>
    </row>
    <row r="211" spans="2:11">
      <c r="B211" s="94"/>
      <c r="C211" s="114"/>
      <c r="D211" s="114"/>
      <c r="E211" s="114"/>
      <c r="F211" s="114"/>
      <c r="G211" s="114"/>
      <c r="H211" s="114"/>
      <c r="I211" s="95"/>
      <c r="J211" s="95"/>
      <c r="K211" s="114"/>
    </row>
    <row r="212" spans="2:11">
      <c r="B212" s="94"/>
      <c r="C212" s="114"/>
      <c r="D212" s="114"/>
      <c r="E212" s="114"/>
      <c r="F212" s="114"/>
      <c r="G212" s="114"/>
      <c r="H212" s="114"/>
      <c r="I212" s="95"/>
      <c r="J212" s="95"/>
      <c r="K212" s="114"/>
    </row>
    <row r="213" spans="2:11">
      <c r="B213" s="94"/>
      <c r="C213" s="114"/>
      <c r="D213" s="114"/>
      <c r="E213" s="114"/>
      <c r="F213" s="114"/>
      <c r="G213" s="114"/>
      <c r="H213" s="114"/>
      <c r="I213" s="95"/>
      <c r="J213" s="95"/>
      <c r="K213" s="114"/>
    </row>
    <row r="214" spans="2:11">
      <c r="B214" s="94"/>
      <c r="C214" s="114"/>
      <c r="D214" s="114"/>
      <c r="E214" s="114"/>
      <c r="F214" s="114"/>
      <c r="G214" s="114"/>
      <c r="H214" s="114"/>
      <c r="I214" s="95"/>
      <c r="J214" s="95"/>
      <c r="K214" s="114"/>
    </row>
    <row r="215" spans="2:11">
      <c r="B215" s="94"/>
      <c r="C215" s="114"/>
      <c r="D215" s="114"/>
      <c r="E215" s="114"/>
      <c r="F215" s="114"/>
      <c r="G215" s="114"/>
      <c r="H215" s="114"/>
      <c r="I215" s="95"/>
      <c r="J215" s="95"/>
      <c r="K215" s="114"/>
    </row>
    <row r="216" spans="2:11">
      <c r="B216" s="94"/>
      <c r="C216" s="114"/>
      <c r="D216" s="114"/>
      <c r="E216" s="114"/>
      <c r="F216" s="114"/>
      <c r="G216" s="114"/>
      <c r="H216" s="114"/>
      <c r="I216" s="95"/>
      <c r="J216" s="95"/>
      <c r="K216" s="114"/>
    </row>
    <row r="217" spans="2:11">
      <c r="B217" s="94"/>
      <c r="C217" s="114"/>
      <c r="D217" s="114"/>
      <c r="E217" s="114"/>
      <c r="F217" s="114"/>
      <c r="G217" s="114"/>
      <c r="H217" s="114"/>
      <c r="I217" s="95"/>
      <c r="J217" s="95"/>
      <c r="K217" s="114"/>
    </row>
    <row r="218" spans="2:11">
      <c r="B218" s="94"/>
      <c r="C218" s="114"/>
      <c r="D218" s="114"/>
      <c r="E218" s="114"/>
      <c r="F218" s="114"/>
      <c r="G218" s="114"/>
      <c r="H218" s="114"/>
      <c r="I218" s="95"/>
      <c r="J218" s="95"/>
      <c r="K218" s="114"/>
    </row>
    <row r="219" spans="2:11">
      <c r="B219" s="94"/>
      <c r="C219" s="114"/>
      <c r="D219" s="114"/>
      <c r="E219" s="114"/>
      <c r="F219" s="114"/>
      <c r="G219" s="114"/>
      <c r="H219" s="114"/>
      <c r="I219" s="95"/>
      <c r="J219" s="95"/>
      <c r="K219" s="114"/>
    </row>
    <row r="220" spans="2:11">
      <c r="B220" s="94"/>
      <c r="C220" s="114"/>
      <c r="D220" s="114"/>
      <c r="E220" s="114"/>
      <c r="F220" s="114"/>
      <c r="G220" s="114"/>
      <c r="H220" s="114"/>
      <c r="I220" s="95"/>
      <c r="J220" s="95"/>
      <c r="K220" s="114"/>
    </row>
    <row r="221" spans="2:11">
      <c r="B221" s="94"/>
      <c r="C221" s="114"/>
      <c r="D221" s="114"/>
      <c r="E221" s="114"/>
      <c r="F221" s="114"/>
      <c r="G221" s="114"/>
      <c r="H221" s="114"/>
      <c r="I221" s="95"/>
      <c r="J221" s="95"/>
      <c r="K221" s="114"/>
    </row>
    <row r="222" spans="2:11">
      <c r="B222" s="94"/>
      <c r="C222" s="114"/>
      <c r="D222" s="114"/>
      <c r="E222" s="114"/>
      <c r="F222" s="114"/>
      <c r="G222" s="114"/>
      <c r="H222" s="114"/>
      <c r="I222" s="95"/>
      <c r="J222" s="95"/>
      <c r="K222" s="114"/>
    </row>
    <row r="223" spans="2:11">
      <c r="B223" s="94"/>
      <c r="C223" s="114"/>
      <c r="D223" s="114"/>
      <c r="E223" s="114"/>
      <c r="F223" s="114"/>
      <c r="G223" s="114"/>
      <c r="H223" s="114"/>
      <c r="I223" s="95"/>
      <c r="J223" s="95"/>
      <c r="K223" s="114"/>
    </row>
    <row r="224" spans="2:11">
      <c r="B224" s="94"/>
      <c r="C224" s="114"/>
      <c r="D224" s="114"/>
      <c r="E224" s="114"/>
      <c r="F224" s="114"/>
      <c r="G224" s="114"/>
      <c r="H224" s="114"/>
      <c r="I224" s="95"/>
      <c r="J224" s="95"/>
      <c r="K224" s="114"/>
    </row>
    <row r="225" spans="2:11">
      <c r="B225" s="94"/>
      <c r="C225" s="114"/>
      <c r="D225" s="114"/>
      <c r="E225" s="114"/>
      <c r="F225" s="114"/>
      <c r="G225" s="114"/>
      <c r="H225" s="114"/>
      <c r="I225" s="95"/>
      <c r="J225" s="95"/>
      <c r="K225" s="114"/>
    </row>
    <row r="226" spans="2:11">
      <c r="B226" s="94"/>
      <c r="C226" s="114"/>
      <c r="D226" s="114"/>
      <c r="E226" s="114"/>
      <c r="F226" s="114"/>
      <c r="G226" s="114"/>
      <c r="H226" s="114"/>
      <c r="I226" s="95"/>
      <c r="J226" s="95"/>
      <c r="K226" s="114"/>
    </row>
    <row r="227" spans="2:11">
      <c r="B227" s="94"/>
      <c r="C227" s="114"/>
      <c r="D227" s="114"/>
      <c r="E227" s="114"/>
      <c r="F227" s="114"/>
      <c r="G227" s="114"/>
      <c r="H227" s="114"/>
      <c r="I227" s="95"/>
      <c r="J227" s="95"/>
      <c r="K227" s="114"/>
    </row>
    <row r="228" spans="2:11">
      <c r="B228" s="94"/>
      <c r="C228" s="114"/>
      <c r="D228" s="114"/>
      <c r="E228" s="114"/>
      <c r="F228" s="114"/>
      <c r="G228" s="114"/>
      <c r="H228" s="114"/>
      <c r="I228" s="95"/>
      <c r="J228" s="95"/>
      <c r="K228" s="114"/>
    </row>
    <row r="229" spans="2:11">
      <c r="B229" s="94"/>
      <c r="C229" s="114"/>
      <c r="D229" s="114"/>
      <c r="E229" s="114"/>
      <c r="F229" s="114"/>
      <c r="G229" s="114"/>
      <c r="H229" s="114"/>
      <c r="I229" s="95"/>
      <c r="J229" s="95"/>
      <c r="K229" s="114"/>
    </row>
    <row r="230" spans="2:11">
      <c r="B230" s="94"/>
      <c r="C230" s="114"/>
      <c r="D230" s="114"/>
      <c r="E230" s="114"/>
      <c r="F230" s="114"/>
      <c r="G230" s="114"/>
      <c r="H230" s="114"/>
      <c r="I230" s="95"/>
      <c r="J230" s="95"/>
      <c r="K230" s="114"/>
    </row>
    <row r="231" spans="2:11">
      <c r="B231" s="94"/>
      <c r="C231" s="114"/>
      <c r="D231" s="114"/>
      <c r="E231" s="114"/>
      <c r="F231" s="114"/>
      <c r="G231" s="114"/>
      <c r="H231" s="114"/>
      <c r="I231" s="95"/>
      <c r="J231" s="95"/>
      <c r="K231" s="114"/>
    </row>
    <row r="232" spans="2:11">
      <c r="B232" s="94"/>
      <c r="C232" s="114"/>
      <c r="D232" s="114"/>
      <c r="E232" s="114"/>
      <c r="F232" s="114"/>
      <c r="G232" s="114"/>
      <c r="H232" s="114"/>
      <c r="I232" s="95"/>
      <c r="J232" s="95"/>
      <c r="K232" s="114"/>
    </row>
    <row r="233" spans="2:11">
      <c r="B233" s="94"/>
      <c r="C233" s="114"/>
      <c r="D233" s="114"/>
      <c r="E233" s="114"/>
      <c r="F233" s="114"/>
      <c r="G233" s="114"/>
      <c r="H233" s="114"/>
      <c r="I233" s="95"/>
      <c r="J233" s="95"/>
      <c r="K233" s="114"/>
    </row>
    <row r="234" spans="2:11">
      <c r="B234" s="94"/>
      <c r="C234" s="114"/>
      <c r="D234" s="114"/>
      <c r="E234" s="114"/>
      <c r="F234" s="114"/>
      <c r="G234" s="114"/>
      <c r="H234" s="114"/>
      <c r="I234" s="95"/>
      <c r="J234" s="95"/>
      <c r="K234" s="114"/>
    </row>
    <row r="235" spans="2:11">
      <c r="B235" s="94"/>
      <c r="C235" s="114"/>
      <c r="D235" s="114"/>
      <c r="E235" s="114"/>
      <c r="F235" s="114"/>
      <c r="G235" s="114"/>
      <c r="H235" s="114"/>
      <c r="I235" s="95"/>
      <c r="J235" s="95"/>
      <c r="K235" s="114"/>
    </row>
    <row r="236" spans="2:11">
      <c r="B236" s="94"/>
      <c r="C236" s="114"/>
      <c r="D236" s="114"/>
      <c r="E236" s="114"/>
      <c r="F236" s="114"/>
      <c r="G236" s="114"/>
      <c r="H236" s="114"/>
      <c r="I236" s="95"/>
      <c r="J236" s="95"/>
      <c r="K236" s="114"/>
    </row>
    <row r="237" spans="2:11">
      <c r="B237" s="94"/>
      <c r="C237" s="114"/>
      <c r="D237" s="114"/>
      <c r="E237" s="114"/>
      <c r="F237" s="114"/>
      <c r="G237" s="114"/>
      <c r="H237" s="114"/>
      <c r="I237" s="95"/>
      <c r="J237" s="95"/>
      <c r="K237" s="114"/>
    </row>
    <row r="238" spans="2:11">
      <c r="B238" s="94"/>
      <c r="C238" s="114"/>
      <c r="D238" s="114"/>
      <c r="E238" s="114"/>
      <c r="F238" s="114"/>
      <c r="G238" s="114"/>
      <c r="H238" s="114"/>
      <c r="I238" s="95"/>
      <c r="J238" s="95"/>
      <c r="K238" s="114"/>
    </row>
    <row r="239" spans="2:11">
      <c r="B239" s="94"/>
      <c r="C239" s="114"/>
      <c r="D239" s="114"/>
      <c r="E239" s="114"/>
      <c r="F239" s="114"/>
      <c r="G239" s="114"/>
      <c r="H239" s="114"/>
      <c r="I239" s="95"/>
      <c r="J239" s="95"/>
      <c r="K239" s="114"/>
    </row>
    <row r="240" spans="2:11">
      <c r="B240" s="94"/>
      <c r="C240" s="114"/>
      <c r="D240" s="114"/>
      <c r="E240" s="114"/>
      <c r="F240" s="114"/>
      <c r="G240" s="114"/>
      <c r="H240" s="114"/>
      <c r="I240" s="95"/>
      <c r="J240" s="95"/>
      <c r="K240" s="114"/>
    </row>
    <row r="241" spans="2:11">
      <c r="B241" s="94"/>
      <c r="C241" s="114"/>
      <c r="D241" s="114"/>
      <c r="E241" s="114"/>
      <c r="F241" s="114"/>
      <c r="G241" s="114"/>
      <c r="H241" s="114"/>
      <c r="I241" s="95"/>
      <c r="J241" s="95"/>
      <c r="K241" s="114"/>
    </row>
    <row r="242" spans="2:11">
      <c r="B242" s="94"/>
      <c r="C242" s="114"/>
      <c r="D242" s="114"/>
      <c r="E242" s="114"/>
      <c r="F242" s="114"/>
      <c r="G242" s="114"/>
      <c r="H242" s="114"/>
      <c r="I242" s="95"/>
      <c r="J242" s="95"/>
      <c r="K242" s="114"/>
    </row>
    <row r="243" spans="2:11">
      <c r="B243" s="94"/>
      <c r="C243" s="114"/>
      <c r="D243" s="114"/>
      <c r="E243" s="114"/>
      <c r="F243" s="114"/>
      <c r="G243" s="114"/>
      <c r="H243" s="114"/>
      <c r="I243" s="95"/>
      <c r="J243" s="95"/>
      <c r="K243" s="114"/>
    </row>
    <row r="244" spans="2:11">
      <c r="B244" s="94"/>
      <c r="C244" s="114"/>
      <c r="D244" s="114"/>
      <c r="E244" s="114"/>
      <c r="F244" s="114"/>
      <c r="G244" s="114"/>
      <c r="H244" s="114"/>
      <c r="I244" s="95"/>
      <c r="J244" s="95"/>
      <c r="K244" s="114"/>
    </row>
    <row r="245" spans="2:11">
      <c r="B245" s="94"/>
      <c r="C245" s="114"/>
      <c r="D245" s="114"/>
      <c r="E245" s="114"/>
      <c r="F245" s="114"/>
      <c r="G245" s="114"/>
      <c r="H245" s="114"/>
      <c r="I245" s="95"/>
      <c r="J245" s="95"/>
      <c r="K245" s="114"/>
    </row>
    <row r="246" spans="2:11">
      <c r="B246" s="94"/>
      <c r="C246" s="114"/>
      <c r="D246" s="114"/>
      <c r="E246" s="114"/>
      <c r="F246" s="114"/>
      <c r="G246" s="114"/>
      <c r="H246" s="114"/>
      <c r="I246" s="95"/>
      <c r="J246" s="95"/>
      <c r="K246" s="114"/>
    </row>
    <row r="247" spans="2:11">
      <c r="B247" s="94"/>
      <c r="C247" s="114"/>
      <c r="D247" s="114"/>
      <c r="E247" s="114"/>
      <c r="F247" s="114"/>
      <c r="G247" s="114"/>
      <c r="H247" s="114"/>
      <c r="I247" s="95"/>
      <c r="J247" s="95"/>
      <c r="K247" s="114"/>
    </row>
    <row r="248" spans="2:11">
      <c r="B248" s="94"/>
      <c r="C248" s="114"/>
      <c r="D248" s="114"/>
      <c r="E248" s="114"/>
      <c r="F248" s="114"/>
      <c r="G248" s="114"/>
      <c r="H248" s="114"/>
      <c r="I248" s="95"/>
      <c r="J248" s="95"/>
      <c r="K248" s="114"/>
    </row>
    <row r="249" spans="2:11">
      <c r="B249" s="94"/>
      <c r="C249" s="114"/>
      <c r="D249" s="114"/>
      <c r="E249" s="114"/>
      <c r="F249" s="114"/>
      <c r="G249" s="114"/>
      <c r="H249" s="114"/>
      <c r="I249" s="95"/>
      <c r="J249" s="95"/>
      <c r="K249" s="114"/>
    </row>
    <row r="250" spans="2:11">
      <c r="B250" s="94"/>
      <c r="C250" s="114"/>
      <c r="D250" s="114"/>
      <c r="E250" s="114"/>
      <c r="F250" s="114"/>
      <c r="G250" s="114"/>
      <c r="H250" s="114"/>
      <c r="I250" s="95"/>
      <c r="J250" s="95"/>
      <c r="K250" s="114"/>
    </row>
    <row r="251" spans="2:11">
      <c r="B251" s="94"/>
      <c r="C251" s="114"/>
      <c r="D251" s="114"/>
      <c r="E251" s="114"/>
      <c r="F251" s="114"/>
      <c r="G251" s="114"/>
      <c r="H251" s="114"/>
      <c r="I251" s="95"/>
      <c r="J251" s="95"/>
      <c r="K251" s="114"/>
    </row>
    <row r="252" spans="2:11">
      <c r="B252" s="94"/>
      <c r="C252" s="114"/>
      <c r="D252" s="114"/>
      <c r="E252" s="114"/>
      <c r="F252" s="114"/>
      <c r="G252" s="114"/>
      <c r="H252" s="114"/>
      <c r="I252" s="95"/>
      <c r="J252" s="95"/>
      <c r="K252" s="114"/>
    </row>
    <row r="253" spans="2:11">
      <c r="B253" s="94"/>
      <c r="C253" s="114"/>
      <c r="D253" s="114"/>
      <c r="E253" s="114"/>
      <c r="F253" s="114"/>
      <c r="G253" s="114"/>
      <c r="H253" s="114"/>
      <c r="I253" s="95"/>
      <c r="J253" s="95"/>
      <c r="K253" s="114"/>
    </row>
    <row r="254" spans="2:11">
      <c r="B254" s="94"/>
      <c r="C254" s="114"/>
      <c r="D254" s="114"/>
      <c r="E254" s="114"/>
      <c r="F254" s="114"/>
      <c r="G254" s="114"/>
      <c r="H254" s="114"/>
      <c r="I254" s="95"/>
      <c r="J254" s="95"/>
      <c r="K254" s="114"/>
    </row>
    <row r="255" spans="2:11">
      <c r="B255" s="94"/>
      <c r="C255" s="114"/>
      <c r="D255" s="114"/>
      <c r="E255" s="114"/>
      <c r="F255" s="114"/>
      <c r="G255" s="114"/>
      <c r="H255" s="114"/>
      <c r="I255" s="95"/>
      <c r="J255" s="95"/>
      <c r="K255" s="114"/>
    </row>
    <row r="256" spans="2:11">
      <c r="B256" s="94"/>
      <c r="C256" s="114"/>
      <c r="D256" s="114"/>
      <c r="E256" s="114"/>
      <c r="F256" s="114"/>
      <c r="G256" s="114"/>
      <c r="H256" s="114"/>
      <c r="I256" s="95"/>
      <c r="J256" s="95"/>
      <c r="K256" s="114"/>
    </row>
    <row r="257" spans="2:11">
      <c r="B257" s="94"/>
      <c r="C257" s="114"/>
      <c r="D257" s="114"/>
      <c r="E257" s="114"/>
      <c r="F257" s="114"/>
      <c r="G257" s="114"/>
      <c r="H257" s="114"/>
      <c r="I257" s="95"/>
      <c r="J257" s="95"/>
      <c r="K257" s="114"/>
    </row>
    <row r="258" spans="2:11">
      <c r="B258" s="94"/>
      <c r="C258" s="114"/>
      <c r="D258" s="114"/>
      <c r="E258" s="114"/>
      <c r="F258" s="114"/>
      <c r="G258" s="114"/>
      <c r="H258" s="114"/>
      <c r="I258" s="95"/>
      <c r="J258" s="95"/>
      <c r="K258" s="114"/>
    </row>
    <row r="259" spans="2:11">
      <c r="B259" s="94"/>
      <c r="C259" s="114"/>
      <c r="D259" s="114"/>
      <c r="E259" s="114"/>
      <c r="F259" s="114"/>
      <c r="G259" s="114"/>
      <c r="H259" s="114"/>
      <c r="I259" s="95"/>
      <c r="J259" s="95"/>
      <c r="K259" s="114"/>
    </row>
    <row r="260" spans="2:11">
      <c r="B260" s="94"/>
      <c r="C260" s="114"/>
      <c r="D260" s="114"/>
      <c r="E260" s="114"/>
      <c r="F260" s="114"/>
      <c r="G260" s="114"/>
      <c r="H260" s="114"/>
      <c r="I260" s="95"/>
      <c r="J260" s="95"/>
      <c r="K260" s="114"/>
    </row>
    <row r="261" spans="2:11">
      <c r="B261" s="94"/>
      <c r="C261" s="114"/>
      <c r="D261" s="114"/>
      <c r="E261" s="114"/>
      <c r="F261" s="114"/>
      <c r="G261" s="114"/>
      <c r="H261" s="114"/>
      <c r="I261" s="95"/>
      <c r="J261" s="95"/>
      <c r="K261" s="114"/>
    </row>
    <row r="262" spans="2:11">
      <c r="B262" s="94"/>
      <c r="C262" s="114"/>
      <c r="D262" s="114"/>
      <c r="E262" s="114"/>
      <c r="F262" s="114"/>
      <c r="G262" s="114"/>
      <c r="H262" s="114"/>
      <c r="I262" s="95"/>
      <c r="J262" s="95"/>
      <c r="K262" s="114"/>
    </row>
    <row r="263" spans="2:11">
      <c r="B263" s="94"/>
      <c r="C263" s="114"/>
      <c r="D263" s="114"/>
      <c r="E263" s="114"/>
      <c r="F263" s="114"/>
      <c r="G263" s="114"/>
      <c r="H263" s="114"/>
      <c r="I263" s="95"/>
      <c r="J263" s="95"/>
      <c r="K263" s="114"/>
    </row>
    <row r="264" spans="2:11">
      <c r="B264" s="94"/>
      <c r="C264" s="114"/>
      <c r="D264" s="114"/>
      <c r="E264" s="114"/>
      <c r="F264" s="114"/>
      <c r="G264" s="114"/>
      <c r="H264" s="114"/>
      <c r="I264" s="95"/>
      <c r="J264" s="95"/>
      <c r="K264" s="114"/>
    </row>
    <row r="265" spans="2:11">
      <c r="B265" s="94"/>
      <c r="C265" s="114"/>
      <c r="D265" s="114"/>
      <c r="E265" s="114"/>
      <c r="F265" s="114"/>
      <c r="G265" s="114"/>
      <c r="H265" s="114"/>
      <c r="I265" s="95"/>
      <c r="J265" s="95"/>
      <c r="K265" s="114"/>
    </row>
    <row r="266" spans="2:11">
      <c r="B266" s="94"/>
      <c r="C266" s="114"/>
      <c r="D266" s="114"/>
      <c r="E266" s="114"/>
      <c r="F266" s="114"/>
      <c r="G266" s="114"/>
      <c r="H266" s="114"/>
      <c r="I266" s="95"/>
      <c r="J266" s="95"/>
      <c r="K266" s="114"/>
    </row>
    <row r="267" spans="2:11">
      <c r="B267" s="94"/>
      <c r="C267" s="114"/>
      <c r="D267" s="114"/>
      <c r="E267" s="114"/>
      <c r="F267" s="114"/>
      <c r="G267" s="114"/>
      <c r="H267" s="114"/>
      <c r="I267" s="95"/>
      <c r="J267" s="95"/>
      <c r="K267" s="114"/>
    </row>
    <row r="268" spans="2:11">
      <c r="B268" s="94"/>
      <c r="C268" s="114"/>
      <c r="D268" s="114"/>
      <c r="E268" s="114"/>
      <c r="F268" s="114"/>
      <c r="G268" s="114"/>
      <c r="H268" s="114"/>
      <c r="I268" s="95"/>
      <c r="J268" s="95"/>
      <c r="K268" s="114"/>
    </row>
    <row r="269" spans="2:11">
      <c r="B269" s="94"/>
      <c r="C269" s="114"/>
      <c r="D269" s="114"/>
      <c r="E269" s="114"/>
      <c r="F269" s="114"/>
      <c r="G269" s="114"/>
      <c r="H269" s="114"/>
      <c r="I269" s="95"/>
      <c r="J269" s="95"/>
      <c r="K269" s="114"/>
    </row>
    <row r="270" spans="2:11">
      <c r="B270" s="94"/>
      <c r="C270" s="114"/>
      <c r="D270" s="114"/>
      <c r="E270" s="114"/>
      <c r="F270" s="114"/>
      <c r="G270" s="114"/>
      <c r="H270" s="114"/>
      <c r="I270" s="95"/>
      <c r="J270" s="95"/>
      <c r="K270" s="114"/>
    </row>
    <row r="271" spans="2:11">
      <c r="B271" s="94"/>
      <c r="C271" s="114"/>
      <c r="D271" s="114"/>
      <c r="E271" s="114"/>
      <c r="F271" s="114"/>
      <c r="G271" s="114"/>
      <c r="H271" s="114"/>
      <c r="I271" s="95"/>
      <c r="J271" s="95"/>
      <c r="K271" s="114"/>
    </row>
    <row r="272" spans="2:11">
      <c r="B272" s="94"/>
      <c r="C272" s="114"/>
      <c r="D272" s="114"/>
      <c r="E272" s="114"/>
      <c r="F272" s="114"/>
      <c r="G272" s="114"/>
      <c r="H272" s="114"/>
      <c r="I272" s="95"/>
      <c r="J272" s="95"/>
      <c r="K272" s="114"/>
    </row>
    <row r="273" spans="2:11">
      <c r="B273" s="94"/>
      <c r="C273" s="114"/>
      <c r="D273" s="114"/>
      <c r="E273" s="114"/>
      <c r="F273" s="114"/>
      <c r="G273" s="114"/>
      <c r="H273" s="114"/>
      <c r="I273" s="95"/>
      <c r="J273" s="95"/>
      <c r="K273" s="114"/>
    </row>
    <row r="274" spans="2:11">
      <c r="B274" s="94"/>
      <c r="C274" s="114"/>
      <c r="D274" s="114"/>
      <c r="E274" s="114"/>
      <c r="F274" s="114"/>
      <c r="G274" s="114"/>
      <c r="H274" s="114"/>
      <c r="I274" s="95"/>
      <c r="J274" s="95"/>
      <c r="K274" s="114"/>
    </row>
    <row r="275" spans="2:11">
      <c r="B275" s="94"/>
      <c r="C275" s="114"/>
      <c r="D275" s="114"/>
      <c r="E275" s="114"/>
      <c r="F275" s="114"/>
      <c r="G275" s="114"/>
      <c r="H275" s="114"/>
      <c r="I275" s="95"/>
      <c r="J275" s="95"/>
      <c r="K275" s="114"/>
    </row>
    <row r="276" spans="2:11">
      <c r="B276" s="94"/>
      <c r="C276" s="114"/>
      <c r="D276" s="114"/>
      <c r="E276" s="114"/>
      <c r="F276" s="114"/>
      <c r="G276" s="114"/>
      <c r="H276" s="114"/>
      <c r="I276" s="95"/>
      <c r="J276" s="95"/>
      <c r="K276" s="114"/>
    </row>
    <row r="277" spans="2:11">
      <c r="B277" s="94"/>
      <c r="C277" s="114"/>
      <c r="D277" s="114"/>
      <c r="E277" s="114"/>
      <c r="F277" s="114"/>
      <c r="G277" s="114"/>
      <c r="H277" s="114"/>
      <c r="I277" s="95"/>
      <c r="J277" s="95"/>
      <c r="K277" s="114"/>
    </row>
    <row r="278" spans="2:11">
      <c r="B278" s="94"/>
      <c r="C278" s="114"/>
      <c r="D278" s="114"/>
      <c r="E278" s="114"/>
      <c r="F278" s="114"/>
      <c r="G278" s="114"/>
      <c r="H278" s="114"/>
      <c r="I278" s="95"/>
      <c r="J278" s="95"/>
      <c r="K278" s="114"/>
    </row>
    <row r="279" spans="2:11">
      <c r="B279" s="94"/>
      <c r="C279" s="114"/>
      <c r="D279" s="114"/>
      <c r="E279" s="114"/>
      <c r="F279" s="114"/>
      <c r="G279" s="114"/>
      <c r="H279" s="114"/>
      <c r="I279" s="95"/>
      <c r="J279" s="95"/>
      <c r="K279" s="114"/>
    </row>
    <row r="280" spans="2:11">
      <c r="B280" s="94"/>
      <c r="C280" s="114"/>
      <c r="D280" s="114"/>
      <c r="E280" s="114"/>
      <c r="F280" s="114"/>
      <c r="G280" s="114"/>
      <c r="H280" s="114"/>
      <c r="I280" s="95"/>
      <c r="J280" s="95"/>
      <c r="K280" s="114"/>
    </row>
    <row r="281" spans="2:11">
      <c r="B281" s="94"/>
      <c r="C281" s="114"/>
      <c r="D281" s="114"/>
      <c r="E281" s="114"/>
      <c r="F281" s="114"/>
      <c r="G281" s="114"/>
      <c r="H281" s="114"/>
      <c r="I281" s="95"/>
      <c r="J281" s="95"/>
      <c r="K281" s="114"/>
    </row>
    <row r="282" spans="2:11">
      <c r="B282" s="94"/>
      <c r="C282" s="114"/>
      <c r="D282" s="114"/>
      <c r="E282" s="114"/>
      <c r="F282" s="114"/>
      <c r="G282" s="114"/>
      <c r="H282" s="114"/>
      <c r="I282" s="95"/>
      <c r="J282" s="95"/>
      <c r="K282" s="114"/>
    </row>
    <row r="283" spans="2:11">
      <c r="B283" s="94"/>
      <c r="C283" s="114"/>
      <c r="D283" s="114"/>
      <c r="E283" s="114"/>
      <c r="F283" s="114"/>
      <c r="G283" s="114"/>
      <c r="H283" s="114"/>
      <c r="I283" s="95"/>
      <c r="J283" s="95"/>
      <c r="K283" s="114"/>
    </row>
    <row r="284" spans="2:11">
      <c r="B284" s="94"/>
      <c r="C284" s="114"/>
      <c r="D284" s="114"/>
      <c r="E284" s="114"/>
      <c r="F284" s="114"/>
      <c r="G284" s="114"/>
      <c r="H284" s="114"/>
      <c r="I284" s="95"/>
      <c r="J284" s="95"/>
      <c r="K284" s="114"/>
    </row>
    <row r="285" spans="2:11">
      <c r="B285" s="94"/>
      <c r="C285" s="114"/>
      <c r="D285" s="114"/>
      <c r="E285" s="114"/>
      <c r="F285" s="114"/>
      <c r="G285" s="114"/>
      <c r="H285" s="114"/>
      <c r="I285" s="95"/>
      <c r="J285" s="95"/>
      <c r="K285" s="114"/>
    </row>
    <row r="286" spans="2:11">
      <c r="B286" s="94"/>
      <c r="C286" s="114"/>
      <c r="D286" s="114"/>
      <c r="E286" s="114"/>
      <c r="F286" s="114"/>
      <c r="G286" s="114"/>
      <c r="H286" s="114"/>
      <c r="I286" s="95"/>
      <c r="J286" s="95"/>
      <c r="K286" s="114"/>
    </row>
    <row r="287" spans="2:11">
      <c r="B287" s="94"/>
      <c r="C287" s="114"/>
      <c r="D287" s="114"/>
      <c r="E287" s="114"/>
      <c r="F287" s="114"/>
      <c r="G287" s="114"/>
      <c r="H287" s="114"/>
      <c r="I287" s="95"/>
      <c r="J287" s="95"/>
      <c r="K287" s="114"/>
    </row>
    <row r="288" spans="2:11">
      <c r="B288" s="94"/>
      <c r="C288" s="114"/>
      <c r="D288" s="114"/>
      <c r="E288" s="114"/>
      <c r="F288" s="114"/>
      <c r="G288" s="114"/>
      <c r="H288" s="114"/>
      <c r="I288" s="95"/>
      <c r="J288" s="95"/>
      <c r="K288" s="114"/>
    </row>
    <row r="289" spans="2:11">
      <c r="B289" s="94"/>
      <c r="C289" s="114"/>
      <c r="D289" s="114"/>
      <c r="E289" s="114"/>
      <c r="F289" s="114"/>
      <c r="G289" s="114"/>
      <c r="H289" s="114"/>
      <c r="I289" s="95"/>
      <c r="J289" s="95"/>
      <c r="K289" s="114"/>
    </row>
    <row r="290" spans="2:11">
      <c r="B290" s="94"/>
      <c r="C290" s="114"/>
      <c r="D290" s="114"/>
      <c r="E290" s="114"/>
      <c r="F290" s="114"/>
      <c r="G290" s="114"/>
      <c r="H290" s="114"/>
      <c r="I290" s="95"/>
      <c r="J290" s="95"/>
      <c r="K290" s="114"/>
    </row>
    <row r="291" spans="2:11">
      <c r="B291" s="94"/>
      <c r="C291" s="114"/>
      <c r="D291" s="114"/>
      <c r="E291" s="114"/>
      <c r="F291" s="114"/>
      <c r="G291" s="114"/>
      <c r="H291" s="114"/>
      <c r="I291" s="95"/>
      <c r="J291" s="95"/>
      <c r="K291" s="114"/>
    </row>
    <row r="292" spans="2:11">
      <c r="B292" s="94"/>
      <c r="C292" s="114"/>
      <c r="D292" s="114"/>
      <c r="E292" s="114"/>
      <c r="F292" s="114"/>
      <c r="G292" s="114"/>
      <c r="H292" s="114"/>
      <c r="I292" s="95"/>
      <c r="J292" s="95"/>
      <c r="K292" s="114"/>
    </row>
    <row r="293" spans="2:11">
      <c r="B293" s="94"/>
      <c r="C293" s="114"/>
      <c r="D293" s="114"/>
      <c r="E293" s="114"/>
      <c r="F293" s="114"/>
      <c r="G293" s="114"/>
      <c r="H293" s="114"/>
      <c r="I293" s="95"/>
      <c r="J293" s="95"/>
      <c r="K293" s="114"/>
    </row>
    <row r="294" spans="2:11">
      <c r="B294" s="94"/>
      <c r="C294" s="114"/>
      <c r="D294" s="114"/>
      <c r="E294" s="114"/>
      <c r="F294" s="114"/>
      <c r="G294" s="114"/>
      <c r="H294" s="114"/>
      <c r="I294" s="95"/>
      <c r="J294" s="95"/>
      <c r="K294" s="114"/>
    </row>
    <row r="295" spans="2:11">
      <c r="B295" s="94"/>
      <c r="C295" s="114"/>
      <c r="D295" s="114"/>
      <c r="E295" s="114"/>
      <c r="F295" s="114"/>
      <c r="G295" s="114"/>
      <c r="H295" s="114"/>
      <c r="I295" s="95"/>
      <c r="J295" s="95"/>
      <c r="K295" s="114"/>
    </row>
    <row r="296" spans="2:11">
      <c r="B296" s="94"/>
      <c r="C296" s="114"/>
      <c r="D296" s="114"/>
      <c r="E296" s="114"/>
      <c r="F296" s="114"/>
      <c r="G296" s="114"/>
      <c r="H296" s="114"/>
      <c r="I296" s="95"/>
      <c r="J296" s="95"/>
      <c r="K296" s="114"/>
    </row>
    <row r="297" spans="2:11">
      <c r="B297" s="94"/>
      <c r="C297" s="114"/>
      <c r="D297" s="114"/>
      <c r="E297" s="114"/>
      <c r="F297" s="114"/>
      <c r="G297" s="114"/>
      <c r="H297" s="114"/>
      <c r="I297" s="95"/>
      <c r="J297" s="95"/>
      <c r="K297" s="114"/>
    </row>
    <row r="298" spans="2:11">
      <c r="B298" s="94"/>
      <c r="C298" s="114"/>
      <c r="D298" s="114"/>
      <c r="E298" s="114"/>
      <c r="F298" s="114"/>
      <c r="G298" s="114"/>
      <c r="H298" s="114"/>
      <c r="I298" s="95"/>
      <c r="J298" s="95"/>
      <c r="K298" s="114"/>
    </row>
    <row r="299" spans="2:11">
      <c r="B299" s="94"/>
      <c r="C299" s="114"/>
      <c r="D299" s="114"/>
      <c r="E299" s="114"/>
      <c r="F299" s="114"/>
      <c r="G299" s="114"/>
      <c r="H299" s="114"/>
      <c r="I299" s="95"/>
      <c r="J299" s="95"/>
      <c r="K299" s="114"/>
    </row>
    <row r="300" spans="2:11">
      <c r="B300" s="94"/>
      <c r="C300" s="114"/>
      <c r="D300" s="114"/>
      <c r="E300" s="114"/>
      <c r="F300" s="114"/>
      <c r="G300" s="114"/>
      <c r="H300" s="114"/>
      <c r="I300" s="95"/>
      <c r="J300" s="95"/>
      <c r="K300" s="114"/>
    </row>
    <row r="301" spans="2:11">
      <c r="B301" s="94"/>
      <c r="C301" s="114"/>
      <c r="D301" s="114"/>
      <c r="E301" s="114"/>
      <c r="F301" s="114"/>
      <c r="G301" s="114"/>
      <c r="H301" s="114"/>
      <c r="I301" s="95"/>
      <c r="J301" s="95"/>
      <c r="K301" s="114"/>
    </row>
    <row r="302" spans="2:11">
      <c r="B302" s="94"/>
      <c r="C302" s="114"/>
      <c r="D302" s="114"/>
      <c r="E302" s="114"/>
      <c r="F302" s="114"/>
      <c r="G302" s="114"/>
      <c r="H302" s="114"/>
      <c r="I302" s="95"/>
      <c r="J302" s="95"/>
      <c r="K302" s="114"/>
    </row>
    <row r="303" spans="2:11">
      <c r="B303" s="94"/>
      <c r="C303" s="114"/>
      <c r="D303" s="114"/>
      <c r="E303" s="114"/>
      <c r="F303" s="114"/>
      <c r="G303" s="114"/>
      <c r="H303" s="114"/>
      <c r="I303" s="95"/>
      <c r="J303" s="95"/>
      <c r="K303" s="114"/>
    </row>
    <row r="304" spans="2:11">
      <c r="B304" s="94"/>
      <c r="C304" s="114"/>
      <c r="D304" s="114"/>
      <c r="E304" s="114"/>
      <c r="F304" s="114"/>
      <c r="G304" s="114"/>
      <c r="H304" s="114"/>
      <c r="I304" s="95"/>
      <c r="J304" s="95"/>
      <c r="K304" s="114"/>
    </row>
    <row r="305" spans="2:11">
      <c r="B305" s="94"/>
      <c r="C305" s="114"/>
      <c r="D305" s="114"/>
      <c r="E305" s="114"/>
      <c r="F305" s="114"/>
      <c r="G305" s="114"/>
      <c r="H305" s="114"/>
      <c r="I305" s="95"/>
      <c r="J305" s="95"/>
      <c r="K305" s="114"/>
    </row>
    <row r="306" spans="2:11">
      <c r="B306" s="94"/>
      <c r="C306" s="114"/>
      <c r="D306" s="114"/>
      <c r="E306" s="114"/>
      <c r="F306" s="114"/>
      <c r="G306" s="114"/>
      <c r="H306" s="114"/>
      <c r="I306" s="95"/>
      <c r="J306" s="95"/>
      <c r="K306" s="114"/>
    </row>
    <row r="307" spans="2:11">
      <c r="B307" s="94"/>
      <c r="C307" s="114"/>
      <c r="D307" s="114"/>
      <c r="E307" s="114"/>
      <c r="F307" s="114"/>
      <c r="G307" s="114"/>
      <c r="H307" s="114"/>
      <c r="I307" s="95"/>
      <c r="J307" s="95"/>
      <c r="K307" s="114"/>
    </row>
    <row r="308" spans="2:11">
      <c r="B308" s="94"/>
      <c r="C308" s="114"/>
      <c r="D308" s="114"/>
      <c r="E308" s="114"/>
      <c r="F308" s="114"/>
      <c r="G308" s="114"/>
      <c r="H308" s="114"/>
      <c r="I308" s="95"/>
      <c r="J308" s="95"/>
      <c r="K308" s="114"/>
    </row>
    <row r="309" spans="2:11">
      <c r="B309" s="94"/>
      <c r="C309" s="114"/>
      <c r="D309" s="114"/>
      <c r="E309" s="114"/>
      <c r="F309" s="114"/>
      <c r="G309" s="114"/>
      <c r="H309" s="114"/>
      <c r="I309" s="95"/>
      <c r="J309" s="95"/>
      <c r="K309" s="114"/>
    </row>
    <row r="310" spans="2:11">
      <c r="B310" s="94"/>
      <c r="C310" s="114"/>
      <c r="D310" s="114"/>
      <c r="E310" s="114"/>
      <c r="F310" s="114"/>
      <c r="G310" s="114"/>
      <c r="H310" s="114"/>
      <c r="I310" s="95"/>
      <c r="J310" s="95"/>
      <c r="K310" s="114"/>
    </row>
    <row r="311" spans="2:11">
      <c r="B311" s="94"/>
      <c r="C311" s="114"/>
      <c r="D311" s="114"/>
      <c r="E311" s="114"/>
      <c r="F311" s="114"/>
      <c r="G311" s="114"/>
      <c r="H311" s="114"/>
      <c r="I311" s="95"/>
      <c r="J311" s="95"/>
      <c r="K311" s="114"/>
    </row>
    <row r="312" spans="2:11">
      <c r="B312" s="94"/>
      <c r="C312" s="114"/>
      <c r="D312" s="114"/>
      <c r="E312" s="114"/>
      <c r="F312" s="114"/>
      <c r="G312" s="114"/>
      <c r="H312" s="114"/>
      <c r="I312" s="95"/>
      <c r="J312" s="95"/>
      <c r="K312" s="114"/>
    </row>
    <row r="313" spans="2:11">
      <c r="B313" s="94"/>
      <c r="C313" s="114"/>
      <c r="D313" s="114"/>
      <c r="E313" s="114"/>
      <c r="F313" s="114"/>
      <c r="G313" s="114"/>
      <c r="H313" s="114"/>
      <c r="I313" s="95"/>
      <c r="J313" s="95"/>
      <c r="K313" s="114"/>
    </row>
    <row r="314" spans="2:11">
      <c r="B314" s="94"/>
      <c r="C314" s="114"/>
      <c r="D314" s="114"/>
      <c r="E314" s="114"/>
      <c r="F314" s="114"/>
      <c r="G314" s="114"/>
      <c r="H314" s="114"/>
      <c r="I314" s="95"/>
      <c r="J314" s="95"/>
      <c r="K314" s="114"/>
    </row>
    <row r="315" spans="2:11">
      <c r="B315" s="94"/>
      <c r="C315" s="114"/>
      <c r="D315" s="114"/>
      <c r="E315" s="114"/>
      <c r="F315" s="114"/>
      <c r="G315" s="114"/>
      <c r="H315" s="114"/>
      <c r="I315" s="95"/>
      <c r="J315" s="95"/>
      <c r="K315" s="114"/>
    </row>
    <row r="316" spans="2:11">
      <c r="B316" s="94"/>
      <c r="C316" s="114"/>
      <c r="D316" s="114"/>
      <c r="E316" s="114"/>
      <c r="F316" s="114"/>
      <c r="G316" s="114"/>
      <c r="H316" s="114"/>
      <c r="I316" s="95"/>
      <c r="J316" s="95"/>
      <c r="K316" s="114"/>
    </row>
    <row r="317" spans="2:11">
      <c r="B317" s="94"/>
      <c r="C317" s="114"/>
      <c r="D317" s="114"/>
      <c r="E317" s="114"/>
      <c r="F317" s="114"/>
      <c r="G317" s="114"/>
      <c r="H317" s="114"/>
      <c r="I317" s="95"/>
      <c r="J317" s="95"/>
      <c r="K317" s="114"/>
    </row>
    <row r="318" spans="2:11">
      <c r="B318" s="94"/>
      <c r="C318" s="114"/>
      <c r="D318" s="114"/>
      <c r="E318" s="114"/>
      <c r="F318" s="114"/>
      <c r="G318" s="114"/>
      <c r="H318" s="114"/>
      <c r="I318" s="95"/>
      <c r="J318" s="95"/>
      <c r="K318" s="114"/>
    </row>
    <row r="319" spans="2:11">
      <c r="B319" s="94"/>
      <c r="C319" s="114"/>
      <c r="D319" s="114"/>
      <c r="E319" s="114"/>
      <c r="F319" s="114"/>
      <c r="G319" s="114"/>
      <c r="H319" s="114"/>
      <c r="I319" s="95"/>
      <c r="J319" s="95"/>
      <c r="K319" s="114"/>
    </row>
    <row r="320" spans="2:11">
      <c r="B320" s="94"/>
      <c r="C320" s="114"/>
      <c r="D320" s="114"/>
      <c r="E320" s="114"/>
      <c r="F320" s="114"/>
      <c r="G320" s="114"/>
      <c r="H320" s="114"/>
      <c r="I320" s="95"/>
      <c r="J320" s="95"/>
      <c r="K320" s="114"/>
    </row>
    <row r="321" spans="2:11">
      <c r="B321" s="94"/>
      <c r="C321" s="114"/>
      <c r="D321" s="114"/>
      <c r="E321" s="114"/>
      <c r="F321" s="114"/>
      <c r="G321" s="114"/>
      <c r="H321" s="114"/>
      <c r="I321" s="95"/>
      <c r="J321" s="95"/>
      <c r="K321" s="114"/>
    </row>
    <row r="322" spans="2:11">
      <c r="B322" s="94"/>
      <c r="C322" s="114"/>
      <c r="D322" s="114"/>
      <c r="E322" s="114"/>
      <c r="F322" s="114"/>
      <c r="G322" s="114"/>
      <c r="H322" s="114"/>
      <c r="I322" s="95"/>
      <c r="J322" s="95"/>
      <c r="K322" s="114"/>
    </row>
    <row r="323" spans="2:11">
      <c r="B323" s="94"/>
      <c r="C323" s="114"/>
      <c r="D323" s="114"/>
      <c r="E323" s="114"/>
      <c r="F323" s="114"/>
      <c r="G323" s="114"/>
      <c r="H323" s="114"/>
      <c r="I323" s="95"/>
      <c r="J323" s="95"/>
      <c r="K323" s="114"/>
    </row>
    <row r="324" spans="2:11">
      <c r="B324" s="94"/>
      <c r="C324" s="114"/>
      <c r="D324" s="114"/>
      <c r="E324" s="114"/>
      <c r="F324" s="114"/>
      <c r="G324" s="114"/>
      <c r="H324" s="114"/>
      <c r="I324" s="95"/>
      <c r="J324" s="95"/>
      <c r="K324" s="114"/>
    </row>
    <row r="325" spans="2:11">
      <c r="B325" s="94"/>
      <c r="C325" s="114"/>
      <c r="D325" s="114"/>
      <c r="E325" s="114"/>
      <c r="F325" s="114"/>
      <c r="G325" s="114"/>
      <c r="H325" s="114"/>
      <c r="I325" s="95"/>
      <c r="J325" s="95"/>
      <c r="K325" s="114"/>
    </row>
    <row r="326" spans="2:11">
      <c r="B326" s="94"/>
      <c r="C326" s="114"/>
      <c r="D326" s="114"/>
      <c r="E326" s="114"/>
      <c r="F326" s="114"/>
      <c r="G326" s="114"/>
      <c r="H326" s="114"/>
      <c r="I326" s="95"/>
      <c r="J326" s="95"/>
      <c r="K326" s="114"/>
    </row>
    <row r="327" spans="2:11">
      <c r="B327" s="94"/>
      <c r="C327" s="114"/>
      <c r="D327" s="114"/>
      <c r="E327" s="114"/>
      <c r="F327" s="114"/>
      <c r="G327" s="114"/>
      <c r="H327" s="114"/>
      <c r="I327" s="95"/>
      <c r="J327" s="95"/>
      <c r="K327" s="114"/>
    </row>
    <row r="328" spans="2:11">
      <c r="B328" s="94"/>
      <c r="C328" s="114"/>
      <c r="D328" s="114"/>
      <c r="E328" s="114"/>
      <c r="F328" s="114"/>
      <c r="G328" s="114"/>
      <c r="H328" s="114"/>
      <c r="I328" s="95"/>
      <c r="J328" s="95"/>
      <c r="K328" s="114"/>
    </row>
    <row r="329" spans="2:11">
      <c r="B329" s="94"/>
      <c r="C329" s="114"/>
      <c r="D329" s="114"/>
      <c r="E329" s="114"/>
      <c r="F329" s="114"/>
      <c r="G329" s="114"/>
      <c r="H329" s="114"/>
      <c r="I329" s="95"/>
      <c r="J329" s="95"/>
      <c r="K329" s="114"/>
    </row>
    <row r="330" spans="2:11">
      <c r="B330" s="94"/>
      <c r="C330" s="114"/>
      <c r="D330" s="114"/>
      <c r="E330" s="114"/>
      <c r="F330" s="114"/>
      <c r="G330" s="114"/>
      <c r="H330" s="114"/>
      <c r="I330" s="95"/>
      <c r="J330" s="95"/>
      <c r="K330" s="114"/>
    </row>
    <row r="331" spans="2:11">
      <c r="B331" s="94"/>
      <c r="C331" s="114"/>
      <c r="D331" s="114"/>
      <c r="E331" s="114"/>
      <c r="F331" s="114"/>
      <c r="G331" s="114"/>
      <c r="H331" s="114"/>
      <c r="I331" s="95"/>
      <c r="J331" s="95"/>
      <c r="K331" s="114"/>
    </row>
    <row r="332" spans="2:11">
      <c r="B332" s="94"/>
      <c r="C332" s="114"/>
      <c r="D332" s="114"/>
      <c r="E332" s="114"/>
      <c r="F332" s="114"/>
      <c r="G332" s="114"/>
      <c r="H332" s="114"/>
      <c r="I332" s="95"/>
      <c r="J332" s="95"/>
      <c r="K332" s="114"/>
    </row>
    <row r="333" spans="2:11">
      <c r="B333" s="94"/>
      <c r="C333" s="114"/>
      <c r="D333" s="114"/>
      <c r="E333" s="114"/>
      <c r="F333" s="114"/>
      <c r="G333" s="114"/>
      <c r="H333" s="114"/>
      <c r="I333" s="95"/>
      <c r="J333" s="95"/>
      <c r="K333" s="114"/>
    </row>
    <row r="334" spans="2:11">
      <c r="B334" s="94"/>
      <c r="C334" s="114"/>
      <c r="D334" s="114"/>
      <c r="E334" s="114"/>
      <c r="F334" s="114"/>
      <c r="G334" s="114"/>
      <c r="H334" s="114"/>
      <c r="I334" s="95"/>
      <c r="J334" s="95"/>
      <c r="K334" s="114"/>
    </row>
    <row r="335" spans="2:11">
      <c r="B335" s="94"/>
      <c r="C335" s="114"/>
      <c r="D335" s="114"/>
      <c r="E335" s="114"/>
      <c r="F335" s="114"/>
      <c r="G335" s="114"/>
      <c r="H335" s="114"/>
      <c r="I335" s="95"/>
      <c r="J335" s="95"/>
      <c r="K335" s="114"/>
    </row>
    <row r="336" spans="2:11">
      <c r="B336" s="94"/>
      <c r="C336" s="114"/>
      <c r="D336" s="114"/>
      <c r="E336" s="114"/>
      <c r="F336" s="114"/>
      <c r="G336" s="114"/>
      <c r="H336" s="114"/>
      <c r="I336" s="95"/>
      <c r="J336" s="95"/>
      <c r="K336" s="114"/>
    </row>
    <row r="337" spans="2:11">
      <c r="B337" s="94"/>
      <c r="C337" s="114"/>
      <c r="D337" s="114"/>
      <c r="E337" s="114"/>
      <c r="F337" s="114"/>
      <c r="G337" s="114"/>
      <c r="H337" s="114"/>
      <c r="I337" s="95"/>
      <c r="J337" s="95"/>
      <c r="K337" s="114"/>
    </row>
    <row r="338" spans="2:11">
      <c r="B338" s="94"/>
      <c r="C338" s="114"/>
      <c r="D338" s="114"/>
      <c r="E338" s="114"/>
      <c r="F338" s="114"/>
      <c r="G338" s="114"/>
      <c r="H338" s="114"/>
      <c r="I338" s="95"/>
      <c r="J338" s="95"/>
      <c r="K338" s="114"/>
    </row>
    <row r="339" spans="2:11">
      <c r="B339" s="94"/>
      <c r="C339" s="114"/>
      <c r="D339" s="114"/>
      <c r="E339" s="114"/>
      <c r="F339" s="114"/>
      <c r="G339" s="114"/>
      <c r="H339" s="114"/>
      <c r="I339" s="95"/>
      <c r="J339" s="95"/>
      <c r="K339" s="114"/>
    </row>
    <row r="340" spans="2:11">
      <c r="B340" s="94"/>
      <c r="C340" s="114"/>
      <c r="D340" s="114"/>
      <c r="E340" s="114"/>
      <c r="F340" s="114"/>
      <c r="G340" s="114"/>
      <c r="H340" s="114"/>
      <c r="I340" s="95"/>
      <c r="J340" s="95"/>
      <c r="K340" s="114"/>
    </row>
    <row r="341" spans="2:11">
      <c r="B341" s="94"/>
      <c r="C341" s="114"/>
      <c r="D341" s="114"/>
      <c r="E341" s="114"/>
      <c r="F341" s="114"/>
      <c r="G341" s="114"/>
      <c r="H341" s="114"/>
      <c r="I341" s="95"/>
      <c r="J341" s="95"/>
      <c r="K341" s="114"/>
    </row>
    <row r="342" spans="2:11">
      <c r="B342" s="94"/>
      <c r="C342" s="114"/>
      <c r="D342" s="114"/>
      <c r="E342" s="114"/>
      <c r="F342" s="114"/>
      <c r="G342" s="114"/>
      <c r="H342" s="114"/>
      <c r="I342" s="95"/>
      <c r="J342" s="95"/>
      <c r="K342" s="114"/>
    </row>
    <row r="343" spans="2:11">
      <c r="B343" s="94"/>
      <c r="C343" s="114"/>
      <c r="D343" s="114"/>
      <c r="E343" s="114"/>
      <c r="F343" s="114"/>
      <c r="G343" s="114"/>
      <c r="H343" s="114"/>
      <c r="I343" s="95"/>
      <c r="J343" s="95"/>
      <c r="K343" s="114"/>
    </row>
    <row r="344" spans="2:11">
      <c r="B344" s="94"/>
      <c r="C344" s="114"/>
      <c r="D344" s="114"/>
      <c r="E344" s="114"/>
      <c r="F344" s="114"/>
      <c r="G344" s="114"/>
      <c r="H344" s="114"/>
      <c r="I344" s="95"/>
      <c r="J344" s="95"/>
      <c r="K344" s="114"/>
    </row>
    <row r="345" spans="2:11">
      <c r="B345" s="94"/>
      <c r="C345" s="114"/>
      <c r="D345" s="114"/>
      <c r="E345" s="114"/>
      <c r="F345" s="114"/>
      <c r="G345" s="114"/>
      <c r="H345" s="114"/>
      <c r="I345" s="95"/>
      <c r="J345" s="95"/>
      <c r="K345" s="114"/>
    </row>
    <row r="346" spans="2:11">
      <c r="B346" s="94"/>
      <c r="C346" s="114"/>
      <c r="D346" s="114"/>
      <c r="E346" s="114"/>
      <c r="F346" s="114"/>
      <c r="G346" s="114"/>
      <c r="H346" s="114"/>
      <c r="I346" s="95"/>
      <c r="J346" s="95"/>
      <c r="K346" s="114"/>
    </row>
    <row r="347" spans="2:11">
      <c r="B347" s="94"/>
      <c r="C347" s="114"/>
      <c r="D347" s="114"/>
      <c r="E347" s="114"/>
      <c r="F347" s="114"/>
      <c r="G347" s="114"/>
      <c r="H347" s="114"/>
      <c r="I347" s="95"/>
      <c r="J347" s="95"/>
      <c r="K347" s="114"/>
    </row>
    <row r="348" spans="2:11">
      <c r="B348" s="94"/>
      <c r="C348" s="114"/>
      <c r="D348" s="114"/>
      <c r="E348" s="114"/>
      <c r="F348" s="114"/>
      <c r="G348" s="114"/>
      <c r="H348" s="114"/>
      <c r="I348" s="95"/>
      <c r="J348" s="95"/>
      <c r="K348" s="114"/>
    </row>
    <row r="349" spans="2:11">
      <c r="B349" s="94"/>
      <c r="C349" s="114"/>
      <c r="D349" s="114"/>
      <c r="E349" s="114"/>
      <c r="F349" s="114"/>
      <c r="G349" s="114"/>
      <c r="H349" s="114"/>
      <c r="I349" s="95"/>
      <c r="J349" s="95"/>
      <c r="K349" s="114"/>
    </row>
    <row r="350" spans="2:11">
      <c r="B350" s="94"/>
      <c r="C350" s="114"/>
      <c r="D350" s="114"/>
      <c r="E350" s="114"/>
      <c r="F350" s="114"/>
      <c r="G350" s="114"/>
      <c r="H350" s="114"/>
      <c r="I350" s="95"/>
      <c r="J350" s="95"/>
      <c r="K350" s="114"/>
    </row>
    <row r="351" spans="2:11">
      <c r="B351" s="94"/>
      <c r="C351" s="114"/>
      <c r="D351" s="114"/>
      <c r="E351" s="114"/>
      <c r="F351" s="114"/>
      <c r="G351" s="114"/>
      <c r="H351" s="114"/>
      <c r="I351" s="95"/>
      <c r="J351" s="95"/>
      <c r="K351" s="114"/>
    </row>
    <row r="352" spans="2:11">
      <c r="B352" s="94"/>
      <c r="C352" s="114"/>
      <c r="D352" s="114"/>
      <c r="E352" s="114"/>
      <c r="F352" s="114"/>
      <c r="G352" s="114"/>
      <c r="H352" s="114"/>
      <c r="I352" s="95"/>
      <c r="J352" s="95"/>
      <c r="K352" s="114"/>
    </row>
    <row r="353" spans="2:11">
      <c r="B353" s="94"/>
      <c r="C353" s="114"/>
      <c r="D353" s="114"/>
      <c r="E353" s="114"/>
      <c r="F353" s="114"/>
      <c r="G353" s="114"/>
      <c r="H353" s="114"/>
      <c r="I353" s="95"/>
      <c r="J353" s="95"/>
      <c r="K353" s="114"/>
    </row>
    <row r="354" spans="2:11">
      <c r="B354" s="94"/>
      <c r="C354" s="114"/>
      <c r="D354" s="114"/>
      <c r="E354" s="114"/>
      <c r="F354" s="114"/>
      <c r="G354" s="114"/>
      <c r="H354" s="114"/>
      <c r="I354" s="95"/>
      <c r="J354" s="95"/>
      <c r="K354" s="114"/>
    </row>
    <row r="355" spans="2:11">
      <c r="B355" s="94"/>
      <c r="C355" s="114"/>
      <c r="D355" s="114"/>
      <c r="E355" s="114"/>
      <c r="F355" s="114"/>
      <c r="G355" s="114"/>
      <c r="H355" s="114"/>
      <c r="I355" s="95"/>
      <c r="J355" s="95"/>
      <c r="K355" s="114"/>
    </row>
    <row r="356" spans="2:11">
      <c r="B356" s="94"/>
      <c r="C356" s="114"/>
      <c r="D356" s="114"/>
      <c r="E356" s="114"/>
      <c r="F356" s="114"/>
      <c r="G356" s="114"/>
      <c r="H356" s="114"/>
      <c r="I356" s="95"/>
      <c r="J356" s="95"/>
      <c r="K356" s="114"/>
    </row>
    <row r="357" spans="2:11">
      <c r="B357" s="94"/>
      <c r="C357" s="114"/>
      <c r="D357" s="114"/>
      <c r="E357" s="114"/>
      <c r="F357" s="114"/>
      <c r="G357" s="114"/>
      <c r="H357" s="114"/>
      <c r="I357" s="95"/>
      <c r="J357" s="95"/>
      <c r="K357" s="114"/>
    </row>
    <row r="358" spans="2:11">
      <c r="B358" s="94"/>
      <c r="C358" s="114"/>
      <c r="D358" s="114"/>
      <c r="E358" s="114"/>
      <c r="F358" s="114"/>
      <c r="G358" s="114"/>
      <c r="H358" s="114"/>
      <c r="I358" s="95"/>
      <c r="J358" s="95"/>
      <c r="K358" s="114"/>
    </row>
    <row r="359" spans="2:11">
      <c r="B359" s="94"/>
      <c r="C359" s="114"/>
      <c r="D359" s="114"/>
      <c r="E359" s="114"/>
      <c r="F359" s="114"/>
      <c r="G359" s="114"/>
      <c r="H359" s="114"/>
      <c r="I359" s="95"/>
      <c r="J359" s="95"/>
      <c r="K359" s="114"/>
    </row>
    <row r="360" spans="2:11">
      <c r="B360" s="94"/>
      <c r="C360" s="114"/>
      <c r="D360" s="114"/>
      <c r="E360" s="114"/>
      <c r="F360" s="114"/>
      <c r="G360" s="114"/>
      <c r="H360" s="114"/>
      <c r="I360" s="95"/>
      <c r="J360" s="95"/>
      <c r="K360" s="114"/>
    </row>
    <row r="361" spans="2:11">
      <c r="B361" s="94"/>
      <c r="C361" s="114"/>
      <c r="D361" s="114"/>
      <c r="E361" s="114"/>
      <c r="F361" s="114"/>
      <c r="G361" s="114"/>
      <c r="H361" s="114"/>
      <c r="I361" s="95"/>
      <c r="J361" s="95"/>
      <c r="K361" s="114"/>
    </row>
    <row r="362" spans="2:11">
      <c r="B362" s="94"/>
      <c r="C362" s="114"/>
      <c r="D362" s="114"/>
      <c r="E362" s="114"/>
      <c r="F362" s="114"/>
      <c r="G362" s="114"/>
      <c r="H362" s="114"/>
      <c r="I362" s="95"/>
      <c r="J362" s="95"/>
      <c r="K362" s="114"/>
    </row>
    <row r="363" spans="2:11">
      <c r="B363" s="94"/>
      <c r="C363" s="114"/>
      <c r="D363" s="114"/>
      <c r="E363" s="114"/>
      <c r="F363" s="114"/>
      <c r="G363" s="114"/>
      <c r="H363" s="114"/>
      <c r="I363" s="95"/>
      <c r="J363" s="95"/>
      <c r="K363" s="114"/>
    </row>
    <row r="364" spans="2:11">
      <c r="B364" s="94"/>
      <c r="C364" s="114"/>
      <c r="D364" s="114"/>
      <c r="E364" s="114"/>
      <c r="F364" s="114"/>
      <c r="G364" s="114"/>
      <c r="H364" s="114"/>
      <c r="I364" s="95"/>
      <c r="J364" s="95"/>
      <c r="K364" s="114"/>
    </row>
    <row r="365" spans="2:11">
      <c r="B365" s="94"/>
      <c r="C365" s="114"/>
      <c r="D365" s="114"/>
      <c r="E365" s="114"/>
      <c r="F365" s="114"/>
      <c r="G365" s="114"/>
      <c r="H365" s="114"/>
      <c r="I365" s="95"/>
      <c r="J365" s="95"/>
      <c r="K365" s="114"/>
    </row>
    <row r="366" spans="2:11">
      <c r="B366" s="94"/>
      <c r="C366" s="114"/>
      <c r="D366" s="114"/>
      <c r="E366" s="114"/>
      <c r="F366" s="114"/>
      <c r="G366" s="114"/>
      <c r="H366" s="114"/>
      <c r="I366" s="95"/>
      <c r="J366" s="95"/>
      <c r="K366" s="114"/>
    </row>
    <row r="367" spans="2:11">
      <c r="B367" s="94"/>
      <c r="C367" s="114"/>
      <c r="D367" s="114"/>
      <c r="E367" s="114"/>
      <c r="F367" s="114"/>
      <c r="G367" s="114"/>
      <c r="H367" s="114"/>
      <c r="I367" s="95"/>
      <c r="J367" s="95"/>
      <c r="K367" s="114"/>
    </row>
    <row r="368" spans="2:11">
      <c r="B368" s="94"/>
      <c r="C368" s="114"/>
      <c r="D368" s="114"/>
      <c r="E368" s="114"/>
      <c r="F368" s="114"/>
      <c r="G368" s="114"/>
      <c r="H368" s="114"/>
      <c r="I368" s="95"/>
      <c r="J368" s="95"/>
      <c r="K368" s="114"/>
    </row>
    <row r="369" spans="2:11">
      <c r="B369" s="94"/>
      <c r="C369" s="114"/>
      <c r="D369" s="114"/>
      <c r="E369" s="114"/>
      <c r="F369" s="114"/>
      <c r="G369" s="114"/>
      <c r="H369" s="114"/>
      <c r="I369" s="95"/>
      <c r="J369" s="95"/>
      <c r="K369" s="114"/>
    </row>
    <row r="370" spans="2:11">
      <c r="B370" s="94"/>
      <c r="C370" s="114"/>
      <c r="D370" s="114"/>
      <c r="E370" s="114"/>
      <c r="F370" s="114"/>
      <c r="G370" s="114"/>
      <c r="H370" s="114"/>
      <c r="I370" s="95"/>
      <c r="J370" s="95"/>
      <c r="K370" s="114"/>
    </row>
    <row r="371" spans="2:11">
      <c r="B371" s="94"/>
      <c r="C371" s="114"/>
      <c r="D371" s="114"/>
      <c r="E371" s="114"/>
      <c r="F371" s="114"/>
      <c r="G371" s="114"/>
      <c r="H371" s="114"/>
      <c r="I371" s="95"/>
      <c r="J371" s="95"/>
      <c r="K371" s="114"/>
    </row>
    <row r="372" spans="2:11">
      <c r="B372" s="94"/>
      <c r="C372" s="114"/>
      <c r="D372" s="114"/>
      <c r="E372" s="114"/>
      <c r="F372" s="114"/>
      <c r="G372" s="114"/>
      <c r="H372" s="114"/>
      <c r="I372" s="95"/>
      <c r="J372" s="95"/>
      <c r="K372" s="114"/>
    </row>
    <row r="373" spans="2:11">
      <c r="B373" s="94"/>
      <c r="C373" s="114"/>
      <c r="D373" s="114"/>
      <c r="E373" s="114"/>
      <c r="F373" s="114"/>
      <c r="G373" s="114"/>
      <c r="H373" s="114"/>
      <c r="I373" s="95"/>
      <c r="J373" s="95"/>
      <c r="K373" s="114"/>
    </row>
    <row r="374" spans="2:11">
      <c r="B374" s="94"/>
      <c r="C374" s="114"/>
      <c r="D374" s="114"/>
      <c r="E374" s="114"/>
      <c r="F374" s="114"/>
      <c r="G374" s="114"/>
      <c r="H374" s="114"/>
      <c r="I374" s="95"/>
      <c r="J374" s="95"/>
      <c r="K374" s="114"/>
    </row>
    <row r="375" spans="2:11">
      <c r="B375" s="94"/>
      <c r="C375" s="114"/>
      <c r="D375" s="114"/>
      <c r="E375" s="114"/>
      <c r="F375" s="114"/>
      <c r="G375" s="114"/>
      <c r="H375" s="114"/>
      <c r="I375" s="95"/>
      <c r="J375" s="95"/>
      <c r="K375" s="114"/>
    </row>
    <row r="376" spans="2:11">
      <c r="B376" s="94"/>
      <c r="C376" s="114"/>
      <c r="D376" s="114"/>
      <c r="E376" s="114"/>
      <c r="F376" s="114"/>
      <c r="G376" s="114"/>
      <c r="H376" s="114"/>
      <c r="I376" s="95"/>
      <c r="J376" s="95"/>
      <c r="K376" s="114"/>
    </row>
    <row r="377" spans="2:11">
      <c r="B377" s="94"/>
      <c r="C377" s="114"/>
      <c r="D377" s="114"/>
      <c r="E377" s="114"/>
      <c r="F377" s="114"/>
      <c r="G377" s="114"/>
      <c r="H377" s="114"/>
      <c r="I377" s="95"/>
      <c r="J377" s="95"/>
      <c r="K377" s="114"/>
    </row>
    <row r="378" spans="2:11">
      <c r="B378" s="94"/>
      <c r="C378" s="114"/>
      <c r="D378" s="114"/>
      <c r="E378" s="114"/>
      <c r="F378" s="114"/>
      <c r="G378" s="114"/>
      <c r="H378" s="114"/>
      <c r="I378" s="95"/>
      <c r="J378" s="95"/>
      <c r="K378" s="114"/>
    </row>
    <row r="379" spans="2:11">
      <c r="B379" s="94"/>
      <c r="C379" s="114"/>
      <c r="D379" s="114"/>
      <c r="E379" s="114"/>
      <c r="F379" s="114"/>
      <c r="G379" s="114"/>
      <c r="H379" s="114"/>
      <c r="I379" s="95"/>
      <c r="J379" s="95"/>
      <c r="K379" s="114"/>
    </row>
    <row r="380" spans="2:11">
      <c r="B380" s="94"/>
      <c r="C380" s="114"/>
      <c r="D380" s="114"/>
      <c r="E380" s="114"/>
      <c r="F380" s="114"/>
      <c r="G380" s="114"/>
      <c r="H380" s="114"/>
      <c r="I380" s="95"/>
      <c r="J380" s="95"/>
      <c r="K380" s="114"/>
    </row>
    <row r="381" spans="2:11">
      <c r="B381" s="94"/>
      <c r="C381" s="114"/>
      <c r="D381" s="114"/>
      <c r="E381" s="114"/>
      <c r="F381" s="114"/>
      <c r="G381" s="114"/>
      <c r="H381" s="114"/>
      <c r="I381" s="95"/>
      <c r="J381" s="95"/>
      <c r="K381" s="114"/>
    </row>
    <row r="382" spans="2:11">
      <c r="B382" s="94"/>
      <c r="C382" s="114"/>
      <c r="D382" s="114"/>
      <c r="E382" s="114"/>
      <c r="F382" s="114"/>
      <c r="G382" s="114"/>
      <c r="H382" s="114"/>
      <c r="I382" s="95"/>
      <c r="J382" s="95"/>
      <c r="K382" s="114"/>
    </row>
    <row r="383" spans="2:11">
      <c r="B383" s="94"/>
      <c r="C383" s="114"/>
      <c r="D383" s="114"/>
      <c r="E383" s="114"/>
      <c r="F383" s="114"/>
      <c r="G383" s="114"/>
      <c r="H383" s="114"/>
      <c r="I383" s="95"/>
      <c r="J383" s="95"/>
      <c r="K383" s="114"/>
    </row>
    <row r="384" spans="2:11">
      <c r="B384" s="94"/>
      <c r="C384" s="114"/>
      <c r="D384" s="114"/>
      <c r="E384" s="114"/>
      <c r="F384" s="114"/>
      <c r="G384" s="114"/>
      <c r="H384" s="114"/>
      <c r="I384" s="95"/>
      <c r="J384" s="95"/>
      <c r="K384" s="114"/>
    </row>
    <row r="385" spans="2:11">
      <c r="B385" s="94"/>
      <c r="C385" s="114"/>
      <c r="D385" s="114"/>
      <c r="E385" s="114"/>
      <c r="F385" s="114"/>
      <c r="G385" s="114"/>
      <c r="H385" s="114"/>
      <c r="I385" s="95"/>
      <c r="J385" s="95"/>
      <c r="K385" s="114"/>
    </row>
    <row r="386" spans="2:11">
      <c r="B386" s="94"/>
      <c r="C386" s="114"/>
      <c r="D386" s="114"/>
      <c r="E386" s="114"/>
      <c r="F386" s="114"/>
      <c r="G386" s="114"/>
      <c r="H386" s="114"/>
      <c r="I386" s="95"/>
      <c r="J386" s="95"/>
      <c r="K386" s="114"/>
    </row>
    <row r="387" spans="2:11">
      <c r="B387" s="94"/>
      <c r="C387" s="114"/>
      <c r="D387" s="114"/>
      <c r="E387" s="114"/>
      <c r="F387" s="114"/>
      <c r="G387" s="114"/>
      <c r="H387" s="114"/>
      <c r="I387" s="95"/>
      <c r="J387" s="95"/>
      <c r="K387" s="114"/>
    </row>
    <row r="388" spans="2:11">
      <c r="B388" s="94"/>
      <c r="C388" s="114"/>
      <c r="D388" s="114"/>
      <c r="E388" s="114"/>
      <c r="F388" s="114"/>
      <c r="G388" s="114"/>
      <c r="H388" s="114"/>
      <c r="I388" s="95"/>
      <c r="J388" s="95"/>
      <c r="K388" s="114"/>
    </row>
    <row r="389" spans="2:11">
      <c r="B389" s="94"/>
      <c r="C389" s="114"/>
      <c r="D389" s="114"/>
      <c r="E389" s="114"/>
      <c r="F389" s="114"/>
      <c r="G389" s="114"/>
      <c r="H389" s="114"/>
      <c r="I389" s="95"/>
      <c r="J389" s="95"/>
      <c r="K389" s="114"/>
    </row>
    <row r="390" spans="2:11">
      <c r="B390" s="94"/>
      <c r="C390" s="114"/>
      <c r="D390" s="114"/>
      <c r="E390" s="114"/>
      <c r="F390" s="114"/>
      <c r="G390" s="114"/>
      <c r="H390" s="114"/>
      <c r="I390" s="95"/>
      <c r="J390" s="95"/>
      <c r="K390" s="114"/>
    </row>
    <row r="391" spans="2:11">
      <c r="B391" s="94"/>
      <c r="C391" s="114"/>
      <c r="D391" s="114"/>
      <c r="E391" s="114"/>
      <c r="F391" s="114"/>
      <c r="G391" s="114"/>
      <c r="H391" s="114"/>
      <c r="I391" s="95"/>
      <c r="J391" s="95"/>
      <c r="K391" s="114"/>
    </row>
    <row r="392" spans="2:11">
      <c r="B392" s="94"/>
      <c r="C392" s="114"/>
      <c r="D392" s="114"/>
      <c r="E392" s="114"/>
      <c r="F392" s="114"/>
      <c r="G392" s="114"/>
      <c r="H392" s="114"/>
      <c r="I392" s="95"/>
      <c r="J392" s="95"/>
      <c r="K392" s="114"/>
    </row>
    <row r="393" spans="2:11">
      <c r="B393" s="94"/>
      <c r="C393" s="114"/>
      <c r="D393" s="114"/>
      <c r="E393" s="114"/>
      <c r="F393" s="114"/>
      <c r="G393" s="114"/>
      <c r="H393" s="114"/>
      <c r="I393" s="95"/>
      <c r="J393" s="95"/>
      <c r="K393" s="114"/>
    </row>
    <row r="394" spans="2:11">
      <c r="B394" s="94"/>
      <c r="C394" s="114"/>
      <c r="D394" s="114"/>
      <c r="E394" s="114"/>
      <c r="F394" s="114"/>
      <c r="G394" s="114"/>
      <c r="H394" s="114"/>
      <c r="I394" s="95"/>
      <c r="J394" s="95"/>
      <c r="K394" s="114"/>
    </row>
    <row r="395" spans="2:11">
      <c r="B395" s="94"/>
      <c r="C395" s="114"/>
      <c r="D395" s="114"/>
      <c r="E395" s="114"/>
      <c r="F395" s="114"/>
      <c r="G395" s="114"/>
      <c r="H395" s="114"/>
      <c r="I395" s="95"/>
      <c r="J395" s="95"/>
      <c r="K395" s="114"/>
    </row>
    <row r="396" spans="2:11">
      <c r="B396" s="94"/>
      <c r="C396" s="114"/>
      <c r="D396" s="114"/>
      <c r="E396" s="114"/>
      <c r="F396" s="114"/>
      <c r="G396" s="114"/>
      <c r="H396" s="114"/>
      <c r="I396" s="95"/>
      <c r="J396" s="95"/>
      <c r="K396" s="114"/>
    </row>
    <row r="397" spans="2:11">
      <c r="B397" s="94"/>
      <c r="C397" s="114"/>
      <c r="D397" s="114"/>
      <c r="E397" s="114"/>
      <c r="F397" s="114"/>
      <c r="G397" s="114"/>
      <c r="H397" s="114"/>
      <c r="I397" s="95"/>
      <c r="J397" s="95"/>
      <c r="K397" s="114"/>
    </row>
    <row r="398" spans="2:11">
      <c r="B398" s="94"/>
      <c r="C398" s="114"/>
      <c r="D398" s="114"/>
      <c r="E398" s="114"/>
      <c r="F398" s="114"/>
      <c r="G398" s="114"/>
      <c r="H398" s="114"/>
      <c r="I398" s="95"/>
      <c r="J398" s="95"/>
      <c r="K398" s="114"/>
    </row>
    <row r="399" spans="2:11">
      <c r="B399" s="94"/>
      <c r="C399" s="114"/>
      <c r="D399" s="114"/>
      <c r="E399" s="114"/>
      <c r="F399" s="114"/>
      <c r="G399" s="114"/>
      <c r="H399" s="114"/>
      <c r="I399" s="95"/>
      <c r="J399" s="95"/>
      <c r="K399" s="114"/>
    </row>
    <row r="400" spans="2:11">
      <c r="B400" s="94"/>
      <c r="C400" s="114"/>
      <c r="D400" s="114"/>
      <c r="E400" s="114"/>
      <c r="F400" s="114"/>
      <c r="G400" s="114"/>
      <c r="H400" s="114"/>
      <c r="I400" s="95"/>
      <c r="J400" s="95"/>
      <c r="K400" s="114"/>
    </row>
    <row r="401" spans="2:11">
      <c r="B401" s="94"/>
      <c r="C401" s="114"/>
      <c r="D401" s="114"/>
      <c r="E401" s="114"/>
      <c r="F401" s="114"/>
      <c r="G401" s="114"/>
      <c r="H401" s="114"/>
      <c r="I401" s="95"/>
      <c r="J401" s="95"/>
      <c r="K401" s="114"/>
    </row>
    <row r="402" spans="2:11">
      <c r="B402" s="94"/>
      <c r="C402" s="114"/>
      <c r="D402" s="114"/>
      <c r="E402" s="114"/>
      <c r="F402" s="114"/>
      <c r="G402" s="114"/>
      <c r="H402" s="114"/>
      <c r="I402" s="95"/>
      <c r="J402" s="95"/>
      <c r="K402" s="114"/>
    </row>
    <row r="403" spans="2:11">
      <c r="B403" s="94"/>
      <c r="C403" s="114"/>
      <c r="D403" s="114"/>
      <c r="E403" s="114"/>
      <c r="F403" s="114"/>
      <c r="G403" s="114"/>
      <c r="H403" s="114"/>
      <c r="I403" s="95"/>
      <c r="J403" s="95"/>
      <c r="K403" s="114"/>
    </row>
    <row r="404" spans="2:11">
      <c r="B404" s="94"/>
      <c r="C404" s="114"/>
      <c r="D404" s="114"/>
      <c r="E404" s="114"/>
      <c r="F404" s="114"/>
      <c r="G404" s="114"/>
      <c r="H404" s="114"/>
      <c r="I404" s="95"/>
      <c r="J404" s="95"/>
      <c r="K404" s="114"/>
    </row>
    <row r="405" spans="2:11">
      <c r="B405" s="94"/>
      <c r="C405" s="114"/>
      <c r="D405" s="114"/>
      <c r="E405" s="114"/>
      <c r="F405" s="114"/>
      <c r="G405" s="114"/>
      <c r="H405" s="114"/>
      <c r="I405" s="95"/>
      <c r="J405" s="95"/>
      <c r="K405" s="114"/>
    </row>
    <row r="406" spans="2:11">
      <c r="B406" s="94"/>
      <c r="C406" s="114"/>
      <c r="D406" s="114"/>
      <c r="E406" s="114"/>
      <c r="F406" s="114"/>
      <c r="G406" s="114"/>
      <c r="H406" s="114"/>
      <c r="I406" s="95"/>
      <c r="J406" s="95"/>
      <c r="K406" s="114"/>
    </row>
    <row r="407" spans="2:11">
      <c r="B407" s="94"/>
      <c r="C407" s="114"/>
      <c r="D407" s="114"/>
      <c r="E407" s="114"/>
      <c r="F407" s="114"/>
      <c r="G407" s="114"/>
      <c r="H407" s="114"/>
      <c r="I407" s="95"/>
      <c r="J407" s="95"/>
      <c r="K407" s="114"/>
    </row>
    <row r="408" spans="2:11">
      <c r="B408" s="94"/>
      <c r="C408" s="114"/>
      <c r="D408" s="114"/>
      <c r="E408" s="114"/>
      <c r="F408" s="114"/>
      <c r="G408" s="114"/>
      <c r="H408" s="114"/>
      <c r="I408" s="95"/>
      <c r="J408" s="95"/>
      <c r="K408" s="114"/>
    </row>
    <row r="409" spans="2:11">
      <c r="B409" s="94"/>
      <c r="C409" s="114"/>
      <c r="D409" s="114"/>
      <c r="E409" s="114"/>
      <c r="F409" s="114"/>
      <c r="G409" s="114"/>
      <c r="H409" s="114"/>
      <c r="I409" s="95"/>
      <c r="J409" s="95"/>
      <c r="K409" s="114"/>
    </row>
    <row r="410" spans="2:11">
      <c r="B410" s="94"/>
      <c r="C410" s="114"/>
      <c r="D410" s="114"/>
      <c r="E410" s="114"/>
      <c r="F410" s="114"/>
      <c r="G410" s="114"/>
      <c r="H410" s="114"/>
      <c r="I410" s="95"/>
      <c r="J410" s="95"/>
      <c r="K410" s="114"/>
    </row>
    <row r="411" spans="2:11">
      <c r="B411" s="94"/>
      <c r="C411" s="114"/>
      <c r="D411" s="114"/>
      <c r="E411" s="114"/>
      <c r="F411" s="114"/>
      <c r="G411" s="114"/>
      <c r="H411" s="114"/>
      <c r="I411" s="95"/>
      <c r="J411" s="95"/>
      <c r="K411" s="114"/>
    </row>
    <row r="412" spans="2:11">
      <c r="B412" s="94"/>
      <c r="C412" s="114"/>
      <c r="D412" s="114"/>
      <c r="E412" s="114"/>
      <c r="F412" s="114"/>
      <c r="G412" s="114"/>
      <c r="H412" s="114"/>
      <c r="I412" s="95"/>
      <c r="J412" s="95"/>
      <c r="K412" s="114"/>
    </row>
    <row r="413" spans="2:11">
      <c r="B413" s="94"/>
      <c r="C413" s="114"/>
      <c r="D413" s="114"/>
      <c r="E413" s="114"/>
      <c r="F413" s="114"/>
      <c r="G413" s="114"/>
      <c r="H413" s="114"/>
      <c r="I413" s="95"/>
      <c r="J413" s="95"/>
      <c r="K413" s="114"/>
    </row>
    <row r="414" spans="2:11">
      <c r="B414" s="94"/>
      <c r="C414" s="114"/>
      <c r="D414" s="114"/>
      <c r="E414" s="114"/>
      <c r="F414" s="114"/>
      <c r="G414" s="114"/>
      <c r="H414" s="114"/>
      <c r="I414" s="95"/>
      <c r="J414" s="95"/>
      <c r="K414" s="114"/>
    </row>
    <row r="415" spans="2:11">
      <c r="B415" s="94"/>
      <c r="C415" s="114"/>
      <c r="D415" s="114"/>
      <c r="E415" s="114"/>
      <c r="F415" s="114"/>
      <c r="G415" s="114"/>
      <c r="H415" s="114"/>
      <c r="I415" s="95"/>
      <c r="J415" s="95"/>
      <c r="K415" s="114"/>
    </row>
    <row r="416" spans="2:11">
      <c r="B416" s="94"/>
      <c r="C416" s="114"/>
      <c r="D416" s="114"/>
      <c r="E416" s="114"/>
      <c r="F416" s="114"/>
      <c r="G416" s="114"/>
      <c r="H416" s="114"/>
      <c r="I416" s="95"/>
      <c r="J416" s="95"/>
      <c r="K416" s="114"/>
    </row>
    <row r="417" spans="2:11">
      <c r="B417" s="94"/>
      <c r="C417" s="114"/>
      <c r="D417" s="114"/>
      <c r="E417" s="114"/>
      <c r="F417" s="114"/>
      <c r="G417" s="114"/>
      <c r="H417" s="114"/>
      <c r="I417" s="95"/>
      <c r="J417" s="95"/>
      <c r="K417" s="114"/>
    </row>
    <row r="418" spans="2:11">
      <c r="B418" s="94"/>
      <c r="C418" s="114"/>
      <c r="D418" s="114"/>
      <c r="E418" s="114"/>
      <c r="F418" s="114"/>
      <c r="G418" s="114"/>
      <c r="H418" s="114"/>
      <c r="I418" s="95"/>
      <c r="J418" s="95"/>
      <c r="K418" s="114"/>
    </row>
    <row r="419" spans="2:11">
      <c r="B419" s="94"/>
      <c r="C419" s="114"/>
      <c r="D419" s="114"/>
      <c r="E419" s="114"/>
      <c r="F419" s="114"/>
      <c r="G419" s="114"/>
      <c r="H419" s="114"/>
      <c r="I419" s="95"/>
      <c r="J419" s="95"/>
      <c r="K419" s="114"/>
    </row>
    <row r="420" spans="2:11">
      <c r="B420" s="94"/>
      <c r="C420" s="114"/>
      <c r="D420" s="114"/>
      <c r="E420" s="114"/>
      <c r="F420" s="114"/>
      <c r="G420" s="114"/>
      <c r="H420" s="114"/>
      <c r="I420" s="95"/>
      <c r="J420" s="95"/>
      <c r="K420" s="114"/>
    </row>
    <row r="421" spans="2:11">
      <c r="B421" s="94"/>
      <c r="C421" s="114"/>
      <c r="D421" s="114"/>
      <c r="E421" s="114"/>
      <c r="F421" s="114"/>
      <c r="G421" s="114"/>
      <c r="H421" s="114"/>
      <c r="I421" s="95"/>
      <c r="J421" s="95"/>
      <c r="K421" s="114"/>
    </row>
    <row r="422" spans="2:11">
      <c r="B422" s="94"/>
      <c r="C422" s="114"/>
      <c r="D422" s="114"/>
      <c r="E422" s="114"/>
      <c r="F422" s="114"/>
      <c r="G422" s="114"/>
      <c r="H422" s="114"/>
      <c r="I422" s="95"/>
      <c r="J422" s="95"/>
      <c r="K422" s="114"/>
    </row>
    <row r="423" spans="2:11">
      <c r="B423" s="94"/>
      <c r="C423" s="114"/>
      <c r="D423" s="114"/>
      <c r="E423" s="114"/>
      <c r="F423" s="114"/>
      <c r="G423" s="114"/>
      <c r="H423" s="114"/>
      <c r="I423" s="95"/>
      <c r="J423" s="95"/>
      <c r="K423" s="114"/>
    </row>
    <row r="424" spans="2:11">
      <c r="B424" s="94"/>
      <c r="C424" s="114"/>
      <c r="D424" s="114"/>
      <c r="E424" s="114"/>
      <c r="F424" s="114"/>
      <c r="G424" s="114"/>
      <c r="H424" s="114"/>
      <c r="I424" s="95"/>
      <c r="J424" s="95"/>
      <c r="K424" s="114"/>
    </row>
    <row r="425" spans="2:11">
      <c r="B425" s="94"/>
      <c r="C425" s="114"/>
      <c r="D425" s="114"/>
      <c r="E425" s="114"/>
      <c r="F425" s="114"/>
      <c r="G425" s="114"/>
      <c r="H425" s="114"/>
      <c r="I425" s="95"/>
      <c r="J425" s="95"/>
      <c r="K425" s="114"/>
    </row>
    <row r="426" spans="2:11">
      <c r="B426" s="94"/>
      <c r="C426" s="114"/>
      <c r="D426" s="114"/>
      <c r="E426" s="114"/>
      <c r="F426" s="114"/>
      <c r="G426" s="114"/>
      <c r="H426" s="114"/>
      <c r="I426" s="95"/>
      <c r="J426" s="95"/>
      <c r="K426" s="114"/>
    </row>
    <row r="427" spans="2:11">
      <c r="B427" s="94"/>
      <c r="C427" s="114"/>
      <c r="D427" s="114"/>
      <c r="E427" s="114"/>
      <c r="F427" s="114"/>
      <c r="G427" s="114"/>
      <c r="H427" s="114"/>
      <c r="I427" s="95"/>
      <c r="J427" s="95"/>
      <c r="K427" s="114"/>
    </row>
    <row r="428" spans="2:11">
      <c r="B428" s="94"/>
      <c r="C428" s="114"/>
      <c r="D428" s="114"/>
      <c r="E428" s="114"/>
      <c r="F428" s="114"/>
      <c r="G428" s="114"/>
      <c r="H428" s="114"/>
      <c r="I428" s="95"/>
      <c r="J428" s="95"/>
      <c r="K428" s="114"/>
    </row>
    <row r="429" spans="2:11">
      <c r="B429" s="94"/>
      <c r="C429" s="114"/>
      <c r="D429" s="114"/>
      <c r="E429" s="114"/>
      <c r="F429" s="114"/>
      <c r="G429" s="114"/>
      <c r="H429" s="114"/>
      <c r="I429" s="95"/>
      <c r="J429" s="95"/>
      <c r="K429" s="114"/>
    </row>
    <row r="430" spans="2:11">
      <c r="B430" s="94"/>
      <c r="C430" s="114"/>
      <c r="D430" s="114"/>
      <c r="E430" s="114"/>
      <c r="F430" s="114"/>
      <c r="G430" s="114"/>
      <c r="H430" s="114"/>
      <c r="I430" s="95"/>
      <c r="J430" s="95"/>
      <c r="K430" s="114"/>
    </row>
    <row r="431" spans="2:11">
      <c r="B431" s="94"/>
      <c r="C431" s="114"/>
      <c r="D431" s="114"/>
      <c r="E431" s="114"/>
      <c r="F431" s="114"/>
      <c r="G431" s="114"/>
      <c r="H431" s="114"/>
      <c r="I431" s="95"/>
      <c r="J431" s="95"/>
      <c r="K431" s="114"/>
    </row>
    <row r="432" spans="2:11">
      <c r="B432" s="94"/>
      <c r="C432" s="114"/>
      <c r="D432" s="114"/>
      <c r="E432" s="114"/>
      <c r="F432" s="114"/>
      <c r="G432" s="114"/>
      <c r="H432" s="114"/>
      <c r="I432" s="95"/>
      <c r="J432" s="95"/>
      <c r="K432" s="114"/>
    </row>
    <row r="433" spans="2:11">
      <c r="B433" s="94"/>
      <c r="C433" s="114"/>
      <c r="D433" s="114"/>
      <c r="E433" s="114"/>
      <c r="F433" s="114"/>
      <c r="G433" s="114"/>
      <c r="H433" s="114"/>
      <c r="I433" s="95"/>
      <c r="J433" s="95"/>
      <c r="K433" s="114"/>
    </row>
    <row r="434" spans="2:11">
      <c r="B434" s="94"/>
      <c r="C434" s="114"/>
      <c r="D434" s="114"/>
      <c r="E434" s="114"/>
      <c r="F434" s="114"/>
      <c r="G434" s="114"/>
      <c r="H434" s="114"/>
      <c r="I434" s="95"/>
      <c r="J434" s="95"/>
      <c r="K434" s="114"/>
    </row>
    <row r="435" spans="2:11">
      <c r="B435" s="94"/>
      <c r="C435" s="114"/>
      <c r="D435" s="114"/>
      <c r="E435" s="114"/>
      <c r="F435" s="114"/>
      <c r="G435" s="114"/>
      <c r="H435" s="114"/>
      <c r="I435" s="95"/>
      <c r="J435" s="95"/>
      <c r="K435" s="114"/>
    </row>
    <row r="436" spans="2:11">
      <c r="B436" s="94"/>
      <c r="C436" s="114"/>
      <c r="D436" s="114"/>
      <c r="E436" s="114"/>
      <c r="F436" s="114"/>
      <c r="G436" s="114"/>
      <c r="H436" s="114"/>
      <c r="I436" s="95"/>
      <c r="J436" s="95"/>
      <c r="K436" s="114"/>
    </row>
    <row r="437" spans="2:11">
      <c r="B437" s="94"/>
      <c r="C437" s="114"/>
      <c r="D437" s="114"/>
      <c r="E437" s="114"/>
      <c r="F437" s="114"/>
      <c r="G437" s="114"/>
      <c r="H437" s="114"/>
      <c r="I437" s="95"/>
      <c r="J437" s="95"/>
      <c r="K437" s="114"/>
    </row>
    <row r="438" spans="2:11">
      <c r="B438" s="94"/>
      <c r="C438" s="114"/>
      <c r="D438" s="114"/>
      <c r="E438" s="114"/>
      <c r="F438" s="114"/>
      <c r="G438" s="114"/>
      <c r="H438" s="114"/>
      <c r="I438" s="95"/>
      <c r="J438" s="95"/>
      <c r="K438" s="114"/>
    </row>
    <row r="439" spans="2:11">
      <c r="B439" s="94"/>
      <c r="C439" s="114"/>
      <c r="D439" s="114"/>
      <c r="E439" s="114"/>
      <c r="F439" s="114"/>
      <c r="G439" s="114"/>
      <c r="H439" s="114"/>
      <c r="I439" s="95"/>
      <c r="J439" s="95"/>
      <c r="K439" s="114"/>
    </row>
    <row r="440" spans="2:11">
      <c r="B440" s="94"/>
      <c r="C440" s="114"/>
      <c r="D440" s="114"/>
      <c r="E440" s="114"/>
      <c r="F440" s="114"/>
      <c r="G440" s="114"/>
      <c r="H440" s="114"/>
      <c r="I440" s="95"/>
      <c r="J440" s="95"/>
      <c r="K440" s="114"/>
    </row>
    <row r="441" spans="2:11">
      <c r="B441" s="94"/>
      <c r="C441" s="114"/>
      <c r="D441" s="114"/>
      <c r="E441" s="114"/>
      <c r="F441" s="114"/>
      <c r="G441" s="114"/>
      <c r="H441" s="114"/>
      <c r="I441" s="95"/>
      <c r="J441" s="95"/>
      <c r="K441" s="114"/>
    </row>
    <row r="442" spans="2:11">
      <c r="B442" s="94"/>
      <c r="C442" s="114"/>
      <c r="D442" s="114"/>
      <c r="E442" s="114"/>
      <c r="F442" s="114"/>
      <c r="G442" s="114"/>
      <c r="H442" s="114"/>
      <c r="I442" s="95"/>
      <c r="J442" s="95"/>
      <c r="K442" s="114"/>
    </row>
    <row r="443" spans="2:11">
      <c r="B443" s="94"/>
      <c r="C443" s="114"/>
      <c r="D443" s="114"/>
      <c r="E443" s="114"/>
      <c r="F443" s="114"/>
      <c r="G443" s="114"/>
      <c r="H443" s="114"/>
      <c r="I443" s="95"/>
      <c r="J443" s="95"/>
      <c r="K443" s="114"/>
    </row>
    <row r="444" spans="2:11">
      <c r="B444" s="94"/>
      <c r="C444" s="114"/>
      <c r="D444" s="114"/>
      <c r="E444" s="114"/>
      <c r="F444" s="114"/>
      <c r="G444" s="114"/>
      <c r="H444" s="114"/>
      <c r="I444" s="95"/>
      <c r="J444" s="95"/>
      <c r="K444" s="114"/>
    </row>
    <row r="445" spans="2:11">
      <c r="B445" s="94"/>
      <c r="C445" s="114"/>
      <c r="D445" s="114"/>
      <c r="E445" s="114"/>
      <c r="F445" s="114"/>
      <c r="G445" s="114"/>
      <c r="H445" s="114"/>
      <c r="I445" s="95"/>
      <c r="J445" s="95"/>
      <c r="K445" s="114"/>
    </row>
    <row r="446" spans="2:11">
      <c r="B446" s="94"/>
      <c r="C446" s="114"/>
      <c r="D446" s="114"/>
      <c r="E446" s="114"/>
      <c r="F446" s="114"/>
      <c r="G446" s="114"/>
      <c r="H446" s="114"/>
      <c r="I446" s="95"/>
      <c r="J446" s="95"/>
      <c r="K446" s="114"/>
    </row>
    <row r="447" spans="2:11">
      <c r="B447" s="94"/>
      <c r="C447" s="114"/>
      <c r="D447" s="114"/>
      <c r="E447" s="114"/>
      <c r="F447" s="114"/>
      <c r="G447" s="114"/>
      <c r="H447" s="114"/>
      <c r="I447" s="95"/>
      <c r="J447" s="95"/>
      <c r="K447" s="114"/>
    </row>
    <row r="448" spans="2:11">
      <c r="B448" s="94"/>
      <c r="C448" s="114"/>
      <c r="D448" s="114"/>
      <c r="E448" s="114"/>
      <c r="F448" s="114"/>
      <c r="G448" s="114"/>
      <c r="H448" s="114"/>
      <c r="I448" s="95"/>
      <c r="J448" s="95"/>
      <c r="K448" s="114"/>
    </row>
    <row r="449" spans="2:11">
      <c r="B449" s="94"/>
      <c r="C449" s="114"/>
      <c r="D449" s="114"/>
      <c r="E449" s="114"/>
      <c r="F449" s="114"/>
      <c r="G449" s="114"/>
      <c r="H449" s="114"/>
      <c r="I449" s="95"/>
      <c r="J449" s="95"/>
      <c r="K449" s="114"/>
    </row>
    <row r="450" spans="2:11">
      <c r="B450" s="94"/>
      <c r="C450" s="114"/>
      <c r="D450" s="114"/>
      <c r="E450" s="114"/>
      <c r="F450" s="114"/>
      <c r="G450" s="114"/>
      <c r="H450" s="114"/>
      <c r="I450" s="95"/>
      <c r="J450" s="95"/>
      <c r="K450" s="114"/>
    </row>
    <row r="451" spans="2:11">
      <c r="B451" s="94"/>
      <c r="C451" s="114"/>
      <c r="D451" s="114"/>
      <c r="E451" s="114"/>
      <c r="F451" s="114"/>
      <c r="G451" s="114"/>
      <c r="H451" s="114"/>
      <c r="I451" s="95"/>
      <c r="J451" s="95"/>
      <c r="K451" s="114"/>
    </row>
    <row r="452" spans="2:11">
      <c r="B452" s="94"/>
      <c r="C452" s="114"/>
      <c r="D452" s="114"/>
      <c r="E452" s="114"/>
      <c r="F452" s="114"/>
      <c r="G452" s="114"/>
      <c r="H452" s="114"/>
      <c r="I452" s="95"/>
      <c r="J452" s="95"/>
      <c r="K452" s="114"/>
    </row>
    <row r="453" spans="2:11">
      <c r="B453" s="94"/>
      <c r="C453" s="114"/>
      <c r="D453" s="114"/>
      <c r="E453" s="114"/>
      <c r="F453" s="114"/>
      <c r="G453" s="114"/>
      <c r="H453" s="114"/>
      <c r="I453" s="95"/>
      <c r="J453" s="95"/>
      <c r="K453" s="114"/>
    </row>
    <row r="454" spans="2:11">
      <c r="B454" s="94"/>
      <c r="C454" s="114"/>
      <c r="D454" s="114"/>
      <c r="E454" s="114"/>
      <c r="F454" s="114"/>
      <c r="G454" s="114"/>
      <c r="H454" s="114"/>
      <c r="I454" s="95"/>
      <c r="J454" s="95"/>
      <c r="K454" s="114"/>
    </row>
    <row r="455" spans="2:11">
      <c r="B455" s="94"/>
      <c r="C455" s="114"/>
      <c r="D455" s="114"/>
      <c r="E455" s="114"/>
      <c r="F455" s="114"/>
      <c r="G455" s="114"/>
      <c r="H455" s="114"/>
      <c r="I455" s="95"/>
      <c r="J455" s="95"/>
      <c r="K455" s="114"/>
    </row>
    <row r="456" spans="2:11">
      <c r="B456" s="94"/>
      <c r="C456" s="114"/>
      <c r="D456" s="114"/>
      <c r="E456" s="114"/>
      <c r="F456" s="114"/>
      <c r="G456" s="114"/>
      <c r="H456" s="114"/>
      <c r="I456" s="95"/>
      <c r="J456" s="95"/>
      <c r="K456" s="114"/>
    </row>
    <row r="457" spans="2:11">
      <c r="B457" s="94"/>
      <c r="C457" s="114"/>
      <c r="D457" s="114"/>
      <c r="E457" s="114"/>
      <c r="F457" s="114"/>
      <c r="G457" s="114"/>
      <c r="H457" s="114"/>
      <c r="I457" s="95"/>
      <c r="J457" s="95"/>
      <c r="K457" s="114"/>
    </row>
    <row r="458" spans="2:11">
      <c r="B458" s="94"/>
      <c r="C458" s="114"/>
      <c r="D458" s="114"/>
      <c r="E458" s="114"/>
      <c r="F458" s="114"/>
      <c r="G458" s="114"/>
      <c r="H458" s="114"/>
      <c r="I458" s="95"/>
      <c r="J458" s="95"/>
      <c r="K458" s="114"/>
    </row>
    <row r="459" spans="2:11">
      <c r="B459" s="94"/>
      <c r="C459" s="114"/>
      <c r="D459" s="114"/>
      <c r="E459" s="114"/>
      <c r="F459" s="114"/>
      <c r="G459" s="114"/>
      <c r="H459" s="114"/>
      <c r="I459" s="95"/>
      <c r="J459" s="95"/>
      <c r="K459" s="114"/>
    </row>
    <row r="460" spans="2:11">
      <c r="B460" s="94"/>
      <c r="C460" s="114"/>
      <c r="D460" s="114"/>
      <c r="E460" s="114"/>
      <c r="F460" s="114"/>
      <c r="G460" s="114"/>
      <c r="H460" s="114"/>
      <c r="I460" s="95"/>
      <c r="J460" s="95"/>
      <c r="K460" s="114"/>
    </row>
    <row r="461" spans="2:11">
      <c r="B461" s="94"/>
      <c r="C461" s="114"/>
      <c r="D461" s="114"/>
      <c r="E461" s="114"/>
      <c r="F461" s="114"/>
      <c r="G461" s="114"/>
      <c r="H461" s="114"/>
      <c r="I461" s="95"/>
      <c r="J461" s="95"/>
      <c r="K461" s="114"/>
    </row>
    <row r="462" spans="2:11">
      <c r="B462" s="94"/>
      <c r="C462" s="114"/>
      <c r="D462" s="114"/>
      <c r="E462" s="114"/>
      <c r="F462" s="114"/>
      <c r="G462" s="114"/>
      <c r="H462" s="114"/>
      <c r="I462" s="95"/>
      <c r="J462" s="95"/>
      <c r="K462" s="114"/>
    </row>
    <row r="463" spans="2:11">
      <c r="B463" s="94"/>
      <c r="C463" s="114"/>
      <c r="D463" s="114"/>
      <c r="E463" s="114"/>
      <c r="F463" s="114"/>
      <c r="G463" s="114"/>
      <c r="H463" s="114"/>
      <c r="I463" s="95"/>
      <c r="J463" s="95"/>
      <c r="K463" s="114"/>
    </row>
    <row r="464" spans="2:11">
      <c r="B464" s="94"/>
      <c r="C464" s="114"/>
      <c r="D464" s="114"/>
      <c r="E464" s="114"/>
      <c r="F464" s="114"/>
      <c r="G464" s="114"/>
      <c r="H464" s="114"/>
      <c r="I464" s="95"/>
      <c r="J464" s="95"/>
      <c r="K464" s="114"/>
    </row>
    <row r="465" spans="2:11">
      <c r="B465" s="94"/>
      <c r="C465" s="114"/>
      <c r="D465" s="114"/>
      <c r="E465" s="114"/>
      <c r="F465" s="114"/>
      <c r="G465" s="114"/>
      <c r="H465" s="114"/>
      <c r="I465" s="95"/>
      <c r="J465" s="95"/>
      <c r="K465" s="114"/>
    </row>
    <row r="466" spans="2:11">
      <c r="B466" s="94"/>
      <c r="C466" s="114"/>
      <c r="D466" s="114"/>
      <c r="E466" s="114"/>
      <c r="F466" s="114"/>
      <c r="G466" s="114"/>
      <c r="H466" s="114"/>
      <c r="I466" s="95"/>
      <c r="J466" s="95"/>
      <c r="K466" s="114"/>
    </row>
    <row r="467" spans="2:11">
      <c r="B467" s="94"/>
      <c r="C467" s="114"/>
      <c r="D467" s="114"/>
      <c r="E467" s="114"/>
      <c r="F467" s="114"/>
      <c r="G467" s="114"/>
      <c r="H467" s="114"/>
      <c r="I467" s="95"/>
      <c r="J467" s="95"/>
      <c r="K467" s="114"/>
    </row>
    <row r="468" spans="2:11">
      <c r="B468" s="94"/>
      <c r="C468" s="114"/>
      <c r="D468" s="114"/>
      <c r="E468" s="114"/>
      <c r="F468" s="114"/>
      <c r="G468" s="114"/>
      <c r="H468" s="114"/>
      <c r="I468" s="95"/>
      <c r="J468" s="95"/>
      <c r="K468" s="114"/>
    </row>
    <row r="469" spans="2:11">
      <c r="B469" s="94"/>
      <c r="C469" s="114"/>
      <c r="D469" s="114"/>
      <c r="E469" s="114"/>
      <c r="F469" s="114"/>
      <c r="G469" s="114"/>
      <c r="H469" s="114"/>
      <c r="I469" s="95"/>
      <c r="J469" s="95"/>
      <c r="K469" s="114"/>
    </row>
    <row r="470" spans="2:11">
      <c r="B470" s="94"/>
      <c r="C470" s="114"/>
      <c r="D470" s="114"/>
      <c r="E470" s="114"/>
      <c r="F470" s="114"/>
      <c r="G470" s="114"/>
      <c r="H470" s="114"/>
      <c r="I470" s="95"/>
      <c r="J470" s="95"/>
      <c r="K470" s="114"/>
    </row>
    <row r="471" spans="2:11">
      <c r="B471" s="94"/>
      <c r="C471" s="114"/>
      <c r="D471" s="114"/>
      <c r="E471" s="114"/>
      <c r="F471" s="114"/>
      <c r="G471" s="114"/>
      <c r="H471" s="114"/>
      <c r="I471" s="95"/>
      <c r="J471" s="95"/>
      <c r="K471" s="114"/>
    </row>
    <row r="472" spans="2:11">
      <c r="B472" s="94"/>
      <c r="C472" s="114"/>
      <c r="D472" s="114"/>
      <c r="E472" s="114"/>
      <c r="F472" s="114"/>
      <c r="G472" s="114"/>
      <c r="H472" s="114"/>
      <c r="I472" s="95"/>
      <c r="J472" s="95"/>
      <c r="K472" s="114"/>
    </row>
    <row r="473" spans="2:11">
      <c r="B473" s="94"/>
      <c r="C473" s="114"/>
      <c r="D473" s="114"/>
      <c r="E473" s="114"/>
      <c r="F473" s="114"/>
      <c r="G473" s="114"/>
      <c r="H473" s="114"/>
      <c r="I473" s="95"/>
      <c r="J473" s="95"/>
      <c r="K473" s="114"/>
    </row>
    <row r="474" spans="2:11">
      <c r="B474" s="94"/>
      <c r="C474" s="114"/>
      <c r="D474" s="114"/>
      <c r="E474" s="114"/>
      <c r="F474" s="114"/>
      <c r="G474" s="114"/>
      <c r="H474" s="114"/>
      <c r="I474" s="95"/>
      <c r="J474" s="95"/>
      <c r="K474" s="114"/>
    </row>
    <row r="475" spans="2:11">
      <c r="B475" s="94"/>
      <c r="C475" s="114"/>
      <c r="D475" s="114"/>
      <c r="E475" s="114"/>
      <c r="F475" s="114"/>
      <c r="G475" s="114"/>
      <c r="H475" s="114"/>
      <c r="I475" s="95"/>
      <c r="J475" s="95"/>
      <c r="K475" s="114"/>
    </row>
    <row r="476" spans="2:11">
      <c r="B476" s="94"/>
      <c r="C476" s="114"/>
      <c r="D476" s="114"/>
      <c r="E476" s="114"/>
      <c r="F476" s="114"/>
      <c r="G476" s="114"/>
      <c r="H476" s="114"/>
      <c r="I476" s="95"/>
      <c r="J476" s="95"/>
      <c r="K476" s="114"/>
    </row>
    <row r="477" spans="2:11">
      <c r="B477" s="94"/>
      <c r="C477" s="114"/>
      <c r="D477" s="114"/>
      <c r="E477" s="114"/>
      <c r="F477" s="114"/>
      <c r="G477" s="114"/>
      <c r="H477" s="114"/>
      <c r="I477" s="95"/>
      <c r="J477" s="95"/>
      <c r="K477" s="114"/>
    </row>
    <row r="478" spans="2:11">
      <c r="B478" s="94"/>
      <c r="C478" s="114"/>
      <c r="D478" s="114"/>
      <c r="E478" s="114"/>
      <c r="F478" s="114"/>
      <c r="G478" s="114"/>
      <c r="H478" s="114"/>
      <c r="I478" s="95"/>
      <c r="J478" s="95"/>
      <c r="K478" s="114"/>
    </row>
    <row r="479" spans="2:11">
      <c r="B479" s="94"/>
      <c r="C479" s="114"/>
      <c r="D479" s="114"/>
      <c r="E479" s="114"/>
      <c r="F479" s="114"/>
      <c r="G479" s="114"/>
      <c r="H479" s="114"/>
      <c r="I479" s="95"/>
      <c r="J479" s="95"/>
      <c r="K479" s="114"/>
    </row>
    <row r="480" spans="2:11">
      <c r="B480" s="94"/>
      <c r="C480" s="114"/>
      <c r="D480" s="114"/>
      <c r="E480" s="114"/>
      <c r="F480" s="114"/>
      <c r="G480" s="114"/>
      <c r="H480" s="114"/>
      <c r="I480" s="95"/>
      <c r="J480" s="95"/>
      <c r="K480" s="114"/>
    </row>
    <row r="481" spans="2:11">
      <c r="B481" s="94"/>
      <c r="C481" s="114"/>
      <c r="D481" s="114"/>
      <c r="E481" s="114"/>
      <c r="F481" s="114"/>
      <c r="G481" s="114"/>
      <c r="H481" s="114"/>
      <c r="I481" s="95"/>
      <c r="J481" s="95"/>
      <c r="K481" s="114"/>
    </row>
    <row r="482" spans="2:11">
      <c r="B482" s="94"/>
      <c r="C482" s="114"/>
      <c r="D482" s="114"/>
      <c r="E482" s="114"/>
      <c r="F482" s="114"/>
      <c r="G482" s="114"/>
      <c r="H482" s="114"/>
      <c r="I482" s="95"/>
      <c r="J482" s="95"/>
      <c r="K482" s="114"/>
    </row>
    <row r="483" spans="2:11">
      <c r="B483" s="94"/>
      <c r="C483" s="114"/>
      <c r="D483" s="114"/>
      <c r="E483" s="114"/>
      <c r="F483" s="114"/>
      <c r="G483" s="114"/>
      <c r="H483" s="114"/>
      <c r="I483" s="95"/>
      <c r="J483" s="95"/>
      <c r="K483" s="114"/>
    </row>
    <row r="484" spans="2:11">
      <c r="B484" s="94"/>
      <c r="C484" s="114"/>
      <c r="D484" s="114"/>
      <c r="E484" s="114"/>
      <c r="F484" s="114"/>
      <c r="G484" s="114"/>
      <c r="H484" s="114"/>
      <c r="I484" s="95"/>
      <c r="J484" s="95"/>
      <c r="K484" s="114"/>
    </row>
    <row r="485" spans="2:11">
      <c r="B485" s="94"/>
      <c r="C485" s="114"/>
      <c r="D485" s="114"/>
      <c r="E485" s="114"/>
      <c r="F485" s="114"/>
      <c r="G485" s="114"/>
      <c r="H485" s="114"/>
      <c r="I485" s="95"/>
      <c r="J485" s="95"/>
      <c r="K485" s="114"/>
    </row>
    <row r="486" spans="2:11">
      <c r="B486" s="94"/>
      <c r="C486" s="114"/>
      <c r="D486" s="114"/>
      <c r="E486" s="114"/>
      <c r="F486" s="114"/>
      <c r="G486" s="114"/>
      <c r="H486" s="114"/>
      <c r="I486" s="95"/>
      <c r="J486" s="95"/>
      <c r="K486" s="114"/>
    </row>
    <row r="487" spans="2:11">
      <c r="B487" s="94"/>
      <c r="C487" s="114"/>
      <c r="D487" s="114"/>
      <c r="E487" s="114"/>
      <c r="F487" s="114"/>
      <c r="G487" s="114"/>
      <c r="H487" s="114"/>
      <c r="I487" s="95"/>
      <c r="J487" s="95"/>
      <c r="K487" s="114"/>
    </row>
    <row r="488" spans="2:11">
      <c r="B488" s="94"/>
      <c r="C488" s="114"/>
      <c r="D488" s="114"/>
      <c r="E488" s="114"/>
      <c r="F488" s="114"/>
      <c r="G488" s="114"/>
      <c r="H488" s="114"/>
      <c r="I488" s="95"/>
      <c r="J488" s="95"/>
      <c r="K488" s="114"/>
    </row>
    <row r="489" spans="2:11">
      <c r="B489" s="94"/>
      <c r="C489" s="114"/>
      <c r="D489" s="114"/>
      <c r="E489" s="114"/>
      <c r="F489" s="114"/>
      <c r="G489" s="114"/>
      <c r="H489" s="114"/>
      <c r="I489" s="95"/>
      <c r="J489" s="95"/>
      <c r="K489" s="114"/>
    </row>
    <row r="490" spans="2:11">
      <c r="B490" s="94"/>
      <c r="C490" s="114"/>
      <c r="D490" s="114"/>
      <c r="E490" s="114"/>
      <c r="F490" s="114"/>
      <c r="G490" s="114"/>
      <c r="H490" s="114"/>
      <c r="I490" s="95"/>
      <c r="J490" s="95"/>
      <c r="K490" s="114"/>
    </row>
    <row r="491" spans="2:11">
      <c r="B491" s="94"/>
      <c r="C491" s="114"/>
      <c r="D491" s="114"/>
      <c r="E491" s="114"/>
      <c r="F491" s="114"/>
      <c r="G491" s="114"/>
      <c r="H491" s="114"/>
      <c r="I491" s="95"/>
      <c r="J491" s="95"/>
      <c r="K491" s="114"/>
    </row>
    <row r="492" spans="2:11">
      <c r="B492" s="94"/>
      <c r="C492" s="114"/>
      <c r="D492" s="114"/>
      <c r="E492" s="114"/>
      <c r="F492" s="114"/>
      <c r="G492" s="114"/>
      <c r="H492" s="114"/>
      <c r="I492" s="95"/>
      <c r="J492" s="95"/>
      <c r="K492" s="114"/>
    </row>
    <row r="493" spans="2:11">
      <c r="B493" s="94"/>
      <c r="C493" s="114"/>
      <c r="D493" s="114"/>
      <c r="E493" s="114"/>
      <c r="F493" s="114"/>
      <c r="G493" s="114"/>
      <c r="H493" s="114"/>
      <c r="I493" s="95"/>
      <c r="J493" s="95"/>
      <c r="K493" s="114"/>
    </row>
    <row r="494" spans="2:11">
      <c r="B494" s="94"/>
      <c r="C494" s="114"/>
      <c r="D494" s="114"/>
      <c r="E494" s="114"/>
      <c r="F494" s="114"/>
      <c r="G494" s="114"/>
      <c r="H494" s="114"/>
      <c r="I494" s="95"/>
      <c r="J494" s="95"/>
      <c r="K494" s="114"/>
    </row>
    <row r="495" spans="2:11">
      <c r="B495" s="94"/>
      <c r="C495" s="114"/>
      <c r="D495" s="114"/>
      <c r="E495" s="114"/>
      <c r="F495" s="114"/>
      <c r="G495" s="114"/>
      <c r="H495" s="114"/>
      <c r="I495" s="95"/>
      <c r="J495" s="95"/>
      <c r="K495" s="114"/>
    </row>
    <row r="496" spans="2:11">
      <c r="B496" s="94"/>
      <c r="C496" s="114"/>
      <c r="D496" s="114"/>
      <c r="E496" s="114"/>
      <c r="F496" s="114"/>
      <c r="G496" s="114"/>
      <c r="H496" s="114"/>
      <c r="I496" s="95"/>
      <c r="J496" s="95"/>
      <c r="K496" s="114"/>
    </row>
    <row r="497" spans="2:11">
      <c r="B497" s="94"/>
      <c r="C497" s="114"/>
      <c r="D497" s="114"/>
      <c r="E497" s="114"/>
      <c r="F497" s="114"/>
      <c r="G497" s="114"/>
      <c r="H497" s="114"/>
      <c r="I497" s="95"/>
      <c r="J497" s="95"/>
      <c r="K497" s="114"/>
    </row>
    <row r="498" spans="2:11">
      <c r="B498" s="94"/>
      <c r="C498" s="114"/>
      <c r="D498" s="114"/>
      <c r="E498" s="114"/>
      <c r="F498" s="114"/>
      <c r="G498" s="114"/>
      <c r="H498" s="114"/>
      <c r="I498" s="95"/>
      <c r="J498" s="95"/>
      <c r="K498" s="114"/>
    </row>
    <row r="499" spans="2:11">
      <c r="B499" s="94"/>
      <c r="C499" s="114"/>
      <c r="D499" s="114"/>
      <c r="E499" s="114"/>
      <c r="F499" s="114"/>
      <c r="G499" s="114"/>
      <c r="H499" s="114"/>
      <c r="I499" s="95"/>
      <c r="J499" s="95"/>
      <c r="K499" s="114"/>
    </row>
    <row r="500" spans="2:11">
      <c r="B500" s="94"/>
      <c r="C500" s="114"/>
      <c r="D500" s="114"/>
      <c r="E500" s="114"/>
      <c r="F500" s="114"/>
      <c r="G500" s="114"/>
      <c r="H500" s="114"/>
      <c r="I500" s="95"/>
      <c r="J500" s="95"/>
      <c r="K500" s="114"/>
    </row>
    <row r="501" spans="2:11">
      <c r="B501" s="94"/>
      <c r="C501" s="114"/>
      <c r="D501" s="114"/>
      <c r="E501" s="114"/>
      <c r="F501" s="114"/>
      <c r="G501" s="114"/>
      <c r="H501" s="114"/>
      <c r="I501" s="95"/>
      <c r="J501" s="95"/>
      <c r="K501" s="114"/>
    </row>
    <row r="502" spans="2:11">
      <c r="B502" s="94"/>
      <c r="C502" s="114"/>
      <c r="D502" s="114"/>
      <c r="E502" s="114"/>
      <c r="F502" s="114"/>
      <c r="G502" s="114"/>
      <c r="H502" s="114"/>
      <c r="I502" s="95"/>
      <c r="J502" s="95"/>
      <c r="K502" s="114"/>
    </row>
    <row r="503" spans="2:11">
      <c r="B503" s="94"/>
      <c r="C503" s="114"/>
      <c r="D503" s="114"/>
      <c r="E503" s="114"/>
      <c r="F503" s="114"/>
      <c r="G503" s="114"/>
      <c r="H503" s="114"/>
      <c r="I503" s="95"/>
      <c r="J503" s="95"/>
      <c r="K503" s="114"/>
    </row>
    <row r="504" spans="2:11">
      <c r="B504" s="94"/>
      <c r="C504" s="114"/>
      <c r="D504" s="114"/>
      <c r="E504" s="114"/>
      <c r="F504" s="114"/>
      <c r="G504" s="114"/>
      <c r="H504" s="114"/>
      <c r="I504" s="95"/>
      <c r="J504" s="95"/>
      <c r="K504" s="114"/>
    </row>
    <row r="505" spans="2:11">
      <c r="B505" s="94"/>
      <c r="C505" s="114"/>
      <c r="D505" s="114"/>
      <c r="E505" s="114"/>
      <c r="F505" s="114"/>
      <c r="G505" s="114"/>
      <c r="H505" s="114"/>
      <c r="I505" s="95"/>
      <c r="J505" s="95"/>
      <c r="K505" s="114"/>
    </row>
    <row r="506" spans="2:11">
      <c r="B506" s="94"/>
      <c r="C506" s="114"/>
      <c r="D506" s="114"/>
      <c r="E506" s="114"/>
      <c r="F506" s="114"/>
      <c r="G506" s="114"/>
      <c r="H506" s="114"/>
      <c r="I506" s="95"/>
      <c r="J506" s="95"/>
      <c r="K506" s="114"/>
    </row>
    <row r="507" spans="2:11">
      <c r="B507" s="94"/>
      <c r="C507" s="114"/>
      <c r="D507" s="114"/>
      <c r="E507" s="114"/>
      <c r="F507" s="114"/>
      <c r="G507" s="114"/>
      <c r="H507" s="114"/>
      <c r="I507" s="95"/>
      <c r="J507" s="95"/>
      <c r="K507" s="114"/>
    </row>
    <row r="508" spans="2:11">
      <c r="B508" s="94"/>
      <c r="C508" s="114"/>
      <c r="D508" s="114"/>
      <c r="E508" s="114"/>
      <c r="F508" s="114"/>
      <c r="G508" s="114"/>
      <c r="H508" s="114"/>
      <c r="I508" s="95"/>
      <c r="J508" s="95"/>
      <c r="K508" s="114"/>
    </row>
    <row r="509" spans="2:11">
      <c r="B509" s="94"/>
      <c r="C509" s="114"/>
      <c r="D509" s="114"/>
      <c r="E509" s="114"/>
      <c r="F509" s="114"/>
      <c r="G509" s="114"/>
      <c r="H509" s="114"/>
      <c r="I509" s="95"/>
      <c r="J509" s="95"/>
      <c r="K509" s="114"/>
    </row>
    <row r="510" spans="2:11">
      <c r="B510" s="94"/>
      <c r="C510" s="114"/>
      <c r="D510" s="114"/>
      <c r="E510" s="114"/>
      <c r="F510" s="114"/>
      <c r="G510" s="114"/>
      <c r="H510" s="114"/>
      <c r="I510" s="95"/>
      <c r="J510" s="95"/>
      <c r="K510" s="114"/>
    </row>
    <row r="511" spans="2:11">
      <c r="B511" s="94"/>
      <c r="C511" s="114"/>
      <c r="D511" s="114"/>
      <c r="E511" s="114"/>
      <c r="F511" s="114"/>
      <c r="G511" s="114"/>
      <c r="H511" s="114"/>
      <c r="I511" s="95"/>
      <c r="J511" s="95"/>
      <c r="K511" s="114"/>
    </row>
    <row r="512" spans="2:11">
      <c r="B512" s="94"/>
      <c r="C512" s="114"/>
      <c r="D512" s="114"/>
      <c r="E512" s="114"/>
      <c r="F512" s="114"/>
      <c r="G512" s="114"/>
      <c r="H512" s="114"/>
      <c r="I512" s="95"/>
      <c r="J512" s="95"/>
      <c r="K512" s="114"/>
    </row>
    <row r="513" spans="2:11">
      <c r="B513" s="94"/>
      <c r="C513" s="114"/>
      <c r="D513" s="114"/>
      <c r="E513" s="114"/>
      <c r="F513" s="114"/>
      <c r="G513" s="114"/>
      <c r="H513" s="114"/>
      <c r="I513" s="95"/>
      <c r="J513" s="95"/>
      <c r="K513" s="114"/>
    </row>
    <row r="514" spans="2:11">
      <c r="B514" s="94"/>
      <c r="C514" s="114"/>
      <c r="D514" s="114"/>
      <c r="E514" s="114"/>
      <c r="F514" s="114"/>
      <c r="G514" s="114"/>
      <c r="H514" s="114"/>
      <c r="I514" s="95"/>
      <c r="J514" s="95"/>
      <c r="K514" s="114"/>
    </row>
    <row r="515" spans="2:11">
      <c r="B515" s="94"/>
      <c r="C515" s="114"/>
      <c r="D515" s="114"/>
      <c r="E515" s="114"/>
      <c r="F515" s="114"/>
      <c r="G515" s="114"/>
      <c r="H515" s="114"/>
      <c r="I515" s="95"/>
      <c r="J515" s="95"/>
      <c r="K515" s="114"/>
    </row>
    <row r="516" spans="2:11">
      <c r="B516" s="94"/>
      <c r="C516" s="114"/>
      <c r="D516" s="114"/>
      <c r="E516" s="114"/>
      <c r="F516" s="114"/>
      <c r="G516" s="114"/>
      <c r="H516" s="114"/>
      <c r="I516" s="95"/>
      <c r="J516" s="95"/>
      <c r="K516" s="114"/>
    </row>
    <row r="517" spans="2:11">
      <c r="B517" s="94"/>
      <c r="C517" s="114"/>
      <c r="D517" s="114"/>
      <c r="E517" s="114"/>
      <c r="F517" s="114"/>
      <c r="G517" s="114"/>
      <c r="H517" s="114"/>
      <c r="I517" s="95"/>
      <c r="J517" s="95"/>
      <c r="K517" s="114"/>
    </row>
    <row r="518" spans="2:11">
      <c r="B518" s="94"/>
      <c r="C518" s="114"/>
      <c r="D518" s="114"/>
      <c r="E518" s="114"/>
      <c r="F518" s="114"/>
      <c r="G518" s="114"/>
      <c r="H518" s="114"/>
      <c r="I518" s="95"/>
      <c r="J518" s="95"/>
      <c r="K518" s="114"/>
    </row>
    <row r="519" spans="2:11">
      <c r="B519" s="94"/>
      <c r="C519" s="114"/>
      <c r="D519" s="114"/>
      <c r="E519" s="114"/>
      <c r="F519" s="114"/>
      <c r="G519" s="114"/>
      <c r="H519" s="114"/>
      <c r="I519" s="95"/>
      <c r="J519" s="95"/>
      <c r="K519" s="114"/>
    </row>
    <row r="520" spans="2:11">
      <c r="B520" s="94"/>
      <c r="C520" s="114"/>
      <c r="D520" s="114"/>
      <c r="E520" s="114"/>
      <c r="F520" s="114"/>
      <c r="G520" s="114"/>
      <c r="H520" s="114"/>
      <c r="I520" s="95"/>
      <c r="J520" s="95"/>
      <c r="K520" s="114"/>
    </row>
    <row r="521" spans="2:11">
      <c r="B521" s="94"/>
      <c r="C521" s="114"/>
      <c r="D521" s="114"/>
      <c r="E521" s="114"/>
      <c r="F521" s="114"/>
      <c r="G521" s="114"/>
      <c r="H521" s="114"/>
      <c r="I521" s="95"/>
      <c r="J521" s="95"/>
      <c r="K521" s="114"/>
    </row>
    <row r="522" spans="2:11">
      <c r="B522" s="94"/>
      <c r="C522" s="114"/>
      <c r="D522" s="114"/>
      <c r="E522" s="114"/>
      <c r="F522" s="114"/>
      <c r="G522" s="114"/>
      <c r="H522" s="114"/>
      <c r="I522" s="95"/>
      <c r="J522" s="95"/>
      <c r="K522" s="114"/>
    </row>
    <row r="523" spans="2:11">
      <c r="B523" s="94"/>
      <c r="C523" s="114"/>
      <c r="D523" s="114"/>
      <c r="E523" s="114"/>
      <c r="F523" s="114"/>
      <c r="G523" s="114"/>
      <c r="H523" s="114"/>
      <c r="I523" s="95"/>
      <c r="J523" s="95"/>
      <c r="K523" s="114"/>
    </row>
    <row r="524" spans="2:11">
      <c r="B524" s="94"/>
      <c r="C524" s="114"/>
      <c r="D524" s="114"/>
      <c r="E524" s="114"/>
      <c r="F524" s="114"/>
      <c r="G524" s="114"/>
      <c r="H524" s="114"/>
      <c r="I524" s="95"/>
      <c r="J524" s="95"/>
      <c r="K524" s="114"/>
    </row>
    <row r="525" spans="2:11">
      <c r="B525" s="94"/>
      <c r="C525" s="114"/>
      <c r="D525" s="114"/>
      <c r="E525" s="114"/>
      <c r="F525" s="114"/>
      <c r="G525" s="114"/>
      <c r="H525" s="114"/>
      <c r="I525" s="95"/>
      <c r="J525" s="95"/>
      <c r="K525" s="114"/>
    </row>
    <row r="526" spans="2:11">
      <c r="B526" s="94"/>
      <c r="C526" s="114"/>
      <c r="D526" s="114"/>
      <c r="E526" s="114"/>
      <c r="F526" s="114"/>
      <c r="G526" s="114"/>
      <c r="H526" s="114"/>
      <c r="I526" s="95"/>
      <c r="J526" s="95"/>
      <c r="K526" s="114"/>
    </row>
    <row r="527" spans="2:11">
      <c r="B527" s="94"/>
      <c r="C527" s="114"/>
      <c r="D527" s="114"/>
      <c r="E527" s="114"/>
      <c r="F527" s="114"/>
      <c r="G527" s="114"/>
      <c r="H527" s="114"/>
      <c r="I527" s="95"/>
      <c r="J527" s="95"/>
      <c r="K527" s="114"/>
    </row>
    <row r="528" spans="2:11">
      <c r="B528" s="94"/>
      <c r="C528" s="114"/>
      <c r="D528" s="114"/>
      <c r="E528" s="114"/>
      <c r="F528" s="114"/>
      <c r="G528" s="114"/>
      <c r="H528" s="114"/>
      <c r="I528" s="95"/>
      <c r="J528" s="95"/>
      <c r="K528" s="114"/>
    </row>
    <row r="529" spans="2:11">
      <c r="B529" s="94"/>
      <c r="C529" s="114"/>
      <c r="D529" s="114"/>
      <c r="E529" s="114"/>
      <c r="F529" s="114"/>
      <c r="G529" s="114"/>
      <c r="H529" s="114"/>
      <c r="I529" s="95"/>
      <c r="J529" s="95"/>
      <c r="K529" s="114"/>
    </row>
    <row r="530" spans="2:11">
      <c r="B530" s="94"/>
      <c r="C530" s="114"/>
      <c r="D530" s="114"/>
      <c r="E530" s="114"/>
      <c r="F530" s="114"/>
      <c r="G530" s="114"/>
      <c r="H530" s="114"/>
      <c r="I530" s="95"/>
      <c r="J530" s="95"/>
      <c r="K530" s="114"/>
    </row>
    <row r="531" spans="2:11">
      <c r="B531" s="94"/>
      <c r="C531" s="114"/>
      <c r="D531" s="114"/>
      <c r="E531" s="114"/>
      <c r="F531" s="114"/>
      <c r="G531" s="114"/>
      <c r="H531" s="114"/>
      <c r="I531" s="95"/>
      <c r="J531" s="95"/>
      <c r="K531" s="114"/>
    </row>
    <row r="532" spans="2:11">
      <c r="B532" s="94"/>
      <c r="C532" s="114"/>
      <c r="D532" s="114"/>
      <c r="E532" s="114"/>
      <c r="F532" s="114"/>
      <c r="G532" s="114"/>
      <c r="H532" s="114"/>
      <c r="I532" s="95"/>
      <c r="J532" s="95"/>
      <c r="K532" s="114"/>
    </row>
    <row r="533" spans="2:11">
      <c r="B533" s="94"/>
      <c r="C533" s="114"/>
      <c r="D533" s="114"/>
      <c r="E533" s="114"/>
      <c r="F533" s="114"/>
      <c r="G533" s="114"/>
      <c r="H533" s="114"/>
      <c r="I533" s="95"/>
      <c r="J533" s="95"/>
      <c r="K533" s="114"/>
    </row>
    <row r="534" spans="2:11">
      <c r="B534" s="94"/>
      <c r="C534" s="114"/>
      <c r="D534" s="114"/>
      <c r="E534" s="114"/>
      <c r="F534" s="114"/>
      <c r="G534" s="114"/>
      <c r="H534" s="114"/>
      <c r="I534" s="95"/>
      <c r="J534" s="95"/>
      <c r="K534" s="114"/>
    </row>
    <row r="535" spans="2:11">
      <c r="B535" s="94"/>
      <c r="C535" s="114"/>
      <c r="D535" s="114"/>
      <c r="E535" s="114"/>
      <c r="F535" s="114"/>
      <c r="G535" s="114"/>
      <c r="H535" s="114"/>
      <c r="I535" s="95"/>
      <c r="J535" s="95"/>
      <c r="K535" s="114"/>
    </row>
    <row r="536" spans="2:11">
      <c r="B536" s="94"/>
      <c r="C536" s="114"/>
      <c r="D536" s="114"/>
      <c r="E536" s="114"/>
      <c r="F536" s="114"/>
      <c r="G536" s="114"/>
      <c r="H536" s="114"/>
      <c r="I536" s="95"/>
      <c r="J536" s="95"/>
      <c r="K536" s="114"/>
    </row>
    <row r="537" spans="2:11">
      <c r="B537" s="94"/>
      <c r="C537" s="114"/>
      <c r="D537" s="114"/>
      <c r="E537" s="114"/>
      <c r="F537" s="114"/>
      <c r="G537" s="114"/>
      <c r="H537" s="114"/>
      <c r="I537" s="95"/>
      <c r="J537" s="95"/>
      <c r="K537" s="114"/>
    </row>
    <row r="538" spans="2:11">
      <c r="B538" s="94"/>
      <c r="C538" s="114"/>
      <c r="D538" s="114"/>
      <c r="E538" s="114"/>
      <c r="F538" s="114"/>
      <c r="G538" s="114"/>
      <c r="H538" s="114"/>
      <c r="I538" s="95"/>
      <c r="J538" s="95"/>
      <c r="K538" s="114"/>
    </row>
    <row r="539" spans="2:11">
      <c r="B539" s="94"/>
      <c r="C539" s="114"/>
      <c r="D539" s="114"/>
      <c r="E539" s="114"/>
      <c r="F539" s="114"/>
      <c r="G539" s="114"/>
      <c r="H539" s="114"/>
      <c r="I539" s="95"/>
      <c r="J539" s="95"/>
      <c r="K539" s="114"/>
    </row>
    <row r="540" spans="2:11">
      <c r="B540" s="94"/>
      <c r="C540" s="114"/>
      <c r="D540" s="114"/>
      <c r="E540" s="114"/>
      <c r="F540" s="114"/>
      <c r="G540" s="114"/>
      <c r="H540" s="114"/>
      <c r="I540" s="95"/>
      <c r="J540" s="95"/>
      <c r="K540" s="114"/>
    </row>
    <row r="541" spans="2:11">
      <c r="B541" s="94"/>
      <c r="C541" s="114"/>
      <c r="D541" s="114"/>
      <c r="E541" s="114"/>
      <c r="F541" s="114"/>
      <c r="G541" s="114"/>
      <c r="H541" s="114"/>
      <c r="I541" s="95"/>
      <c r="J541" s="95"/>
      <c r="K541" s="114"/>
    </row>
    <row r="542" spans="2:11">
      <c r="B542" s="94"/>
      <c r="C542" s="114"/>
      <c r="D542" s="114"/>
      <c r="E542" s="114"/>
      <c r="F542" s="114"/>
      <c r="G542" s="114"/>
      <c r="H542" s="114"/>
      <c r="I542" s="95"/>
      <c r="J542" s="95"/>
      <c r="K542" s="114"/>
    </row>
    <row r="543" spans="2:11">
      <c r="B543" s="94"/>
      <c r="C543" s="114"/>
      <c r="D543" s="114"/>
      <c r="E543" s="114"/>
      <c r="F543" s="114"/>
      <c r="G543" s="114"/>
      <c r="H543" s="114"/>
      <c r="I543" s="95"/>
      <c r="J543" s="95"/>
      <c r="K543" s="114"/>
    </row>
    <row r="544" spans="2:11">
      <c r="B544" s="94"/>
      <c r="C544" s="114"/>
      <c r="D544" s="114"/>
      <c r="E544" s="114"/>
      <c r="F544" s="114"/>
      <c r="G544" s="114"/>
      <c r="H544" s="114"/>
      <c r="I544" s="95"/>
      <c r="J544" s="95"/>
      <c r="K544" s="114"/>
    </row>
    <row r="545" spans="2:11">
      <c r="B545" s="94"/>
      <c r="C545" s="114"/>
      <c r="D545" s="114"/>
      <c r="E545" s="114"/>
      <c r="F545" s="114"/>
      <c r="G545" s="114"/>
      <c r="H545" s="114"/>
      <c r="I545" s="95"/>
      <c r="J545" s="95"/>
      <c r="K545" s="114"/>
    </row>
    <row r="546" spans="2:11">
      <c r="B546" s="94"/>
      <c r="C546" s="114"/>
      <c r="D546" s="114"/>
      <c r="E546" s="114"/>
      <c r="F546" s="114"/>
      <c r="G546" s="114"/>
      <c r="H546" s="114"/>
      <c r="I546" s="95"/>
      <c r="J546" s="95"/>
      <c r="K546" s="114"/>
    </row>
    <row r="547" spans="2:11">
      <c r="B547" s="94"/>
      <c r="C547" s="114"/>
      <c r="D547" s="114"/>
      <c r="E547" s="114"/>
      <c r="F547" s="114"/>
      <c r="G547" s="114"/>
      <c r="H547" s="114"/>
      <c r="I547" s="95"/>
      <c r="J547" s="95"/>
      <c r="K547" s="114"/>
    </row>
    <row r="548" spans="2:11">
      <c r="B548" s="94"/>
      <c r="C548" s="114"/>
      <c r="D548" s="114"/>
      <c r="E548" s="114"/>
      <c r="F548" s="114"/>
      <c r="G548" s="114"/>
      <c r="H548" s="114"/>
      <c r="I548" s="95"/>
      <c r="J548" s="95"/>
      <c r="K548" s="114"/>
    </row>
    <row r="549" spans="2:11">
      <c r="B549" s="94"/>
      <c r="C549" s="114"/>
      <c r="D549" s="114"/>
      <c r="E549" s="114"/>
      <c r="F549" s="114"/>
      <c r="G549" s="114"/>
      <c r="H549" s="114"/>
      <c r="I549" s="95"/>
      <c r="J549" s="95"/>
      <c r="K549" s="114"/>
    </row>
    <row r="550" spans="2:11">
      <c r="B550" s="94"/>
      <c r="C550" s="114"/>
      <c r="D550" s="114"/>
      <c r="E550" s="114"/>
      <c r="F550" s="114"/>
      <c r="G550" s="114"/>
      <c r="H550" s="114"/>
      <c r="I550" s="95"/>
      <c r="J550" s="95"/>
      <c r="K550" s="114"/>
    </row>
    <row r="551" spans="2:11">
      <c r="B551" s="94"/>
      <c r="C551" s="114"/>
      <c r="D551" s="114"/>
      <c r="E551" s="114"/>
      <c r="F551" s="114"/>
      <c r="G551" s="114"/>
      <c r="H551" s="114"/>
      <c r="I551" s="95"/>
      <c r="J551" s="95"/>
      <c r="K551" s="114"/>
    </row>
    <row r="552" spans="2:11">
      <c r="B552" s="94"/>
      <c r="C552" s="114"/>
      <c r="D552" s="114"/>
      <c r="E552" s="114"/>
      <c r="F552" s="114"/>
      <c r="G552" s="114"/>
      <c r="H552" s="114"/>
      <c r="I552" s="95"/>
      <c r="J552" s="95"/>
      <c r="K552" s="114"/>
    </row>
    <row r="553" spans="2:11">
      <c r="B553" s="94"/>
      <c r="C553" s="114"/>
      <c r="D553" s="114"/>
      <c r="E553" s="114"/>
      <c r="F553" s="114"/>
      <c r="G553" s="114"/>
      <c r="H553" s="114"/>
      <c r="I553" s="95"/>
      <c r="J553" s="95"/>
      <c r="K553" s="114"/>
    </row>
    <row r="554" spans="2:11">
      <c r="B554" s="94"/>
      <c r="C554" s="114"/>
      <c r="D554" s="114"/>
      <c r="E554" s="114"/>
      <c r="F554" s="114"/>
      <c r="G554" s="114"/>
      <c r="H554" s="114"/>
      <c r="I554" s="95"/>
      <c r="J554" s="95"/>
      <c r="K554" s="114"/>
    </row>
    <row r="555" spans="2:11">
      <c r="B555" s="94"/>
      <c r="C555" s="114"/>
      <c r="D555" s="114"/>
      <c r="E555" s="114"/>
      <c r="F555" s="114"/>
      <c r="G555" s="114"/>
      <c r="H555" s="114"/>
      <c r="I555" s="95"/>
      <c r="J555" s="95"/>
      <c r="K555" s="114"/>
    </row>
    <row r="556" spans="2:11">
      <c r="B556" s="94"/>
      <c r="C556" s="114"/>
      <c r="D556" s="114"/>
      <c r="E556" s="114"/>
      <c r="F556" s="114"/>
      <c r="G556" s="114"/>
      <c r="H556" s="114"/>
      <c r="I556" s="95"/>
      <c r="J556" s="95"/>
      <c r="K556" s="114"/>
    </row>
    <row r="557" spans="2:11">
      <c r="B557" s="94"/>
      <c r="C557" s="114"/>
      <c r="D557" s="114"/>
      <c r="E557" s="114"/>
      <c r="F557" s="114"/>
      <c r="G557" s="114"/>
      <c r="H557" s="114"/>
      <c r="I557" s="95"/>
      <c r="J557" s="95"/>
      <c r="K557" s="114"/>
    </row>
    <row r="558" spans="2:11">
      <c r="B558" s="94"/>
      <c r="C558" s="114"/>
      <c r="D558" s="114"/>
      <c r="E558" s="114"/>
      <c r="F558" s="114"/>
      <c r="G558" s="114"/>
      <c r="H558" s="114"/>
      <c r="I558" s="95"/>
      <c r="J558" s="95"/>
      <c r="K558" s="114"/>
    </row>
    <row r="559" spans="2:11">
      <c r="B559" s="94"/>
      <c r="C559" s="114"/>
      <c r="D559" s="114"/>
      <c r="E559" s="114"/>
      <c r="F559" s="114"/>
      <c r="G559" s="114"/>
      <c r="H559" s="114"/>
      <c r="I559" s="95"/>
      <c r="J559" s="95"/>
      <c r="K559" s="114"/>
    </row>
    <row r="560" spans="2:11">
      <c r="B560" s="94"/>
      <c r="C560" s="114"/>
      <c r="D560" s="114"/>
      <c r="E560" s="114"/>
      <c r="F560" s="114"/>
      <c r="G560" s="114"/>
      <c r="H560" s="114"/>
      <c r="I560" s="95"/>
      <c r="J560" s="95"/>
      <c r="K560" s="114"/>
    </row>
    <row r="561" spans="2:11">
      <c r="B561" s="94"/>
      <c r="C561" s="114"/>
      <c r="D561" s="114"/>
      <c r="E561" s="114"/>
      <c r="F561" s="114"/>
      <c r="G561" s="114"/>
      <c r="H561" s="114"/>
      <c r="I561" s="95"/>
      <c r="J561" s="95"/>
      <c r="K561" s="114"/>
    </row>
    <row r="562" spans="2:11">
      <c r="B562" s="94"/>
      <c r="C562" s="114"/>
      <c r="D562" s="114"/>
      <c r="E562" s="114"/>
      <c r="F562" s="114"/>
      <c r="G562" s="114"/>
      <c r="H562" s="114"/>
      <c r="I562" s="95"/>
      <c r="J562" s="95"/>
      <c r="K562" s="114"/>
    </row>
    <row r="563" spans="2:11">
      <c r="B563" s="94"/>
      <c r="C563" s="114"/>
      <c r="D563" s="114"/>
      <c r="E563" s="114"/>
      <c r="F563" s="114"/>
      <c r="G563" s="114"/>
      <c r="H563" s="114"/>
      <c r="I563" s="95"/>
      <c r="J563" s="95"/>
      <c r="K563" s="114"/>
    </row>
    <row r="564" spans="2:11">
      <c r="B564" s="94"/>
      <c r="C564" s="114"/>
      <c r="D564" s="114"/>
      <c r="E564" s="114"/>
      <c r="F564" s="114"/>
      <c r="G564" s="114"/>
      <c r="H564" s="114"/>
      <c r="I564" s="95"/>
      <c r="J564" s="95"/>
      <c r="K564" s="114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A1:B1048576 C5:C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134</v>
      </c>
      <c r="C1" s="46" t="s" vm="1">
        <v>214</v>
      </c>
    </row>
    <row r="2" spans="2:35">
      <c r="B2" s="46" t="s">
        <v>133</v>
      </c>
      <c r="C2" s="46" t="s">
        <v>2403</v>
      </c>
    </row>
    <row r="3" spans="2:35">
      <c r="B3" s="46" t="s">
        <v>135</v>
      </c>
      <c r="C3" s="68" t="s">
        <v>2404</v>
      </c>
      <c r="E3" s="2"/>
    </row>
    <row r="4" spans="2:35">
      <c r="B4" s="46" t="s">
        <v>136</v>
      </c>
      <c r="C4" s="68">
        <v>14244</v>
      </c>
    </row>
    <row r="6" spans="2:35" ht="26.25" customHeight="1">
      <c r="B6" s="134" t="s">
        <v>161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6"/>
    </row>
    <row r="7" spans="2:35" ht="26.25" customHeight="1">
      <c r="B7" s="134" t="s">
        <v>85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6"/>
    </row>
    <row r="8" spans="2:35" s="3" customFormat="1" ht="63">
      <c r="B8" s="21" t="s">
        <v>104</v>
      </c>
      <c r="C8" s="29" t="s">
        <v>40</v>
      </c>
      <c r="D8" s="12" t="s">
        <v>46</v>
      </c>
      <c r="E8" s="29" t="s">
        <v>14</v>
      </c>
      <c r="F8" s="29" t="s">
        <v>59</v>
      </c>
      <c r="G8" s="29" t="s">
        <v>92</v>
      </c>
      <c r="H8" s="29" t="s">
        <v>17</v>
      </c>
      <c r="I8" s="29" t="s">
        <v>91</v>
      </c>
      <c r="J8" s="29" t="s">
        <v>16</v>
      </c>
      <c r="K8" s="29" t="s">
        <v>18</v>
      </c>
      <c r="L8" s="29" t="s">
        <v>190</v>
      </c>
      <c r="M8" s="29" t="s">
        <v>189</v>
      </c>
      <c r="N8" s="29" t="s">
        <v>54</v>
      </c>
      <c r="O8" s="29" t="s">
        <v>53</v>
      </c>
      <c r="P8" s="29" t="s">
        <v>137</v>
      </c>
      <c r="Q8" s="30" t="s">
        <v>139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197</v>
      </c>
      <c r="M9" s="31"/>
      <c r="N9" s="31" t="s">
        <v>193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101</v>
      </c>
    </row>
    <row r="11" spans="2:35" s="4" customFormat="1" ht="18" customHeight="1">
      <c r="B11" s="107" t="s">
        <v>2406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08">
        <v>0</v>
      </c>
      <c r="O11" s="88"/>
      <c r="P11" s="109">
        <v>0</v>
      </c>
      <c r="Q11" s="109">
        <v>0</v>
      </c>
      <c r="AI11" s="1"/>
    </row>
    <row r="12" spans="2:35" ht="21.75" customHeight="1">
      <c r="B12" s="110" t="s">
        <v>205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35">
      <c r="B13" s="110" t="s">
        <v>100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35">
      <c r="B14" s="110" t="s">
        <v>188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35">
      <c r="B15" s="110" t="s">
        <v>196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3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94"/>
      <c r="C111" s="94"/>
      <c r="D111" s="94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</row>
    <row r="112" spans="2:17">
      <c r="B112" s="94"/>
      <c r="C112" s="94"/>
      <c r="D112" s="94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</row>
    <row r="113" spans="2:17">
      <c r="B113" s="94"/>
      <c r="C113" s="94"/>
      <c r="D113" s="94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</row>
    <row r="114" spans="2:17">
      <c r="B114" s="94"/>
      <c r="C114" s="94"/>
      <c r="D114" s="94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</row>
    <row r="115" spans="2:17">
      <c r="B115" s="94"/>
      <c r="C115" s="94"/>
      <c r="D115" s="94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</row>
    <row r="116" spans="2:17">
      <c r="B116" s="94"/>
      <c r="C116" s="94"/>
      <c r="D116" s="94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</row>
    <row r="117" spans="2:17">
      <c r="B117" s="94"/>
      <c r="C117" s="94"/>
      <c r="D117" s="94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</row>
    <row r="118" spans="2:17">
      <c r="B118" s="94"/>
      <c r="C118" s="94"/>
      <c r="D118" s="94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</row>
    <row r="119" spans="2:17">
      <c r="B119" s="94"/>
      <c r="C119" s="94"/>
      <c r="D119" s="94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</row>
    <row r="120" spans="2:17">
      <c r="B120" s="94"/>
      <c r="C120" s="94"/>
      <c r="D120" s="94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</row>
    <row r="121" spans="2:17">
      <c r="B121" s="94"/>
      <c r="C121" s="94"/>
      <c r="D121" s="94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</row>
    <row r="122" spans="2:17">
      <c r="B122" s="94"/>
      <c r="C122" s="94"/>
      <c r="D122" s="94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</row>
    <row r="123" spans="2:17">
      <c r="B123" s="94"/>
      <c r="C123" s="94"/>
      <c r="D123" s="94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</row>
    <row r="124" spans="2:17">
      <c r="B124" s="94"/>
      <c r="C124" s="94"/>
      <c r="D124" s="94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</row>
    <row r="125" spans="2:17">
      <c r="B125" s="94"/>
      <c r="C125" s="94"/>
      <c r="D125" s="94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</row>
    <row r="126" spans="2:17">
      <c r="B126" s="94"/>
      <c r="C126" s="94"/>
      <c r="D126" s="94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</row>
    <row r="127" spans="2:17">
      <c r="B127" s="94"/>
      <c r="C127" s="94"/>
      <c r="D127" s="94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</row>
    <row r="128" spans="2:17">
      <c r="B128" s="94"/>
      <c r="C128" s="94"/>
      <c r="D128" s="94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</row>
    <row r="129" spans="2:17">
      <c r="B129" s="94"/>
      <c r="C129" s="94"/>
      <c r="D129" s="94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</row>
    <row r="130" spans="2:17">
      <c r="B130" s="94"/>
      <c r="C130" s="94"/>
      <c r="D130" s="94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</row>
    <row r="131" spans="2:17">
      <c r="B131" s="94"/>
      <c r="C131" s="94"/>
      <c r="D131" s="94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</row>
    <row r="132" spans="2:17">
      <c r="B132" s="94"/>
      <c r="C132" s="94"/>
      <c r="D132" s="94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</row>
    <row r="133" spans="2:17">
      <c r="B133" s="94"/>
      <c r="C133" s="94"/>
      <c r="D133" s="94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</row>
    <row r="134" spans="2:17">
      <c r="B134" s="94"/>
      <c r="C134" s="94"/>
      <c r="D134" s="94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</row>
    <row r="135" spans="2:17">
      <c r="B135" s="94"/>
      <c r="C135" s="94"/>
      <c r="D135" s="94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</row>
    <row r="136" spans="2:17">
      <c r="B136" s="94"/>
      <c r="C136" s="94"/>
      <c r="D136" s="94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</row>
    <row r="137" spans="2:17">
      <c r="B137" s="94"/>
      <c r="C137" s="94"/>
      <c r="D137" s="94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</row>
    <row r="138" spans="2:17">
      <c r="B138" s="94"/>
      <c r="C138" s="94"/>
      <c r="D138" s="94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</row>
    <row r="139" spans="2:17">
      <c r="B139" s="94"/>
      <c r="C139" s="94"/>
      <c r="D139" s="94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</row>
    <row r="140" spans="2:17">
      <c r="B140" s="94"/>
      <c r="C140" s="94"/>
      <c r="D140" s="94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</row>
    <row r="141" spans="2:17">
      <c r="B141" s="94"/>
      <c r="C141" s="94"/>
      <c r="D141" s="94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</row>
    <row r="142" spans="2:17">
      <c r="B142" s="94"/>
      <c r="C142" s="94"/>
      <c r="D142" s="94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</row>
    <row r="143" spans="2:17">
      <c r="B143" s="94"/>
      <c r="C143" s="94"/>
      <c r="D143" s="94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</row>
    <row r="144" spans="2:17">
      <c r="B144" s="94"/>
      <c r="C144" s="94"/>
      <c r="D144" s="94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</row>
    <row r="145" spans="2:17">
      <c r="B145" s="94"/>
      <c r="C145" s="94"/>
      <c r="D145" s="94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</row>
    <row r="146" spans="2:17">
      <c r="B146" s="94"/>
      <c r="C146" s="94"/>
      <c r="D146" s="94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</row>
    <row r="147" spans="2:17">
      <c r="B147" s="94"/>
      <c r="C147" s="94"/>
      <c r="D147" s="94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</row>
    <row r="148" spans="2:17">
      <c r="B148" s="94"/>
      <c r="C148" s="94"/>
      <c r="D148" s="94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</row>
    <row r="149" spans="2:17">
      <c r="B149" s="94"/>
      <c r="C149" s="94"/>
      <c r="D149" s="94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</row>
    <row r="150" spans="2:17">
      <c r="B150" s="94"/>
      <c r="C150" s="94"/>
      <c r="D150" s="94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</row>
    <row r="151" spans="2:17">
      <c r="B151" s="94"/>
      <c r="C151" s="94"/>
      <c r="D151" s="94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</row>
    <row r="152" spans="2:17">
      <c r="B152" s="94"/>
      <c r="C152" s="94"/>
      <c r="D152" s="94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</row>
    <row r="153" spans="2:17">
      <c r="B153" s="94"/>
      <c r="C153" s="94"/>
      <c r="D153" s="94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</row>
    <row r="154" spans="2:17">
      <c r="B154" s="94"/>
      <c r="C154" s="94"/>
      <c r="D154" s="94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</row>
    <row r="155" spans="2:17">
      <c r="B155" s="94"/>
      <c r="C155" s="94"/>
      <c r="D155" s="94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</row>
    <row r="156" spans="2:17">
      <c r="B156" s="94"/>
      <c r="C156" s="94"/>
      <c r="D156" s="94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</row>
    <row r="157" spans="2:17">
      <c r="B157" s="94"/>
      <c r="C157" s="94"/>
      <c r="D157" s="94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</row>
    <row r="158" spans="2:17">
      <c r="B158" s="94"/>
      <c r="C158" s="94"/>
      <c r="D158" s="94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</row>
    <row r="159" spans="2:17">
      <c r="B159" s="94"/>
      <c r="C159" s="94"/>
      <c r="D159" s="94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</row>
    <row r="160" spans="2:17">
      <c r="B160" s="94"/>
      <c r="C160" s="94"/>
      <c r="D160" s="94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</row>
    <row r="161" spans="2:17">
      <c r="B161" s="94"/>
      <c r="C161" s="94"/>
      <c r="D161" s="94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</row>
    <row r="162" spans="2:17">
      <c r="B162" s="94"/>
      <c r="C162" s="94"/>
      <c r="D162" s="94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</row>
    <row r="163" spans="2:17">
      <c r="B163" s="94"/>
      <c r="C163" s="94"/>
      <c r="D163" s="94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</row>
    <row r="164" spans="2:17">
      <c r="B164" s="94"/>
      <c r="C164" s="94"/>
      <c r="D164" s="94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</row>
    <row r="165" spans="2:17">
      <c r="B165" s="94"/>
      <c r="C165" s="94"/>
      <c r="D165" s="94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</row>
    <row r="166" spans="2:17">
      <c r="B166" s="94"/>
      <c r="C166" s="94"/>
      <c r="D166" s="94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</row>
    <row r="167" spans="2:17">
      <c r="B167" s="94"/>
      <c r="C167" s="94"/>
      <c r="D167" s="94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</row>
    <row r="168" spans="2:17">
      <c r="B168" s="94"/>
      <c r="C168" s="94"/>
      <c r="D168" s="94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</row>
    <row r="169" spans="2:17">
      <c r="B169" s="94"/>
      <c r="C169" s="94"/>
      <c r="D169" s="94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</row>
    <row r="170" spans="2:17">
      <c r="B170" s="94"/>
      <c r="C170" s="94"/>
      <c r="D170" s="94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</row>
    <row r="171" spans="2:17">
      <c r="B171" s="94"/>
      <c r="C171" s="94"/>
      <c r="D171" s="94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</row>
    <row r="172" spans="2:17">
      <c r="B172" s="94"/>
      <c r="C172" s="94"/>
      <c r="D172" s="94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</row>
    <row r="173" spans="2:17">
      <c r="B173" s="94"/>
      <c r="C173" s="94"/>
      <c r="D173" s="94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</row>
    <row r="174" spans="2:17">
      <c r="B174" s="94"/>
      <c r="C174" s="94"/>
      <c r="D174" s="94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</row>
    <row r="175" spans="2:17">
      <c r="B175" s="94"/>
      <c r="C175" s="94"/>
      <c r="D175" s="94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</row>
    <row r="176" spans="2:17">
      <c r="B176" s="94"/>
      <c r="C176" s="94"/>
      <c r="D176" s="94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</row>
  </sheetData>
  <sheetProtection sheet="1" objects="1" scenarios="1"/>
  <mergeCells count="2">
    <mergeCell ref="B6:Q6"/>
    <mergeCell ref="B7:Q7"/>
  </mergeCells>
  <phoneticPr fontId="4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12.710937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134</v>
      </c>
      <c r="C1" s="46" t="s" vm="1">
        <v>214</v>
      </c>
    </row>
    <row r="2" spans="2:16">
      <c r="B2" s="46" t="s">
        <v>133</v>
      </c>
      <c r="C2" s="46" t="s">
        <v>2403</v>
      </c>
    </row>
    <row r="3" spans="2:16">
      <c r="B3" s="46" t="s">
        <v>135</v>
      </c>
      <c r="C3" s="68" t="s">
        <v>2404</v>
      </c>
    </row>
    <row r="4" spans="2:16">
      <c r="B4" s="46" t="s">
        <v>136</v>
      </c>
      <c r="C4" s="68">
        <v>14244</v>
      </c>
    </row>
    <row r="6" spans="2:16" ht="26.25" customHeight="1">
      <c r="B6" s="134" t="s">
        <v>162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6"/>
    </row>
    <row r="7" spans="2:16" ht="26.25" customHeight="1">
      <c r="B7" s="134" t="s">
        <v>77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6"/>
    </row>
    <row r="8" spans="2:16" s="3" customFormat="1" ht="63">
      <c r="B8" s="21" t="s">
        <v>104</v>
      </c>
      <c r="C8" s="29" t="s">
        <v>40</v>
      </c>
      <c r="D8" s="29" t="s">
        <v>14</v>
      </c>
      <c r="E8" s="29" t="s">
        <v>59</v>
      </c>
      <c r="F8" s="29" t="s">
        <v>92</v>
      </c>
      <c r="G8" s="29" t="s">
        <v>17</v>
      </c>
      <c r="H8" s="29" t="s">
        <v>91</v>
      </c>
      <c r="I8" s="29" t="s">
        <v>16</v>
      </c>
      <c r="J8" s="29" t="s">
        <v>18</v>
      </c>
      <c r="K8" s="29" t="s">
        <v>190</v>
      </c>
      <c r="L8" s="29" t="s">
        <v>189</v>
      </c>
      <c r="M8" s="29" t="s">
        <v>99</v>
      </c>
      <c r="N8" s="29" t="s">
        <v>53</v>
      </c>
      <c r="O8" s="29" t="s">
        <v>137</v>
      </c>
      <c r="P8" s="30" t="s">
        <v>139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197</v>
      </c>
      <c r="L9" s="31"/>
      <c r="M9" s="31" t="s">
        <v>193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07" t="s">
        <v>27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108">
        <v>0</v>
      </c>
      <c r="N11" s="88"/>
      <c r="O11" s="109">
        <v>0</v>
      </c>
      <c r="P11" s="109">
        <v>0</v>
      </c>
    </row>
    <row r="12" spans="2:16" ht="21.75" customHeight="1">
      <c r="B12" s="110" t="s">
        <v>100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10" t="s">
        <v>188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110" t="s">
        <v>196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</row>
    <row r="111" spans="2:16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</row>
    <row r="112" spans="2:16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</row>
    <row r="113" spans="2:16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2:16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</row>
    <row r="115" spans="2:16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</row>
    <row r="116" spans="2:16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</row>
    <row r="117" spans="2:16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</row>
    <row r="118" spans="2:16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</row>
    <row r="119" spans="2:16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</row>
    <row r="120" spans="2:16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</row>
    <row r="121" spans="2:16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2:16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</row>
    <row r="123" spans="2:16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</row>
    <row r="124" spans="2:16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2:16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2:16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2:16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</row>
    <row r="128" spans="2:16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</row>
    <row r="129" spans="2:16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</row>
    <row r="130" spans="2:16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</row>
    <row r="131" spans="2:16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</row>
    <row r="132" spans="2:16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</row>
    <row r="133" spans="2:16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</row>
    <row r="134" spans="2:16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</row>
    <row r="135" spans="2:16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</row>
    <row r="136" spans="2:16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</row>
    <row r="137" spans="2:16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</row>
    <row r="138" spans="2:16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</row>
    <row r="139" spans="2:16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</row>
    <row r="140" spans="2:16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</row>
    <row r="141" spans="2:16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</row>
    <row r="142" spans="2:16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</row>
    <row r="143" spans="2:16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</row>
    <row r="144" spans="2:16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</row>
    <row r="145" spans="2:16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</row>
    <row r="146" spans="2:16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</row>
    <row r="147" spans="2:16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</row>
    <row r="148" spans="2:16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</row>
    <row r="149" spans="2:16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</row>
    <row r="150" spans="2:16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</row>
    <row r="151" spans="2:16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</row>
    <row r="152" spans="2:16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</row>
    <row r="153" spans="2:16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</row>
    <row r="154" spans="2:16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</row>
    <row r="155" spans="2:16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</row>
    <row r="156" spans="2:16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</row>
    <row r="157" spans="2:16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</row>
    <row r="158" spans="2:16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</row>
    <row r="159" spans="2:16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</row>
    <row r="160" spans="2:16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</row>
    <row r="161" spans="2:16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</row>
    <row r="162" spans="2:16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</row>
    <row r="163" spans="2:16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</row>
    <row r="164" spans="2:16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</row>
    <row r="165" spans="2:16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</row>
    <row r="166" spans="2:16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</row>
    <row r="167" spans="2:16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</row>
    <row r="168" spans="2:16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</row>
    <row r="169" spans="2:16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</row>
    <row r="170" spans="2:16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</row>
    <row r="171" spans="2:16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</row>
    <row r="172" spans="2:16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</row>
    <row r="173" spans="2:16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</row>
    <row r="174" spans="2:16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2:16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2:16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</row>
    <row r="177" spans="2:16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</row>
    <row r="178" spans="2:16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2:16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2:16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</row>
    <row r="181" spans="2:16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</row>
    <row r="182" spans="2:16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2:16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2:16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2:16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2:16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2:16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2:16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2:16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2:16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2:16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2:16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</row>
    <row r="193" spans="2:16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</row>
    <row r="194" spans="2:16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2:16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2:16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2:16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2:16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2:16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</row>
    <row r="200" spans="2:16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</row>
    <row r="201" spans="2:16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</row>
    <row r="202" spans="2:16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</row>
    <row r="203" spans="2:16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</row>
    <row r="204" spans="2:16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</row>
    <row r="205" spans="2:16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</row>
    <row r="206" spans="2:16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</row>
    <row r="207" spans="2:16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</row>
    <row r="208" spans="2:16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</row>
    <row r="209" spans="2:16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</row>
    <row r="210" spans="2:16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</row>
    <row r="211" spans="2:16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</row>
    <row r="212" spans="2:16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</row>
    <row r="213" spans="2:16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</row>
    <row r="214" spans="2:16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</row>
    <row r="215" spans="2:16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</row>
    <row r="216" spans="2:16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</row>
    <row r="217" spans="2:16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</row>
    <row r="218" spans="2:16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</row>
    <row r="219" spans="2:16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</row>
    <row r="220" spans="2:16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</row>
    <row r="221" spans="2:16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</row>
    <row r="222" spans="2:16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</row>
    <row r="223" spans="2:16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</row>
    <row r="224" spans="2:16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</row>
    <row r="225" spans="2:16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</row>
    <row r="226" spans="2:16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</row>
    <row r="227" spans="2:16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</row>
    <row r="228" spans="2:16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</row>
    <row r="229" spans="2:16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</row>
    <row r="230" spans="2:16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</row>
    <row r="231" spans="2:16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</row>
    <row r="232" spans="2:16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</row>
    <row r="233" spans="2:16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</row>
    <row r="234" spans="2:16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</row>
    <row r="235" spans="2:16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</row>
    <row r="236" spans="2:16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</row>
    <row r="237" spans="2:16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</row>
    <row r="238" spans="2:16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</row>
    <row r="239" spans="2:16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</row>
    <row r="240" spans="2:16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</row>
    <row r="241" spans="2:16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</row>
    <row r="242" spans="2:16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</row>
    <row r="243" spans="2:16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</row>
    <row r="244" spans="2:16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</row>
    <row r="245" spans="2:16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</row>
    <row r="246" spans="2:16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</row>
    <row r="247" spans="2:16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</row>
    <row r="248" spans="2:16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</row>
    <row r="249" spans="2:16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</row>
    <row r="250" spans="2:16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</row>
    <row r="251" spans="2:16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</row>
    <row r="252" spans="2:16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</row>
    <row r="253" spans="2:16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</row>
    <row r="254" spans="2:16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</row>
    <row r="255" spans="2:16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</row>
    <row r="256" spans="2:16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</row>
    <row r="257" spans="2:16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</row>
    <row r="258" spans="2:16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</row>
    <row r="259" spans="2:16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</row>
    <row r="260" spans="2:16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</row>
    <row r="261" spans="2:16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</row>
    <row r="262" spans="2:16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</row>
    <row r="263" spans="2:16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</row>
    <row r="264" spans="2:16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</row>
    <row r="265" spans="2:16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</row>
    <row r="266" spans="2:16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</row>
    <row r="267" spans="2:16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</row>
    <row r="268" spans="2:16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</row>
    <row r="269" spans="2:16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</row>
    <row r="270" spans="2:16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</row>
    <row r="271" spans="2:16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</row>
    <row r="272" spans="2:16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</row>
    <row r="273" spans="2:16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</row>
    <row r="274" spans="2:16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</row>
    <row r="275" spans="2:16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</row>
    <row r="276" spans="2:16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</row>
    <row r="277" spans="2:16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</row>
    <row r="278" spans="2:16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</row>
    <row r="279" spans="2:16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</row>
    <row r="280" spans="2:16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</row>
    <row r="281" spans="2:16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</row>
    <row r="282" spans="2:16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</row>
    <row r="283" spans="2:16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</row>
    <row r="284" spans="2:16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</row>
    <row r="285" spans="2:16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</row>
    <row r="286" spans="2:16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</row>
    <row r="287" spans="2:16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</row>
    <row r="288" spans="2:16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</row>
    <row r="289" spans="2:16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</row>
    <row r="290" spans="2:16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</row>
    <row r="291" spans="2:16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</row>
    <row r="292" spans="2:16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</row>
    <row r="293" spans="2:16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</row>
    <row r="294" spans="2:16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</row>
    <row r="295" spans="2:16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</row>
    <row r="296" spans="2:16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</row>
    <row r="297" spans="2:16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</row>
    <row r="298" spans="2:16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</row>
    <row r="299" spans="2:16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</row>
    <row r="300" spans="2:16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</row>
    <row r="301" spans="2:16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</row>
    <row r="302" spans="2:16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</row>
    <row r="303" spans="2:16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</row>
    <row r="304" spans="2:16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</row>
    <row r="305" spans="2:16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</row>
    <row r="306" spans="2:16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</row>
    <row r="307" spans="2:16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</row>
    <row r="308" spans="2:16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</row>
    <row r="309" spans="2:16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</row>
    <row r="310" spans="2:16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</row>
    <row r="311" spans="2:16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</row>
    <row r="312" spans="2:16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</row>
    <row r="313" spans="2:16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</row>
    <row r="314" spans="2:16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</row>
    <row r="315" spans="2:16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</row>
    <row r="316" spans="2:16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</row>
    <row r="317" spans="2:16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</row>
    <row r="318" spans="2:16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</row>
    <row r="319" spans="2:16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</row>
    <row r="320" spans="2:16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</row>
    <row r="321" spans="2:16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</row>
    <row r="322" spans="2:16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</row>
    <row r="323" spans="2:16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</row>
    <row r="324" spans="2:16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</row>
    <row r="325" spans="2:16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</row>
    <row r="326" spans="2:16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</row>
    <row r="327" spans="2:16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</row>
    <row r="328" spans="2:16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</row>
    <row r="329" spans="2:16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</row>
    <row r="330" spans="2:16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</row>
    <row r="331" spans="2:16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</row>
    <row r="332" spans="2:16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</row>
    <row r="333" spans="2:16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</row>
    <row r="334" spans="2:16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</row>
    <row r="335" spans="2:16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</row>
    <row r="336" spans="2:16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</row>
    <row r="337" spans="2:16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</row>
    <row r="338" spans="2:16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</row>
    <row r="339" spans="2:16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</row>
    <row r="340" spans="2:16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</row>
    <row r="341" spans="2:16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</row>
    <row r="342" spans="2:16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</row>
    <row r="343" spans="2:16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</row>
    <row r="344" spans="2:16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</row>
    <row r="345" spans="2:16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</row>
    <row r="346" spans="2:16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</row>
    <row r="347" spans="2:16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</row>
    <row r="348" spans="2:16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</row>
    <row r="349" spans="2:16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</row>
    <row r="350" spans="2:16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</row>
    <row r="351" spans="2:16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</row>
    <row r="352" spans="2:16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</row>
    <row r="353" spans="2:16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</row>
    <row r="354" spans="2:16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</row>
    <row r="355" spans="2:16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</row>
    <row r="356" spans="2:16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</row>
    <row r="357" spans="2:16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</row>
    <row r="358" spans="2:16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</row>
    <row r="359" spans="2:16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</row>
    <row r="360" spans="2:16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</row>
    <row r="361" spans="2:16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</row>
    <row r="362" spans="2:16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</row>
    <row r="363" spans="2:16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</row>
    <row r="364" spans="2:16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</row>
    <row r="365" spans="2:16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</row>
    <row r="366" spans="2:16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</row>
    <row r="367" spans="2:16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</row>
    <row r="368" spans="2:16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</row>
    <row r="369" spans="2:16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</row>
    <row r="370" spans="2:16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</row>
    <row r="371" spans="2:16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</row>
    <row r="372" spans="2:16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</row>
    <row r="373" spans="2:16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</row>
    <row r="374" spans="2:16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</row>
    <row r="375" spans="2:16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</row>
    <row r="376" spans="2:16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</row>
    <row r="377" spans="2:16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</row>
    <row r="378" spans="2:16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</row>
    <row r="379" spans="2:16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</row>
    <row r="380" spans="2:16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</row>
    <row r="381" spans="2:16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</row>
    <row r="382" spans="2:16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</row>
    <row r="383" spans="2:16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</row>
    <row r="384" spans="2:16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</row>
    <row r="385" spans="2:16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</row>
    <row r="386" spans="2:16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</row>
    <row r="387" spans="2:16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</row>
    <row r="388" spans="2:16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</row>
    <row r="389" spans="2:16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</row>
    <row r="390" spans="2:16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</row>
    <row r="391" spans="2:16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</row>
    <row r="392" spans="2:16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</row>
    <row r="393" spans="2:16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</row>
    <row r="394" spans="2:16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</row>
    <row r="395" spans="2:16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</row>
    <row r="396" spans="2:16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</row>
    <row r="397" spans="2:16">
      <c r="B397" s="94"/>
      <c r="C397" s="94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</row>
    <row r="398" spans="2:16">
      <c r="B398" s="94"/>
      <c r="C398" s="94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</row>
    <row r="399" spans="2:16">
      <c r="B399" s="94"/>
      <c r="C399" s="94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</row>
    <row r="400" spans="2:16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</row>
    <row r="401" spans="2:16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</row>
    <row r="402" spans="2:16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</row>
    <row r="403" spans="2:16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</row>
    <row r="404" spans="2:16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</row>
    <row r="405" spans="2:16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</row>
    <row r="406" spans="2:16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</row>
    <row r="407" spans="2:16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</row>
    <row r="408" spans="2:16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</row>
    <row r="409" spans="2:16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</row>
    <row r="410" spans="2:16">
      <c r="B410" s="94"/>
      <c r="C410" s="94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</row>
    <row r="411" spans="2:16">
      <c r="B411" s="94"/>
      <c r="C411" s="94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</row>
    <row r="412" spans="2:16">
      <c r="B412" s="94"/>
      <c r="C412" s="94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</row>
    <row r="413" spans="2:16">
      <c r="B413" s="94"/>
      <c r="C413" s="94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</row>
    <row r="414" spans="2:16">
      <c r="B414" s="94"/>
      <c r="C414" s="94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</row>
    <row r="415" spans="2:16">
      <c r="B415" s="94"/>
      <c r="C415" s="94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</row>
    <row r="416" spans="2:16">
      <c r="B416" s="94"/>
      <c r="C416" s="94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</row>
    <row r="417" spans="2:16">
      <c r="B417" s="94"/>
      <c r="C417" s="94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</row>
    <row r="418" spans="2:16">
      <c r="B418" s="94"/>
      <c r="C418" s="94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</row>
    <row r="419" spans="2:16">
      <c r="B419" s="94"/>
      <c r="C419" s="94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</row>
    <row r="420" spans="2:16">
      <c r="B420" s="94"/>
      <c r="C420" s="94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</row>
    <row r="421" spans="2:16">
      <c r="B421" s="94"/>
      <c r="C421" s="94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</row>
    <row r="422" spans="2:16">
      <c r="B422" s="94"/>
      <c r="C422" s="94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</row>
    <row r="423" spans="2:16">
      <c r="B423" s="94"/>
      <c r="C423" s="94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</row>
    <row r="424" spans="2:16">
      <c r="B424" s="94"/>
      <c r="C424" s="94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</row>
    <row r="425" spans="2:16">
      <c r="B425" s="94"/>
      <c r="C425" s="94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</row>
    <row r="426" spans="2:16">
      <c r="B426" s="94"/>
      <c r="C426" s="94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</row>
    <row r="427" spans="2:16">
      <c r="B427" s="94"/>
      <c r="C427" s="94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</row>
    <row r="428" spans="2:16">
      <c r="B428" s="94"/>
      <c r="C428" s="94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</row>
    <row r="429" spans="2:16">
      <c r="B429" s="94"/>
      <c r="C429" s="94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</row>
    <row r="430" spans="2:16">
      <c r="B430" s="94"/>
      <c r="C430" s="94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</row>
    <row r="431" spans="2:16">
      <c r="B431" s="94"/>
      <c r="C431" s="94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</row>
    <row r="432" spans="2:16">
      <c r="B432" s="94"/>
      <c r="C432" s="94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</row>
    <row r="433" spans="2:16">
      <c r="B433" s="94"/>
      <c r="C433" s="94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</row>
    <row r="434" spans="2:16">
      <c r="B434" s="94"/>
      <c r="C434" s="94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</row>
    <row r="435" spans="2:16">
      <c r="B435" s="94"/>
      <c r="C435" s="94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</row>
    <row r="436" spans="2:16">
      <c r="B436" s="94"/>
      <c r="C436" s="94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</row>
    <row r="437" spans="2:16">
      <c r="B437" s="94"/>
      <c r="C437" s="94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</row>
    <row r="438" spans="2:16">
      <c r="B438" s="94"/>
      <c r="C438" s="94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</row>
    <row r="439" spans="2:16">
      <c r="B439" s="94"/>
      <c r="C439" s="94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</row>
    <row r="440" spans="2:16">
      <c r="B440" s="94"/>
      <c r="C440" s="94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</row>
    <row r="441" spans="2:16">
      <c r="B441" s="94"/>
      <c r="C441" s="94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</row>
    <row r="442" spans="2:16">
      <c r="B442" s="94"/>
      <c r="C442" s="94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</row>
    <row r="443" spans="2:16">
      <c r="B443" s="94"/>
      <c r="C443" s="94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</row>
    <row r="444" spans="2:16">
      <c r="B444" s="94"/>
      <c r="C444" s="94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</row>
    <row r="445" spans="2:16">
      <c r="B445" s="94"/>
      <c r="C445" s="94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</row>
    <row r="446" spans="2:16">
      <c r="B446" s="94"/>
      <c r="C446" s="94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</row>
    <row r="447" spans="2:16">
      <c r="B447" s="94"/>
      <c r="C447" s="94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</row>
    <row r="448" spans="2:16">
      <c r="B448" s="94"/>
      <c r="C448" s="94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</row>
    <row r="449" spans="2:16">
      <c r="B449" s="94"/>
      <c r="C449" s="94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</row>
    <row r="450" spans="2:16">
      <c r="B450" s="94"/>
      <c r="C450" s="94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</row>
    <row r="451" spans="2:16">
      <c r="B451" s="94"/>
      <c r="C451" s="94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</row>
    <row r="452" spans="2:16">
      <c r="B452" s="94"/>
      <c r="C452" s="94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</row>
  </sheetData>
  <sheetProtection sheet="1" objects="1" scenarios="1"/>
  <mergeCells count="2">
    <mergeCell ref="B6:P6"/>
    <mergeCell ref="B7:P7"/>
  </mergeCells>
  <phoneticPr fontId="4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134</v>
      </c>
      <c r="C1" s="46" t="s" vm="1">
        <v>214</v>
      </c>
    </row>
    <row r="2" spans="2:19">
      <c r="B2" s="46" t="s">
        <v>133</v>
      </c>
      <c r="C2" s="46" t="s">
        <v>2403</v>
      </c>
    </row>
    <row r="3" spans="2:19">
      <c r="B3" s="46" t="s">
        <v>135</v>
      </c>
      <c r="C3" s="68" t="s">
        <v>2404</v>
      </c>
    </row>
    <row r="4" spans="2:19">
      <c r="B4" s="46" t="s">
        <v>136</v>
      </c>
      <c r="C4" s="68">
        <v>14244</v>
      </c>
    </row>
    <row r="6" spans="2:19" ht="26.25" customHeight="1">
      <c r="B6" s="134" t="s">
        <v>162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6"/>
    </row>
    <row r="7" spans="2:19" ht="26.25" customHeight="1">
      <c r="B7" s="134" t="s">
        <v>78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6"/>
    </row>
    <row r="8" spans="2:19" s="3" customFormat="1" ht="63">
      <c r="B8" s="21" t="s">
        <v>104</v>
      </c>
      <c r="C8" s="29" t="s">
        <v>40</v>
      </c>
      <c r="D8" s="29" t="s">
        <v>106</v>
      </c>
      <c r="E8" s="29" t="s">
        <v>105</v>
      </c>
      <c r="F8" s="29" t="s">
        <v>58</v>
      </c>
      <c r="G8" s="29" t="s">
        <v>14</v>
      </c>
      <c r="H8" s="29" t="s">
        <v>59</v>
      </c>
      <c r="I8" s="29" t="s">
        <v>92</v>
      </c>
      <c r="J8" s="29" t="s">
        <v>17</v>
      </c>
      <c r="K8" s="29" t="s">
        <v>91</v>
      </c>
      <c r="L8" s="29" t="s">
        <v>16</v>
      </c>
      <c r="M8" s="58" t="s">
        <v>18</v>
      </c>
      <c r="N8" s="29" t="s">
        <v>190</v>
      </c>
      <c r="O8" s="29" t="s">
        <v>189</v>
      </c>
      <c r="P8" s="29" t="s">
        <v>99</v>
      </c>
      <c r="Q8" s="29" t="s">
        <v>53</v>
      </c>
      <c r="R8" s="29" t="s">
        <v>137</v>
      </c>
      <c r="S8" s="30" t="s">
        <v>139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197</v>
      </c>
      <c r="O9" s="31"/>
      <c r="P9" s="31" t="s">
        <v>193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101</v>
      </c>
      <c r="R10" s="18" t="s">
        <v>102</v>
      </c>
      <c r="S10" s="19" t="s">
        <v>140</v>
      </c>
    </row>
    <row r="11" spans="2:19" s="4" customFormat="1" ht="18" customHeight="1">
      <c r="B11" s="107" t="s">
        <v>2405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08">
        <v>0</v>
      </c>
      <c r="Q11" s="88"/>
      <c r="R11" s="109">
        <v>0</v>
      </c>
      <c r="S11" s="109">
        <v>0</v>
      </c>
    </row>
    <row r="12" spans="2:19" ht="20.25" customHeight="1">
      <c r="B12" s="110" t="s">
        <v>205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19">
      <c r="B13" s="110" t="s">
        <v>100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19">
      <c r="B14" s="110" t="s">
        <v>188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19">
      <c r="B15" s="110" t="s">
        <v>196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1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</row>
    <row r="112" spans="2:19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</row>
    <row r="113" spans="2:19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</row>
    <row r="114" spans="2:19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</row>
    <row r="115" spans="2:19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</row>
    <row r="116" spans="2:19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</row>
    <row r="117" spans="2:19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</row>
    <row r="118" spans="2:19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</row>
    <row r="119" spans="2:19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</row>
    <row r="120" spans="2:19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</row>
    <row r="121" spans="2:19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</row>
    <row r="122" spans="2:19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</row>
    <row r="123" spans="2:19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</row>
    <row r="124" spans="2:19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</row>
    <row r="125" spans="2:19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</row>
    <row r="126" spans="2:19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</row>
    <row r="127" spans="2:19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</row>
    <row r="128" spans="2:19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</row>
    <row r="129" spans="2:19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</row>
    <row r="130" spans="2:19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</row>
    <row r="131" spans="2:19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</row>
    <row r="132" spans="2:19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</row>
    <row r="133" spans="2:19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</row>
    <row r="134" spans="2:19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</row>
    <row r="135" spans="2:19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</row>
    <row r="136" spans="2:19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</row>
    <row r="137" spans="2:19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</row>
    <row r="138" spans="2:19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</row>
    <row r="139" spans="2:19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</row>
    <row r="140" spans="2:19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</row>
    <row r="141" spans="2:19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</row>
    <row r="142" spans="2:19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</row>
    <row r="143" spans="2:19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</row>
    <row r="144" spans="2:19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</row>
    <row r="145" spans="2:19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</row>
    <row r="146" spans="2:19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</row>
    <row r="147" spans="2:19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</row>
    <row r="148" spans="2:19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</row>
    <row r="149" spans="2:19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</row>
    <row r="150" spans="2:19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</row>
    <row r="151" spans="2:19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</row>
    <row r="152" spans="2:19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</row>
    <row r="153" spans="2:19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</row>
    <row r="154" spans="2:19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</row>
    <row r="155" spans="2:19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</row>
    <row r="156" spans="2:19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</row>
    <row r="157" spans="2:19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</row>
    <row r="158" spans="2:19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</row>
    <row r="159" spans="2:19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</row>
    <row r="160" spans="2:19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</row>
    <row r="161" spans="2:19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</row>
    <row r="162" spans="2:19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</row>
    <row r="163" spans="2:19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</row>
    <row r="164" spans="2:19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</row>
    <row r="165" spans="2:19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</row>
    <row r="166" spans="2:19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</row>
    <row r="167" spans="2:19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</row>
    <row r="168" spans="2:19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</row>
    <row r="169" spans="2:19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</row>
    <row r="170" spans="2:19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</row>
    <row r="171" spans="2:19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</row>
    <row r="172" spans="2:19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</row>
    <row r="173" spans="2:19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</row>
    <row r="174" spans="2:19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</row>
    <row r="175" spans="2:19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</row>
    <row r="176" spans="2:19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</row>
    <row r="177" spans="2:19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</row>
    <row r="178" spans="2:19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</row>
    <row r="179" spans="2:19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</row>
    <row r="180" spans="2:19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</row>
    <row r="181" spans="2:19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</row>
    <row r="182" spans="2:19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</row>
    <row r="183" spans="2:19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</row>
    <row r="184" spans="2:19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</row>
    <row r="185" spans="2:19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</row>
    <row r="186" spans="2:19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</row>
    <row r="187" spans="2:19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</row>
    <row r="188" spans="2:19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</row>
    <row r="189" spans="2:19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</row>
    <row r="190" spans="2:19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</row>
    <row r="191" spans="2:19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</row>
    <row r="192" spans="2:19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</row>
    <row r="193" spans="2:19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</row>
    <row r="194" spans="2:19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</row>
    <row r="195" spans="2:19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</row>
    <row r="196" spans="2:19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</row>
    <row r="197" spans="2:19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</row>
    <row r="198" spans="2:19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</row>
    <row r="199" spans="2:19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</row>
    <row r="200" spans="2:19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</row>
    <row r="201" spans="2:19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</row>
    <row r="202" spans="2:19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</row>
    <row r="203" spans="2:19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</row>
    <row r="204" spans="2:19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</row>
    <row r="205" spans="2:19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</row>
    <row r="206" spans="2:19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</row>
    <row r="207" spans="2:19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</row>
    <row r="208" spans="2:19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</row>
    <row r="209" spans="2:19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</row>
    <row r="210" spans="2:19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</row>
    <row r="211" spans="2:19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</row>
    <row r="212" spans="2:19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</row>
    <row r="213" spans="2:19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</row>
    <row r="214" spans="2:19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</row>
    <row r="215" spans="2:19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</row>
    <row r="216" spans="2:19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</row>
    <row r="217" spans="2:19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</row>
    <row r="218" spans="2:19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</row>
    <row r="219" spans="2:19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</row>
    <row r="220" spans="2:19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</row>
    <row r="221" spans="2:19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</row>
    <row r="222" spans="2:19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</row>
    <row r="223" spans="2:19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</row>
    <row r="224" spans="2:19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</row>
    <row r="225" spans="2:19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</row>
    <row r="226" spans="2:19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</row>
    <row r="227" spans="2:19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</row>
    <row r="228" spans="2:19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</row>
    <row r="229" spans="2:19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</row>
    <row r="230" spans="2:19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</row>
    <row r="231" spans="2:19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</row>
    <row r="232" spans="2:19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</row>
    <row r="233" spans="2:19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</row>
    <row r="234" spans="2:19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</row>
    <row r="235" spans="2:19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</row>
    <row r="236" spans="2:19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</row>
    <row r="237" spans="2:19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</row>
    <row r="238" spans="2:19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</row>
    <row r="239" spans="2:19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</row>
    <row r="240" spans="2:19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</row>
    <row r="241" spans="2:19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</row>
    <row r="242" spans="2:19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</row>
    <row r="243" spans="2:19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</row>
    <row r="244" spans="2:19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</row>
    <row r="245" spans="2:19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</row>
    <row r="246" spans="2:19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</row>
    <row r="247" spans="2:19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</row>
    <row r="248" spans="2:19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</row>
    <row r="249" spans="2:19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</row>
    <row r="250" spans="2:19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</row>
    <row r="251" spans="2:19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</row>
    <row r="252" spans="2:19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</row>
    <row r="253" spans="2:19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</row>
    <row r="254" spans="2:19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</row>
    <row r="255" spans="2:19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</row>
    <row r="256" spans="2:19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</row>
    <row r="257" spans="2:19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</row>
    <row r="258" spans="2:19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</row>
    <row r="259" spans="2:19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</row>
    <row r="260" spans="2:19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</row>
    <row r="261" spans="2:19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</row>
    <row r="262" spans="2:19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</row>
    <row r="263" spans="2:19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</row>
    <row r="264" spans="2:19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</row>
    <row r="265" spans="2:19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</row>
    <row r="266" spans="2:19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</row>
    <row r="267" spans="2:19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</row>
    <row r="268" spans="2:19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  <c r="S268" s="95"/>
    </row>
    <row r="269" spans="2:19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</row>
    <row r="270" spans="2:19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</row>
    <row r="271" spans="2:19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</row>
    <row r="272" spans="2:19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5"/>
    </row>
    <row r="273" spans="2:19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</row>
    <row r="274" spans="2:19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</row>
    <row r="275" spans="2:19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</row>
    <row r="276" spans="2:19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</row>
    <row r="277" spans="2:19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</row>
    <row r="278" spans="2:19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</row>
    <row r="279" spans="2:19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</row>
    <row r="280" spans="2:19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</row>
    <row r="281" spans="2:19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</row>
    <row r="282" spans="2:19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</row>
    <row r="283" spans="2:19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</row>
    <row r="284" spans="2:19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  <c r="S284" s="95"/>
    </row>
    <row r="285" spans="2:19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</row>
    <row r="286" spans="2:19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</row>
    <row r="287" spans="2:19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</row>
    <row r="288" spans="2:19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</row>
    <row r="289" spans="2:19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</row>
    <row r="290" spans="2:19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  <c r="S290" s="95"/>
    </row>
    <row r="291" spans="2:19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  <c r="S291" s="95"/>
    </row>
    <row r="292" spans="2:19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</row>
    <row r="293" spans="2:19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</row>
    <row r="294" spans="2:19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  <c r="S294" s="95"/>
    </row>
    <row r="295" spans="2:19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  <c r="S295" s="95"/>
    </row>
    <row r="296" spans="2:19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</row>
    <row r="297" spans="2:19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</row>
    <row r="298" spans="2:19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</row>
    <row r="299" spans="2:19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</row>
    <row r="300" spans="2:19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</row>
    <row r="301" spans="2:19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</row>
    <row r="302" spans="2:19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</row>
    <row r="303" spans="2:19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</row>
    <row r="304" spans="2:19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</row>
    <row r="305" spans="2:19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</row>
    <row r="306" spans="2:19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</row>
    <row r="307" spans="2:19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</row>
    <row r="308" spans="2:19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</row>
    <row r="309" spans="2:19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</row>
    <row r="310" spans="2:19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</row>
    <row r="311" spans="2:19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4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5" style="2" bestFit="1" customWidth="1"/>
    <col min="3" max="3" width="12.7109375" style="2" bestFit="1" customWidth="1"/>
    <col min="4" max="4" width="11" style="2" bestFit="1" customWidth="1"/>
    <col min="5" max="5" width="9" style="2" bestFit="1" customWidth="1"/>
    <col min="6" max="6" width="14.42578125" style="1" bestFit="1" customWidth="1"/>
    <col min="7" max="8" width="5.42578125" style="1" bestFit="1" customWidth="1"/>
    <col min="9" max="9" width="11.28515625" style="1" bestFit="1" customWidth="1"/>
    <col min="10" max="10" width="6" style="1" bestFit="1" customWidth="1"/>
    <col min="11" max="11" width="9" style="1" bestFit="1" customWidth="1"/>
    <col min="12" max="12" width="6.85546875" style="1" bestFit="1" customWidth="1"/>
    <col min="13" max="13" width="7.5703125" style="1" bestFit="1" customWidth="1"/>
    <col min="14" max="14" width="8.140625" style="1" bestFit="1" customWidth="1"/>
    <col min="15" max="15" width="7.42578125" style="1" bestFit="1" customWidth="1"/>
    <col min="16" max="16" width="8.28515625" style="1" bestFit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134</v>
      </c>
      <c r="C1" s="46" t="s" vm="1">
        <v>214</v>
      </c>
    </row>
    <row r="2" spans="2:30">
      <c r="B2" s="46" t="s">
        <v>133</v>
      </c>
      <c r="C2" s="46" t="s">
        <v>2403</v>
      </c>
    </row>
    <row r="3" spans="2:30">
      <c r="B3" s="46" t="s">
        <v>135</v>
      </c>
      <c r="C3" s="68" t="s">
        <v>2404</v>
      </c>
    </row>
    <row r="4" spans="2:30">
      <c r="B4" s="46" t="s">
        <v>136</v>
      </c>
      <c r="C4" s="68">
        <v>14244</v>
      </c>
    </row>
    <row r="6" spans="2:30" ht="26.25" customHeight="1">
      <c r="B6" s="134" t="s">
        <v>162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6"/>
    </row>
    <row r="7" spans="2:30" ht="26.25" customHeight="1">
      <c r="B7" s="134" t="s">
        <v>79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6"/>
    </row>
    <row r="8" spans="2:30" s="3" customFormat="1" ht="63">
      <c r="B8" s="21" t="s">
        <v>104</v>
      </c>
      <c r="C8" s="29" t="s">
        <v>40</v>
      </c>
      <c r="D8" s="29" t="s">
        <v>106</v>
      </c>
      <c r="E8" s="29" t="s">
        <v>105</v>
      </c>
      <c r="F8" s="29" t="s">
        <v>58</v>
      </c>
      <c r="G8" s="29" t="s">
        <v>14</v>
      </c>
      <c r="H8" s="29" t="s">
        <v>59</v>
      </c>
      <c r="I8" s="29" t="s">
        <v>92</v>
      </c>
      <c r="J8" s="29" t="s">
        <v>17</v>
      </c>
      <c r="K8" s="29" t="s">
        <v>91</v>
      </c>
      <c r="L8" s="29" t="s">
        <v>16</v>
      </c>
      <c r="M8" s="58" t="s">
        <v>18</v>
      </c>
      <c r="N8" s="58" t="s">
        <v>190</v>
      </c>
      <c r="O8" s="29" t="s">
        <v>189</v>
      </c>
      <c r="P8" s="29" t="s">
        <v>99</v>
      </c>
      <c r="Q8" s="29" t="s">
        <v>53</v>
      </c>
      <c r="R8" s="29" t="s">
        <v>137</v>
      </c>
      <c r="S8" s="30" t="s">
        <v>139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197</v>
      </c>
      <c r="O9" s="31"/>
      <c r="P9" s="31" t="s">
        <v>193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101</v>
      </c>
      <c r="R10" s="18" t="s">
        <v>102</v>
      </c>
      <c r="S10" s="19" t="s">
        <v>140</v>
      </c>
      <c r="U10" s="3"/>
      <c r="V10" s="3"/>
      <c r="W10" s="3"/>
      <c r="AA10" s="1"/>
    </row>
    <row r="11" spans="2:30" s="4" customFormat="1" ht="18" customHeight="1">
      <c r="B11" s="116" t="s">
        <v>47</v>
      </c>
      <c r="C11" s="88"/>
      <c r="D11" s="89"/>
      <c r="E11" s="88"/>
      <c r="F11" s="89"/>
      <c r="G11" s="88"/>
      <c r="H11" s="88"/>
      <c r="I11" s="102"/>
      <c r="J11" s="103"/>
      <c r="K11" s="89"/>
      <c r="L11" s="90"/>
      <c r="M11" s="92"/>
      <c r="N11" s="91"/>
      <c r="O11" s="103"/>
      <c r="P11" s="91">
        <v>0.23589920100000003</v>
      </c>
      <c r="Q11" s="92"/>
      <c r="R11" s="92">
        <f>IFERROR(P11/$P$11,0)</f>
        <v>1</v>
      </c>
      <c r="S11" s="92">
        <f>P11/'סכום נכסי הקרן'!$C$42</f>
        <v>3.189382747977141E-4</v>
      </c>
      <c r="U11" s="3"/>
      <c r="V11" s="3"/>
      <c r="W11" s="3"/>
      <c r="AA11" s="1"/>
      <c r="AD11" s="1"/>
    </row>
    <row r="12" spans="2:30" ht="17.25" customHeight="1">
      <c r="B12" s="117" t="s">
        <v>184</v>
      </c>
      <c r="C12" s="88"/>
      <c r="D12" s="89"/>
      <c r="E12" s="88"/>
      <c r="F12" s="89"/>
      <c r="G12" s="88"/>
      <c r="H12" s="88"/>
      <c r="I12" s="102"/>
      <c r="J12" s="103"/>
      <c r="K12" s="89"/>
      <c r="L12" s="90"/>
      <c r="M12" s="92"/>
      <c r="N12" s="91"/>
      <c r="O12" s="103"/>
      <c r="P12" s="91">
        <v>0.23589920100000003</v>
      </c>
      <c r="Q12" s="92"/>
      <c r="R12" s="92">
        <f t="shared" ref="R12:R15" si="0">IFERROR(P12/$P$11,0)</f>
        <v>1</v>
      </c>
      <c r="S12" s="92">
        <f>P12/'סכום נכסי הקרן'!$C$42</f>
        <v>3.189382747977141E-4</v>
      </c>
      <c r="U12" s="3"/>
      <c r="V12" s="3"/>
      <c r="W12" s="3"/>
    </row>
    <row r="13" spans="2:30">
      <c r="B13" s="130" t="s">
        <v>2416</v>
      </c>
      <c r="C13" s="81"/>
      <c r="D13" s="82"/>
      <c r="E13" s="81"/>
      <c r="F13" s="82"/>
      <c r="G13" s="81"/>
      <c r="H13" s="81"/>
      <c r="I13" s="100"/>
      <c r="J13" s="101"/>
      <c r="K13" s="82"/>
      <c r="L13" s="83"/>
      <c r="M13" s="85"/>
      <c r="N13" s="84"/>
      <c r="O13" s="101"/>
      <c r="P13" s="84">
        <v>0.23589920100000003</v>
      </c>
      <c r="Q13" s="85"/>
      <c r="R13" s="85">
        <f t="shared" si="0"/>
        <v>1</v>
      </c>
      <c r="S13" s="85">
        <f>P13/'סכום נכסי הקרן'!$C$42</f>
        <v>3.189382747977141E-4</v>
      </c>
      <c r="U13" s="3"/>
      <c r="V13" s="3"/>
      <c r="W13" s="3"/>
    </row>
    <row r="14" spans="2:30">
      <c r="B14" s="118" t="s">
        <v>1701</v>
      </c>
      <c r="C14" s="88">
        <v>9555</v>
      </c>
      <c r="D14" s="129" t="s">
        <v>28</v>
      </c>
      <c r="E14" s="88" t="s">
        <v>1702</v>
      </c>
      <c r="F14" s="89" t="s">
        <v>472</v>
      </c>
      <c r="G14" s="88" t="s">
        <v>509</v>
      </c>
      <c r="H14" s="88"/>
      <c r="I14" s="102">
        <v>45046</v>
      </c>
      <c r="J14" s="103"/>
      <c r="K14" s="89" t="s">
        <v>121</v>
      </c>
      <c r="L14" s="90">
        <v>0</v>
      </c>
      <c r="M14" s="92"/>
      <c r="N14" s="91">
        <v>399.39058900000003</v>
      </c>
      <c r="O14" s="103">
        <v>59</v>
      </c>
      <c r="P14" s="91">
        <v>0.23564044800000003</v>
      </c>
      <c r="Q14" s="92">
        <v>6.8938076001531901E-7</v>
      </c>
      <c r="R14" s="92">
        <f t="shared" si="0"/>
        <v>0.99890312049000962</v>
      </c>
      <c r="S14" s="92">
        <f>P14/'סכום נכסי הקרן'!$C$42</f>
        <v>3.1858843793913685E-4</v>
      </c>
      <c r="U14" s="3"/>
      <c r="V14" s="3"/>
      <c r="W14" s="3"/>
    </row>
    <row r="15" spans="2:30">
      <c r="B15" s="118" t="s">
        <v>1703</v>
      </c>
      <c r="C15" s="88">
        <v>9556</v>
      </c>
      <c r="D15" s="129" t="s">
        <v>28</v>
      </c>
      <c r="E15" s="88" t="s">
        <v>1702</v>
      </c>
      <c r="F15" s="89" t="s">
        <v>472</v>
      </c>
      <c r="G15" s="88" t="s">
        <v>509</v>
      </c>
      <c r="H15" s="88"/>
      <c r="I15" s="102">
        <v>45046</v>
      </c>
      <c r="J15" s="103"/>
      <c r="K15" s="89" t="s">
        <v>121</v>
      </c>
      <c r="L15" s="90">
        <v>0</v>
      </c>
      <c r="M15" s="92"/>
      <c r="N15" s="91">
        <v>0.87959200000000015</v>
      </c>
      <c r="O15" s="103">
        <v>29.41732</v>
      </c>
      <c r="P15" s="91">
        <v>2.5875300000000008E-4</v>
      </c>
      <c r="Q15" s="92">
        <v>0</v>
      </c>
      <c r="R15" s="92">
        <f t="shared" si="0"/>
        <v>1.0968795099903709E-3</v>
      </c>
      <c r="S15" s="92">
        <f>P15/'סכום נכסי הקרן'!$C$42</f>
        <v>3.4983685857729096E-7</v>
      </c>
      <c r="U15" s="3"/>
      <c r="V15" s="3"/>
      <c r="W15" s="3"/>
    </row>
    <row r="16" spans="2:30">
      <c r="B16" s="119"/>
      <c r="C16" s="120"/>
      <c r="D16" s="120"/>
      <c r="E16" s="120"/>
      <c r="F16" s="120"/>
      <c r="G16" s="120"/>
      <c r="H16" s="120"/>
      <c r="I16" s="120"/>
      <c r="J16" s="121"/>
      <c r="K16" s="120"/>
      <c r="L16" s="120"/>
      <c r="M16" s="122"/>
      <c r="N16" s="123"/>
      <c r="O16" s="121"/>
      <c r="P16" s="120"/>
      <c r="Q16" s="120"/>
      <c r="R16" s="122"/>
      <c r="S16" s="120"/>
      <c r="U16" s="3"/>
      <c r="V16" s="3"/>
      <c r="W16" s="3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110" t="s">
        <v>205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110" t="s">
        <v>100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110" t="s">
        <v>188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110" t="s">
        <v>196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</row>
    <row r="112" spans="2:19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</row>
    <row r="113" spans="2:19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</row>
    <row r="114" spans="2:19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</row>
    <row r="115" spans="2:19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</row>
    <row r="116" spans="2:19">
      <c r="B116" s="94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</row>
    <row r="117" spans="2:19">
      <c r="B117" s="94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</row>
    <row r="118" spans="2:19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</row>
    <row r="119" spans="2:19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</row>
    <row r="120" spans="2:19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</row>
    <row r="121" spans="2:19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</row>
    <row r="122" spans="2:19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</row>
    <row r="123" spans="2:19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</row>
    <row r="124" spans="2:19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</row>
    <row r="125" spans="2:19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</row>
    <row r="126" spans="2:19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</row>
    <row r="127" spans="2:19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</row>
    <row r="128" spans="2:19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</row>
    <row r="129" spans="2:19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</row>
    <row r="130" spans="2:19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</row>
    <row r="131" spans="2:19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</row>
    <row r="132" spans="2:19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</row>
    <row r="133" spans="2:19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</row>
    <row r="134" spans="2:19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</row>
    <row r="135" spans="2:19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</row>
    <row r="136" spans="2:19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</row>
    <row r="137" spans="2:19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</row>
    <row r="138" spans="2:19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</row>
    <row r="139" spans="2:19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</row>
    <row r="140" spans="2:19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</row>
    <row r="141" spans="2:19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</row>
    <row r="142" spans="2:19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</row>
    <row r="143" spans="2:19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</row>
    <row r="144" spans="2:19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</row>
    <row r="145" spans="2:19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</row>
    <row r="146" spans="2:19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</row>
    <row r="147" spans="2:19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</row>
    <row r="148" spans="2:19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</row>
    <row r="149" spans="2:19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</row>
    <row r="150" spans="2:19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</row>
    <row r="151" spans="2:19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</row>
    <row r="152" spans="2:19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</row>
    <row r="153" spans="2:19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</row>
    <row r="154" spans="2:19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</row>
    <row r="155" spans="2:19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</row>
    <row r="156" spans="2:19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</row>
    <row r="157" spans="2:19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</row>
    <row r="158" spans="2:19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</row>
    <row r="159" spans="2:19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</row>
    <row r="160" spans="2:19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</row>
    <row r="161" spans="2:19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</row>
    <row r="162" spans="2:19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</row>
    <row r="163" spans="2:19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</row>
    <row r="164" spans="2:19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</row>
    <row r="165" spans="2:19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</row>
    <row r="166" spans="2:19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</row>
    <row r="167" spans="2:19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</row>
    <row r="168" spans="2:19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</row>
    <row r="169" spans="2:19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</row>
    <row r="170" spans="2:19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</row>
    <row r="171" spans="2:19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</row>
    <row r="172" spans="2:19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</row>
    <row r="173" spans="2:19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</row>
    <row r="174" spans="2:19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</row>
    <row r="175" spans="2:19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</row>
    <row r="176" spans="2:19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</row>
    <row r="177" spans="2:19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</row>
    <row r="178" spans="2:19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</row>
    <row r="179" spans="2:19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</row>
    <row r="180" spans="2:19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</row>
    <row r="181" spans="2:19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</row>
    <row r="182" spans="2:19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</row>
    <row r="183" spans="2:19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</row>
    <row r="184" spans="2:19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</row>
    <row r="185" spans="2:19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</row>
    <row r="186" spans="2:19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</row>
    <row r="187" spans="2:19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</row>
    <row r="188" spans="2:19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</row>
    <row r="189" spans="2:19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</row>
    <row r="190" spans="2:19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</row>
    <row r="191" spans="2:19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</row>
    <row r="192" spans="2:19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</row>
    <row r="193" spans="2:19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</row>
    <row r="194" spans="2:19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</row>
    <row r="195" spans="2:19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</row>
    <row r="196" spans="2:19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</row>
    <row r="197" spans="2:19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</row>
    <row r="198" spans="2:19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</row>
    <row r="199" spans="2:19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</row>
    <row r="200" spans="2:19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</row>
    <row r="201" spans="2:19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</row>
    <row r="202" spans="2:19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</row>
    <row r="203" spans="2:19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</row>
    <row r="204" spans="2:19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</row>
    <row r="205" spans="2:19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</row>
    <row r="206" spans="2:19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</row>
    <row r="207" spans="2:19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</row>
    <row r="208" spans="2:19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</row>
    <row r="209" spans="2:19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</row>
    <row r="210" spans="2:19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</row>
    <row r="211" spans="2:19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</row>
    <row r="212" spans="2:19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</row>
    <row r="213" spans="2:19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</row>
    <row r="214" spans="2:19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</row>
    <row r="215" spans="2:19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</row>
    <row r="216" spans="2:19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</row>
    <row r="217" spans="2:19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</row>
    <row r="218" spans="2:19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</row>
    <row r="219" spans="2:19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</row>
    <row r="220" spans="2:19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</row>
    <row r="221" spans="2:19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</row>
    <row r="222" spans="2:19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</row>
    <row r="223" spans="2:19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</row>
    <row r="224" spans="2:19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</row>
    <row r="225" spans="2:19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</row>
    <row r="226" spans="2:19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</row>
    <row r="227" spans="2:19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</row>
    <row r="228" spans="2:19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</row>
    <row r="229" spans="2:19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</row>
    <row r="230" spans="2:19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</row>
    <row r="231" spans="2:19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</row>
    <row r="232" spans="2:19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</row>
    <row r="233" spans="2:19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</row>
    <row r="234" spans="2:19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</row>
    <row r="235" spans="2:19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</row>
    <row r="236" spans="2:19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</row>
    <row r="237" spans="2:19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</row>
    <row r="238" spans="2:19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</row>
    <row r="239" spans="2:19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</row>
    <row r="240" spans="2:19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</row>
    <row r="241" spans="2:19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</row>
    <row r="242" spans="2:19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</row>
    <row r="243" spans="2:19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</row>
    <row r="244" spans="2:19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</row>
    <row r="245" spans="2:19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</row>
    <row r="246" spans="2:19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</row>
    <row r="247" spans="2:19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</row>
    <row r="248" spans="2:19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</row>
    <row r="249" spans="2:19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</row>
    <row r="250" spans="2:19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</row>
    <row r="251" spans="2:19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</row>
    <row r="252" spans="2:19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</row>
    <row r="253" spans="2:19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</row>
    <row r="254" spans="2:19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</row>
    <row r="255" spans="2:19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</row>
    <row r="256" spans="2:19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</row>
    <row r="257" spans="2:19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</row>
    <row r="258" spans="2:19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</row>
    <row r="259" spans="2:19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</row>
    <row r="260" spans="2:19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</row>
    <row r="261" spans="2:19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</row>
    <row r="262" spans="2:19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</row>
    <row r="263" spans="2:19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</row>
    <row r="264" spans="2:19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</row>
    <row r="265" spans="2:19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</row>
    <row r="266" spans="2:19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</row>
    <row r="267" spans="2:19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</row>
    <row r="268" spans="2:19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  <c r="S268" s="95"/>
    </row>
    <row r="269" spans="2:19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</row>
    <row r="270" spans="2:19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</row>
    <row r="271" spans="2:19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</row>
    <row r="272" spans="2:19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5"/>
    </row>
    <row r="273" spans="2:19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</row>
    <row r="274" spans="2:19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</row>
    <row r="275" spans="2:19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</row>
    <row r="276" spans="2:19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</row>
    <row r="277" spans="2:19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</row>
    <row r="278" spans="2:19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</row>
    <row r="279" spans="2:19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</row>
    <row r="280" spans="2:19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</row>
    <row r="281" spans="2:19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</row>
    <row r="282" spans="2:19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</row>
    <row r="283" spans="2:19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</row>
    <row r="284" spans="2:19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  <c r="S284" s="95"/>
    </row>
    <row r="285" spans="2:19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</row>
    <row r="286" spans="2:19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</row>
    <row r="287" spans="2:19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</row>
    <row r="288" spans="2:19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</row>
    <row r="289" spans="2:19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</row>
    <row r="290" spans="2:19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  <c r="S290" s="95"/>
    </row>
    <row r="291" spans="2:19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  <c r="S291" s="95"/>
    </row>
    <row r="292" spans="2:19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</row>
    <row r="293" spans="2:19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</row>
    <row r="294" spans="2:19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  <c r="S294" s="95"/>
    </row>
    <row r="295" spans="2:19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  <c r="S295" s="95"/>
    </row>
    <row r="296" spans="2:19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</row>
    <row r="297" spans="2:19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</row>
    <row r="298" spans="2:19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</row>
    <row r="299" spans="2:19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</row>
    <row r="300" spans="2:19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</row>
    <row r="301" spans="2:19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</row>
    <row r="302" spans="2:19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</row>
    <row r="303" spans="2:19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</row>
    <row r="304" spans="2:19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</row>
    <row r="305" spans="2:19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</row>
    <row r="306" spans="2:19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</row>
    <row r="307" spans="2:19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</row>
    <row r="308" spans="2:19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</row>
    <row r="309" spans="2:19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</row>
    <row r="310" spans="2:19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</row>
    <row r="311" spans="2:19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</row>
    <row r="312" spans="2:19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  <c r="S312" s="95"/>
    </row>
    <row r="313" spans="2:19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  <c r="S313" s="95"/>
    </row>
    <row r="314" spans="2:19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  <c r="S314" s="95"/>
    </row>
    <row r="315" spans="2:19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  <c r="S315" s="95"/>
    </row>
    <row r="316" spans="2:19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  <c r="S316" s="95"/>
    </row>
    <row r="317" spans="2:19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  <c r="S317" s="95"/>
    </row>
    <row r="318" spans="2:19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  <c r="S318" s="95"/>
    </row>
    <row r="319" spans="2:19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  <c r="S319" s="95"/>
    </row>
    <row r="320" spans="2:19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  <c r="S320" s="95"/>
    </row>
    <row r="321" spans="2:19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  <c r="S321" s="95"/>
    </row>
    <row r="322" spans="2:19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  <c r="S322" s="95"/>
    </row>
    <row r="323" spans="2:19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  <c r="S323" s="95"/>
    </row>
    <row r="324" spans="2:19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  <c r="S324" s="95"/>
    </row>
    <row r="325" spans="2:19"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  <c r="S325" s="95"/>
    </row>
    <row r="326" spans="2:19"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  <c r="S326" s="95"/>
    </row>
    <row r="327" spans="2:19"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  <c r="S327" s="95"/>
    </row>
    <row r="328" spans="2:19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</row>
    <row r="329" spans="2:19"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  <c r="S329" s="95"/>
    </row>
    <row r="330" spans="2:19"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  <c r="S330" s="95"/>
    </row>
    <row r="331" spans="2:19"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  <c r="S331" s="95"/>
    </row>
    <row r="332" spans="2:19"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  <c r="S332" s="95"/>
    </row>
    <row r="333" spans="2:19"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  <c r="S333" s="95"/>
    </row>
    <row r="334" spans="2:19"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  <c r="S334" s="95"/>
    </row>
    <row r="335" spans="2:19"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  <c r="S335" s="95"/>
    </row>
    <row r="336" spans="2:19"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  <c r="S336" s="95"/>
    </row>
    <row r="337" spans="2:19"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  <c r="S337" s="95"/>
    </row>
    <row r="338" spans="2:19"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  <c r="S338" s="95"/>
    </row>
    <row r="339" spans="2:19"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  <c r="S339" s="95"/>
    </row>
    <row r="340" spans="2:19"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  <c r="S340" s="95"/>
    </row>
    <row r="341" spans="2:19"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  <c r="S341" s="95"/>
    </row>
    <row r="342" spans="2:19"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  <c r="S342" s="95"/>
    </row>
    <row r="343" spans="2:19"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  <c r="S343" s="95"/>
    </row>
    <row r="344" spans="2:19"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  <c r="S344" s="95"/>
    </row>
    <row r="345" spans="2:19"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  <c r="S345" s="95"/>
    </row>
    <row r="346" spans="2:19"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  <c r="S346" s="95"/>
    </row>
    <row r="347" spans="2:19"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  <c r="S347" s="95"/>
    </row>
    <row r="348" spans="2:19"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  <c r="S348" s="95"/>
    </row>
    <row r="349" spans="2:19"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  <c r="S349" s="95"/>
    </row>
    <row r="350" spans="2:19"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  <c r="S350" s="95"/>
    </row>
    <row r="351" spans="2:19"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  <c r="S351" s="95"/>
    </row>
    <row r="352" spans="2:19"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  <c r="S352" s="95"/>
    </row>
    <row r="353" spans="2:19"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  <c r="S353" s="95"/>
    </row>
    <row r="354" spans="2:19"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  <c r="S354" s="95"/>
    </row>
    <row r="355" spans="2:19"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  <c r="S355" s="95"/>
    </row>
    <row r="356" spans="2:19"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  <c r="S356" s="95"/>
    </row>
    <row r="357" spans="2:19"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  <c r="S357" s="95"/>
    </row>
    <row r="358" spans="2:19"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  <c r="S358" s="95"/>
    </row>
    <row r="359" spans="2:19"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  <c r="S359" s="95"/>
    </row>
    <row r="360" spans="2:19"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  <c r="S360" s="95"/>
    </row>
    <row r="361" spans="2:19"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  <c r="S361" s="95"/>
    </row>
    <row r="362" spans="2:19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  <c r="S362" s="95"/>
    </row>
    <row r="363" spans="2:19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  <c r="S363" s="95"/>
    </row>
    <row r="364" spans="2:19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  <c r="S364" s="95"/>
    </row>
    <row r="365" spans="2:19"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  <c r="S365" s="95"/>
    </row>
    <row r="366" spans="2:19"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  <c r="S366" s="95"/>
    </row>
    <row r="367" spans="2:19"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  <c r="S367" s="95"/>
    </row>
    <row r="368" spans="2:19"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  <c r="S368" s="95"/>
    </row>
    <row r="369" spans="2:19"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  <c r="S369" s="95"/>
    </row>
    <row r="370" spans="2:19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  <c r="S370" s="95"/>
    </row>
    <row r="371" spans="2:19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  <c r="S371" s="95"/>
    </row>
    <row r="372" spans="2:19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  <c r="S372" s="95"/>
    </row>
    <row r="373" spans="2:19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  <c r="S373" s="95"/>
    </row>
    <row r="374" spans="2:19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  <c r="S374" s="95"/>
    </row>
    <row r="375" spans="2:19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  <c r="S375" s="95"/>
    </row>
    <row r="376" spans="2:19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  <c r="S376" s="95"/>
    </row>
    <row r="377" spans="2:19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</row>
    <row r="378" spans="2:19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  <c r="S378" s="95"/>
    </row>
    <row r="379" spans="2:19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  <c r="S379" s="95"/>
    </row>
    <row r="380" spans="2:19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  <c r="S380" s="95"/>
    </row>
    <row r="381" spans="2:19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  <c r="S381" s="95"/>
    </row>
    <row r="382" spans="2:19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  <c r="S382" s="95"/>
    </row>
    <row r="383" spans="2:19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</row>
    <row r="384" spans="2:19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  <c r="S384" s="95"/>
    </row>
    <row r="385" spans="2:19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  <c r="S385" s="95"/>
    </row>
    <row r="386" spans="2:19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  <c r="S386" s="95"/>
    </row>
    <row r="387" spans="2:19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  <c r="S387" s="95"/>
    </row>
    <row r="388" spans="2:19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  <c r="S388" s="95"/>
    </row>
    <row r="389" spans="2:19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  <c r="S389" s="95"/>
    </row>
    <row r="390" spans="2:19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  <c r="S390" s="95"/>
    </row>
    <row r="391" spans="2:19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  <c r="S391" s="95"/>
    </row>
    <row r="392" spans="2:19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  <c r="S392" s="95"/>
    </row>
    <row r="393" spans="2:19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  <c r="S393" s="95"/>
    </row>
    <row r="394" spans="2:19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  <c r="S394" s="95"/>
    </row>
    <row r="395" spans="2:19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  <c r="S395" s="95"/>
    </row>
    <row r="396" spans="2:19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  <c r="S396" s="95"/>
    </row>
    <row r="397" spans="2:19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  <c r="S397" s="95"/>
    </row>
    <row r="398" spans="2:19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  <c r="S398" s="95"/>
    </row>
    <row r="399" spans="2:19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  <c r="S399" s="95"/>
    </row>
    <row r="400" spans="2:19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  <c r="S400" s="95"/>
    </row>
    <row r="401" spans="2:19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  <c r="S401" s="95"/>
    </row>
    <row r="402" spans="2:19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95"/>
    </row>
    <row r="403" spans="2:19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  <c r="S403" s="95"/>
    </row>
    <row r="404" spans="2:19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  <c r="S404" s="95"/>
    </row>
    <row r="405" spans="2:19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  <c r="S405" s="95"/>
    </row>
    <row r="406" spans="2:19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  <c r="S406" s="95"/>
    </row>
    <row r="407" spans="2:19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  <c r="S407" s="95"/>
    </row>
    <row r="408" spans="2:19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  <c r="S408" s="95"/>
    </row>
    <row r="409" spans="2:19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  <c r="S409" s="95"/>
    </row>
    <row r="410" spans="2:19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  <c r="S410" s="95"/>
    </row>
    <row r="411" spans="2:19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  <c r="S411" s="95"/>
    </row>
    <row r="412" spans="2:19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  <c r="S412" s="95"/>
    </row>
    <row r="413" spans="2:19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  <c r="S413" s="95"/>
    </row>
    <row r="414" spans="2:19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  <c r="S414" s="95"/>
    </row>
    <row r="415" spans="2:19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  <c r="S415" s="95"/>
    </row>
    <row r="416" spans="2:19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  <c r="S416" s="95"/>
    </row>
    <row r="417" spans="2:19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  <c r="S417" s="95"/>
    </row>
    <row r="418" spans="2:19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  <c r="S418" s="95"/>
    </row>
    <row r="419" spans="2:19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  <c r="S419" s="95"/>
    </row>
    <row r="420" spans="2:19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  <c r="S420" s="95"/>
    </row>
    <row r="421" spans="2:19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  <c r="S421" s="95"/>
    </row>
    <row r="422" spans="2:19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  <c r="S422" s="95"/>
    </row>
    <row r="423" spans="2:19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  <c r="S423" s="95"/>
    </row>
    <row r="424" spans="2:19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  <c r="S424" s="95"/>
    </row>
    <row r="425" spans="2:19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  <c r="S425" s="95"/>
    </row>
    <row r="426" spans="2:19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  <c r="S426" s="95"/>
    </row>
    <row r="427" spans="2:19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  <c r="S427" s="95"/>
    </row>
    <row r="428" spans="2:19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  <c r="S428" s="95"/>
    </row>
    <row r="429" spans="2:19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  <c r="S429" s="95"/>
    </row>
    <row r="430" spans="2:19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  <c r="S430" s="95"/>
    </row>
    <row r="431" spans="2:19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  <c r="S431" s="95"/>
    </row>
    <row r="432" spans="2:19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  <c r="S432" s="95"/>
    </row>
    <row r="433" spans="2:19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  <c r="S433" s="95"/>
    </row>
    <row r="434" spans="2:19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</row>
    <row r="435" spans="2:19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  <c r="S435" s="95"/>
    </row>
    <row r="436" spans="2:19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  <c r="S436" s="95"/>
    </row>
    <row r="437" spans="2:19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  <c r="S437" s="95"/>
    </row>
    <row r="438" spans="2:19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  <c r="S438" s="95"/>
    </row>
    <row r="439" spans="2:19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  <c r="S439" s="95"/>
    </row>
    <row r="440" spans="2:19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  <c r="S440" s="95"/>
    </row>
    <row r="441" spans="2:19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  <c r="S441" s="95"/>
    </row>
    <row r="442" spans="2:19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  <c r="S442" s="95"/>
    </row>
    <row r="443" spans="2:19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  <c r="S443" s="95"/>
    </row>
    <row r="444" spans="2:19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  <c r="S444" s="95"/>
    </row>
    <row r="445" spans="2:19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  <c r="S445" s="95"/>
    </row>
    <row r="446" spans="2:19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  <c r="S446" s="95"/>
    </row>
    <row r="447" spans="2:19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  <c r="S447" s="95"/>
    </row>
    <row r="448" spans="2:19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  <c r="S448" s="95"/>
    </row>
    <row r="449" spans="2:19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  <c r="S449" s="95"/>
    </row>
    <row r="450" spans="2:19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  <c r="S450" s="95"/>
    </row>
    <row r="451" spans="2:19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  <c r="S451" s="95"/>
    </row>
    <row r="452" spans="2:19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  <c r="S452" s="95"/>
    </row>
    <row r="453" spans="2:19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  <c r="S453" s="95"/>
    </row>
    <row r="454" spans="2:19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  <c r="S454" s="95"/>
    </row>
    <row r="455" spans="2:19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  <c r="S455" s="95"/>
    </row>
    <row r="456" spans="2:19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  <c r="S456" s="95"/>
    </row>
    <row r="457" spans="2:19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  <c r="S457" s="95"/>
    </row>
    <row r="458" spans="2:19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  <c r="S458" s="95"/>
    </row>
    <row r="459" spans="2:19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  <c r="S459" s="95"/>
    </row>
    <row r="460" spans="2:19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  <c r="S460" s="95"/>
    </row>
    <row r="461" spans="2:19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  <c r="S461" s="95"/>
    </row>
    <row r="462" spans="2:19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  <c r="S462" s="95"/>
    </row>
    <row r="463" spans="2:19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  <c r="S463" s="95"/>
    </row>
    <row r="464" spans="2:19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  <c r="S464" s="95"/>
    </row>
    <row r="465" spans="2:19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  <c r="S465" s="95"/>
    </row>
    <row r="466" spans="2:19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  <c r="S466" s="95"/>
    </row>
    <row r="467" spans="2:19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  <c r="S467" s="95"/>
    </row>
    <row r="468" spans="2:19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  <c r="S468" s="95"/>
    </row>
    <row r="469" spans="2:19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  <c r="S469" s="95"/>
    </row>
    <row r="470" spans="2:19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  <c r="S470" s="95"/>
    </row>
    <row r="471" spans="2:19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  <c r="S471" s="95"/>
    </row>
    <row r="472" spans="2:19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  <c r="S472" s="95"/>
    </row>
    <row r="473" spans="2:19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  <c r="S473" s="95"/>
    </row>
    <row r="474" spans="2:19">
      <c r="B474" s="94"/>
      <c r="C474" s="95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  <c r="S474" s="95"/>
    </row>
    <row r="475" spans="2:19">
      <c r="B475" s="94"/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  <c r="S475" s="95"/>
    </row>
    <row r="476" spans="2:19">
      <c r="B476" s="94"/>
      <c r="C476" s="95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  <c r="S476" s="95"/>
    </row>
    <row r="477" spans="2:19">
      <c r="B477" s="94"/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  <c r="S477" s="95"/>
    </row>
    <row r="478" spans="2:19">
      <c r="B478" s="94"/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  <c r="S478" s="95"/>
    </row>
    <row r="479" spans="2:19">
      <c r="B479" s="94"/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  <c r="S479" s="95"/>
    </row>
    <row r="480" spans="2:19">
      <c r="B480" s="94"/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  <c r="S480" s="95"/>
    </row>
    <row r="481" spans="2:19">
      <c r="B481" s="94"/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  <c r="S481" s="95"/>
    </row>
    <row r="482" spans="2:19">
      <c r="B482" s="94"/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  <c r="S482" s="95"/>
    </row>
    <row r="483" spans="2:19">
      <c r="B483" s="94"/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  <c r="S483" s="95"/>
    </row>
    <row r="484" spans="2:19">
      <c r="B484" s="94"/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  <c r="S484" s="95"/>
    </row>
    <row r="485" spans="2:19">
      <c r="B485" s="94"/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  <c r="S485" s="95"/>
    </row>
    <row r="486" spans="2:19">
      <c r="B486" s="94"/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  <c r="S486" s="95"/>
    </row>
    <row r="487" spans="2:19">
      <c r="B487" s="94"/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  <c r="S487" s="95"/>
    </row>
    <row r="488" spans="2:19">
      <c r="B488" s="94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  <c r="S488" s="95"/>
    </row>
    <row r="489" spans="2:19">
      <c r="B489" s="94"/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  <c r="S489" s="95"/>
    </row>
    <row r="490" spans="2:19">
      <c r="B490" s="94"/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  <c r="S490" s="95"/>
    </row>
    <row r="491" spans="2:19">
      <c r="B491" s="94"/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  <c r="S491" s="95"/>
    </row>
    <row r="492" spans="2:19">
      <c r="B492" s="94"/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  <c r="S492" s="95"/>
    </row>
    <row r="493" spans="2:19">
      <c r="B493" s="94"/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  <c r="S493" s="95"/>
    </row>
    <row r="494" spans="2:19">
      <c r="B494" s="94"/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  <c r="S494" s="95"/>
    </row>
    <row r="495" spans="2:19">
      <c r="B495" s="94"/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  <c r="S495" s="95"/>
    </row>
    <row r="496" spans="2:19">
      <c r="B496" s="94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  <c r="S496" s="95"/>
    </row>
    <row r="497" spans="2:19">
      <c r="B497" s="94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  <c r="S497" s="95"/>
    </row>
    <row r="498" spans="2:19">
      <c r="B498" s="94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  <c r="S498" s="95"/>
    </row>
    <row r="499" spans="2:19">
      <c r="B499" s="94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  <c r="S499" s="95"/>
    </row>
    <row r="500" spans="2:19">
      <c r="B500" s="94"/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  <c r="S500" s="95"/>
    </row>
    <row r="501" spans="2:19">
      <c r="B501" s="94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</row>
    <row r="502" spans="2:19">
      <c r="B502" s="94"/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  <c r="S502" s="95"/>
    </row>
    <row r="503" spans="2:19">
      <c r="B503" s="94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  <c r="S503" s="95"/>
    </row>
    <row r="504" spans="2:19">
      <c r="B504" s="94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  <c r="S504" s="95"/>
    </row>
    <row r="505" spans="2:19">
      <c r="B505" s="94"/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  <c r="S505" s="95"/>
    </row>
    <row r="506" spans="2:19">
      <c r="B506" s="94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  <c r="S506" s="95"/>
    </row>
    <row r="507" spans="2:19">
      <c r="B507" s="94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  <c r="S507" s="95"/>
    </row>
    <row r="508" spans="2:19">
      <c r="B508" s="94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</row>
    <row r="509" spans="2:19">
      <c r="B509" s="94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  <c r="S509" s="95"/>
    </row>
    <row r="510" spans="2:19">
      <c r="B510" s="94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  <c r="S510" s="95"/>
    </row>
    <row r="511" spans="2:19">
      <c r="B511" s="94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  <c r="S511" s="95"/>
    </row>
    <row r="512" spans="2:19">
      <c r="B512" s="94"/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  <c r="S512" s="95"/>
    </row>
    <row r="513" spans="2:19">
      <c r="B513" s="94"/>
      <c r="C513" s="95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  <c r="S513" s="95"/>
    </row>
    <row r="514" spans="2:19">
      <c r="B514" s="94"/>
      <c r="C514" s="95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  <c r="S514" s="95"/>
    </row>
    <row r="515" spans="2:19">
      <c r="B515" s="94"/>
      <c r="C515" s="95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  <c r="S515" s="95"/>
    </row>
    <row r="516" spans="2:19">
      <c r="B516" s="94"/>
      <c r="C516" s="95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  <c r="S516" s="95"/>
    </row>
    <row r="517" spans="2:19">
      <c r="B517" s="94"/>
      <c r="C517" s="95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  <c r="S517" s="95"/>
    </row>
    <row r="518" spans="2:19">
      <c r="B518" s="94"/>
      <c r="C518" s="95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  <c r="S518" s="95"/>
    </row>
    <row r="519" spans="2:19">
      <c r="B519" s="94"/>
      <c r="C519" s="95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  <c r="S519" s="95"/>
    </row>
    <row r="520" spans="2:19">
      <c r="B520" s="94"/>
      <c r="C520" s="95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  <c r="S520" s="95"/>
    </row>
    <row r="521" spans="2:19">
      <c r="B521" s="94"/>
      <c r="C521" s="95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  <c r="S521" s="95"/>
    </row>
    <row r="522" spans="2:19">
      <c r="B522" s="94"/>
      <c r="C522" s="95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</row>
    <row r="523" spans="2:19">
      <c r="B523" s="94"/>
      <c r="C523" s="95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</row>
    <row r="524" spans="2:19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  <c r="S524" s="95"/>
    </row>
    <row r="525" spans="2:19">
      <c r="B525" s="94"/>
      <c r="C525" s="95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  <c r="S525" s="95"/>
    </row>
    <row r="526" spans="2:19">
      <c r="B526" s="94"/>
      <c r="C526" s="95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  <c r="S526" s="95"/>
    </row>
    <row r="527" spans="2:19">
      <c r="B527" s="94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</row>
    <row r="528" spans="2:19">
      <c r="B528" s="94"/>
      <c r="C528" s="95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  <c r="S528" s="95"/>
    </row>
    <row r="529" spans="2:19">
      <c r="B529" s="94"/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</row>
    <row r="530" spans="2:19">
      <c r="B530" s="94"/>
      <c r="C530" s="95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</row>
    <row r="531" spans="2:19">
      <c r="B531" s="94"/>
      <c r="C531" s="95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  <c r="S531" s="95"/>
    </row>
    <row r="532" spans="2:19">
      <c r="B532" s="94"/>
      <c r="C532" s="95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  <c r="S532" s="95"/>
    </row>
    <row r="533" spans="2:19">
      <c r="B533" s="94"/>
      <c r="C533" s="95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  <c r="S533" s="95"/>
    </row>
    <row r="534" spans="2:19">
      <c r="B534" s="94"/>
      <c r="C534" s="95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  <c r="S534" s="95"/>
    </row>
    <row r="535" spans="2:19">
      <c r="B535" s="94"/>
      <c r="C535" s="94"/>
      <c r="D535" s="94"/>
      <c r="E535" s="94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  <c r="S535" s="95"/>
    </row>
    <row r="536" spans="2:19">
      <c r="B536" s="94"/>
      <c r="C536" s="94"/>
      <c r="D536" s="94"/>
      <c r="E536" s="94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  <c r="S536" s="95"/>
    </row>
    <row r="537" spans="2:19">
      <c r="B537" s="94"/>
      <c r="C537" s="94"/>
      <c r="D537" s="94"/>
      <c r="E537" s="94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  <c r="S537" s="95"/>
    </row>
    <row r="538" spans="2:19">
      <c r="B538" s="113"/>
      <c r="C538" s="94"/>
      <c r="D538" s="94"/>
      <c r="E538" s="94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  <c r="S538" s="95"/>
    </row>
    <row r="539" spans="2:19">
      <c r="B539" s="113"/>
      <c r="C539" s="94"/>
      <c r="D539" s="94"/>
      <c r="E539" s="94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  <c r="S539" s="95"/>
    </row>
    <row r="540" spans="2:19">
      <c r="B540" s="114"/>
      <c r="C540" s="94"/>
      <c r="D540" s="94"/>
      <c r="E540" s="94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  <c r="S540" s="95"/>
    </row>
    <row r="541" spans="2:19">
      <c r="B541" s="94"/>
      <c r="C541" s="94"/>
      <c r="D541" s="94"/>
      <c r="E541" s="94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  <c r="S541" s="95"/>
    </row>
    <row r="542" spans="2:19">
      <c r="B542" s="94"/>
      <c r="C542" s="94"/>
      <c r="D542" s="94"/>
      <c r="E542" s="94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  <c r="S542" s="95"/>
    </row>
    <row r="543" spans="2:19">
      <c r="B543" s="94"/>
      <c r="C543" s="94"/>
      <c r="D543" s="94"/>
      <c r="E543" s="94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  <c r="S543" s="95"/>
    </row>
    <row r="544" spans="2:19">
      <c r="B544" s="94"/>
      <c r="C544" s="94"/>
      <c r="D544" s="94"/>
      <c r="E544" s="94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  <c r="S544" s="95"/>
    </row>
    <row r="545" spans="2:19">
      <c r="B545" s="94"/>
      <c r="C545" s="94"/>
      <c r="D545" s="94"/>
      <c r="E545" s="94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  <c r="S545" s="95"/>
    </row>
    <row r="546" spans="2:19">
      <c r="B546" s="94"/>
      <c r="C546" s="94"/>
      <c r="D546" s="94"/>
      <c r="E546" s="94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  <c r="S546" s="95"/>
    </row>
    <row r="547" spans="2:19">
      <c r="B547" s="94"/>
      <c r="C547" s="94"/>
      <c r="D547" s="94"/>
      <c r="E547" s="94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  <c r="S547" s="95"/>
    </row>
    <row r="548" spans="2:19">
      <c r="B548" s="94"/>
      <c r="C548" s="94"/>
      <c r="D548" s="94"/>
      <c r="E548" s="94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  <c r="S548" s="95"/>
    </row>
    <row r="549" spans="2:19">
      <c r="B549" s="94"/>
      <c r="C549" s="94"/>
      <c r="D549" s="94"/>
      <c r="E549" s="94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  <c r="S549" s="95"/>
    </row>
    <row r="550" spans="2:19">
      <c r="B550" s="94"/>
      <c r="C550" s="94"/>
      <c r="D550" s="94"/>
      <c r="E550" s="94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  <c r="S550" s="95"/>
    </row>
    <row r="551" spans="2:19">
      <c r="B551" s="94"/>
      <c r="C551" s="94"/>
      <c r="D551" s="94"/>
      <c r="E551" s="94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  <c r="S551" s="95"/>
    </row>
    <row r="552" spans="2:19">
      <c r="B552" s="94"/>
      <c r="C552" s="94"/>
      <c r="D552" s="94"/>
      <c r="E552" s="94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  <c r="S552" s="95"/>
    </row>
    <row r="553" spans="2:19">
      <c r="B553" s="94"/>
      <c r="C553" s="94"/>
      <c r="D553" s="94"/>
      <c r="E553" s="94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  <c r="S553" s="95"/>
    </row>
    <row r="554" spans="2:19">
      <c r="B554" s="94"/>
      <c r="C554" s="94"/>
      <c r="D554" s="94"/>
      <c r="E554" s="94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  <c r="S554" s="95"/>
    </row>
    <row r="555" spans="2:19">
      <c r="B555" s="94"/>
      <c r="C555" s="94"/>
      <c r="D555" s="94"/>
      <c r="E555" s="94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  <c r="S555" s="95"/>
    </row>
    <row r="556" spans="2:19">
      <c r="B556" s="94"/>
      <c r="C556" s="94"/>
      <c r="D556" s="94"/>
      <c r="E556" s="94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  <c r="S556" s="95"/>
    </row>
    <row r="557" spans="2:19">
      <c r="B557" s="94"/>
      <c r="C557" s="94"/>
      <c r="D557" s="94"/>
      <c r="E557" s="94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  <c r="S557" s="95"/>
    </row>
    <row r="558" spans="2:19">
      <c r="B558" s="94"/>
      <c r="C558" s="94"/>
      <c r="D558" s="94"/>
      <c r="E558" s="94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  <c r="S558" s="95"/>
    </row>
    <row r="559" spans="2:19">
      <c r="B559" s="94"/>
      <c r="C559" s="94"/>
      <c r="D559" s="94"/>
      <c r="E559" s="94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  <c r="S559" s="95"/>
    </row>
    <row r="560" spans="2:19">
      <c r="B560" s="94"/>
      <c r="C560" s="94"/>
      <c r="D560" s="94"/>
      <c r="E560" s="94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  <c r="S560" s="95"/>
    </row>
    <row r="561" spans="2:19">
      <c r="B561" s="94"/>
      <c r="C561" s="94"/>
      <c r="D561" s="94"/>
      <c r="E561" s="94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  <c r="S561" s="95"/>
    </row>
    <row r="562" spans="2:19">
      <c r="B562" s="94"/>
      <c r="C562" s="94"/>
      <c r="D562" s="94"/>
      <c r="E562" s="94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  <c r="S562" s="95"/>
    </row>
    <row r="563" spans="2:19">
      <c r="B563" s="94"/>
      <c r="C563" s="94"/>
      <c r="D563" s="94"/>
      <c r="E563" s="94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  <c r="S563" s="95"/>
    </row>
    <row r="564" spans="2:19">
      <c r="B564" s="94"/>
      <c r="C564" s="94"/>
      <c r="D564" s="94"/>
      <c r="E564" s="94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  <c r="S564" s="95"/>
    </row>
    <row r="565" spans="2:19">
      <c r="B565" s="94"/>
      <c r="C565" s="94"/>
      <c r="D565" s="94"/>
      <c r="E565" s="94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  <c r="S565" s="95"/>
    </row>
    <row r="566" spans="2:19">
      <c r="B566" s="94"/>
      <c r="C566" s="94"/>
      <c r="D566" s="94"/>
      <c r="E566" s="94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  <c r="S566" s="95"/>
    </row>
    <row r="567" spans="2:19">
      <c r="B567" s="94"/>
      <c r="C567" s="94"/>
      <c r="D567" s="94"/>
      <c r="E567" s="94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  <c r="S567" s="95"/>
    </row>
    <row r="568" spans="2:19">
      <c r="B568" s="94"/>
      <c r="C568" s="94"/>
      <c r="D568" s="94"/>
      <c r="E568" s="94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  <c r="S568" s="95"/>
    </row>
    <row r="569" spans="2:19">
      <c r="B569" s="94"/>
      <c r="C569" s="94"/>
      <c r="D569" s="94"/>
      <c r="E569" s="94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  <c r="S569" s="95"/>
    </row>
    <row r="570" spans="2:19">
      <c r="B570" s="94"/>
      <c r="C570" s="94"/>
      <c r="D570" s="94"/>
      <c r="E570" s="94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  <c r="S570" s="95"/>
    </row>
    <row r="571" spans="2:19">
      <c r="B571" s="94"/>
      <c r="C571" s="94"/>
      <c r="D571" s="94"/>
      <c r="E571" s="94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  <c r="S571" s="95"/>
    </row>
    <row r="572" spans="2:19">
      <c r="B572" s="94"/>
      <c r="C572" s="94"/>
      <c r="D572" s="94"/>
      <c r="E572" s="94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  <c r="S572" s="95"/>
    </row>
    <row r="573" spans="2:19">
      <c r="B573" s="94"/>
      <c r="C573" s="94"/>
      <c r="D573" s="94"/>
      <c r="E573" s="94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  <c r="S573" s="95"/>
    </row>
    <row r="574" spans="2:19">
      <c r="B574" s="94"/>
      <c r="C574" s="94"/>
      <c r="D574" s="94"/>
      <c r="E574" s="94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  <c r="S574" s="95"/>
    </row>
    <row r="575" spans="2:19">
      <c r="B575" s="94"/>
      <c r="C575" s="94"/>
      <c r="D575" s="94"/>
      <c r="E575" s="94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  <c r="S575" s="95"/>
    </row>
    <row r="576" spans="2:19">
      <c r="B576" s="94"/>
      <c r="C576" s="94"/>
      <c r="D576" s="94"/>
      <c r="E576" s="94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  <c r="S576" s="95"/>
    </row>
    <row r="577" spans="2:19">
      <c r="B577" s="94"/>
      <c r="C577" s="94"/>
      <c r="D577" s="94"/>
      <c r="E577" s="94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  <c r="S577" s="95"/>
    </row>
    <row r="578" spans="2:19">
      <c r="B578" s="94"/>
      <c r="C578" s="94"/>
      <c r="D578" s="94"/>
      <c r="E578" s="94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  <c r="S578" s="95"/>
    </row>
    <row r="579" spans="2:19">
      <c r="B579" s="94"/>
      <c r="C579" s="94"/>
      <c r="D579" s="94"/>
      <c r="E579" s="94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  <c r="S579" s="95"/>
    </row>
    <row r="580" spans="2:19">
      <c r="B580" s="94"/>
      <c r="C580" s="94"/>
      <c r="D580" s="94"/>
      <c r="E580" s="94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  <c r="S580" s="95"/>
    </row>
    <row r="581" spans="2:19">
      <c r="B581" s="94"/>
      <c r="C581" s="94"/>
      <c r="D581" s="94"/>
      <c r="E581" s="94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  <c r="S581" s="95"/>
    </row>
    <row r="582" spans="2:19">
      <c r="B582" s="94"/>
      <c r="C582" s="94"/>
      <c r="D582" s="94"/>
      <c r="E582" s="94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  <c r="S582" s="95"/>
    </row>
    <row r="583" spans="2:19">
      <c r="B583" s="94"/>
      <c r="C583" s="94"/>
      <c r="D583" s="94"/>
      <c r="E583" s="94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  <c r="S583" s="95"/>
    </row>
    <row r="584" spans="2:19">
      <c r="B584" s="94"/>
      <c r="C584" s="94"/>
      <c r="D584" s="94"/>
      <c r="E584" s="94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  <c r="S584" s="95"/>
    </row>
    <row r="585" spans="2:19">
      <c r="B585" s="94"/>
      <c r="C585" s="94"/>
      <c r="D585" s="94"/>
      <c r="E585" s="94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  <c r="S585" s="95"/>
    </row>
    <row r="586" spans="2:19">
      <c r="B586" s="94"/>
      <c r="C586" s="94"/>
      <c r="D586" s="94"/>
      <c r="E586" s="94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  <c r="S586" s="95"/>
    </row>
    <row r="587" spans="2:19">
      <c r="B587" s="94"/>
      <c r="C587" s="94"/>
      <c r="D587" s="94"/>
      <c r="E587" s="94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  <c r="S587" s="95"/>
    </row>
    <row r="588" spans="2:19">
      <c r="B588" s="94"/>
      <c r="C588" s="94"/>
      <c r="D588" s="94"/>
      <c r="E588" s="94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  <c r="S588" s="95"/>
    </row>
    <row r="589" spans="2:19">
      <c r="B589" s="94"/>
      <c r="C589" s="94"/>
      <c r="D589" s="94"/>
      <c r="E589" s="94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  <c r="S589" s="95"/>
    </row>
    <row r="590" spans="2:19">
      <c r="B590" s="94"/>
      <c r="C590" s="94"/>
      <c r="D590" s="94"/>
      <c r="E590" s="94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  <c r="S590" s="95"/>
    </row>
    <row r="591" spans="2:19">
      <c r="B591" s="94"/>
      <c r="C591" s="94"/>
      <c r="D591" s="94"/>
      <c r="E591" s="94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  <c r="S591" s="95"/>
    </row>
    <row r="592" spans="2:19">
      <c r="B592" s="94"/>
      <c r="C592" s="94"/>
      <c r="D592" s="94"/>
      <c r="E592" s="94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  <c r="S592" s="95"/>
    </row>
    <row r="593" spans="2:19">
      <c r="B593" s="94"/>
      <c r="C593" s="94"/>
      <c r="D593" s="94"/>
      <c r="E593" s="94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  <c r="S593" s="95"/>
    </row>
    <row r="594" spans="2:19">
      <c r="B594" s="94"/>
      <c r="C594" s="94"/>
      <c r="D594" s="94"/>
      <c r="E594" s="94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  <c r="S594" s="95"/>
    </row>
    <row r="595" spans="2:19">
      <c r="B595" s="94"/>
      <c r="C595" s="94"/>
      <c r="D595" s="94"/>
      <c r="E595" s="94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  <c r="S595" s="95"/>
    </row>
    <row r="596" spans="2:19">
      <c r="B596" s="94"/>
      <c r="C596" s="94"/>
      <c r="D596" s="94"/>
      <c r="E596" s="94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  <c r="S596" s="95"/>
    </row>
    <row r="597" spans="2:19">
      <c r="B597" s="94"/>
      <c r="C597" s="94"/>
      <c r="D597" s="94"/>
      <c r="E597" s="94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  <c r="S597" s="95"/>
    </row>
    <row r="598" spans="2:19">
      <c r="B598" s="94"/>
      <c r="C598" s="94"/>
      <c r="D598" s="94"/>
      <c r="E598" s="94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  <c r="S598" s="95"/>
    </row>
    <row r="599" spans="2:19">
      <c r="B599" s="94"/>
      <c r="C599" s="94"/>
      <c r="D599" s="94"/>
      <c r="E599" s="94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  <c r="S599" s="95"/>
    </row>
    <row r="600" spans="2:19">
      <c r="B600" s="94"/>
      <c r="C600" s="94"/>
      <c r="D600" s="94"/>
      <c r="E600" s="94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  <c r="S600" s="95"/>
    </row>
    <row r="601" spans="2:19">
      <c r="B601" s="94"/>
      <c r="C601" s="94"/>
      <c r="D601" s="94"/>
      <c r="E601" s="94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  <c r="S601" s="95"/>
    </row>
    <row r="602" spans="2:19">
      <c r="B602" s="94"/>
      <c r="C602" s="94"/>
      <c r="D602" s="94"/>
      <c r="E602" s="94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  <c r="S602" s="95"/>
    </row>
    <row r="603" spans="2:19">
      <c r="B603" s="94"/>
      <c r="C603" s="94"/>
      <c r="D603" s="94"/>
      <c r="E603" s="94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  <c r="S603" s="95"/>
    </row>
    <row r="604" spans="2:19">
      <c r="B604" s="94"/>
      <c r="C604" s="94"/>
      <c r="D604" s="94"/>
      <c r="E604" s="94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  <c r="S604" s="95"/>
    </row>
    <row r="605" spans="2:19">
      <c r="B605" s="94"/>
      <c r="C605" s="94"/>
      <c r="D605" s="94"/>
      <c r="E605" s="94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  <c r="S605" s="95"/>
    </row>
    <row r="606" spans="2:19">
      <c r="B606" s="94"/>
      <c r="C606" s="94"/>
      <c r="D606" s="94"/>
      <c r="E606" s="94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  <c r="S606" s="95"/>
    </row>
    <row r="607" spans="2:19">
      <c r="B607" s="94"/>
      <c r="C607" s="94"/>
      <c r="D607" s="94"/>
      <c r="E607" s="94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  <c r="S607" s="95"/>
    </row>
    <row r="608" spans="2:19">
      <c r="B608" s="94"/>
      <c r="C608" s="94"/>
      <c r="D608" s="94"/>
      <c r="E608" s="94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  <c r="S608" s="95"/>
    </row>
    <row r="609" spans="2:19">
      <c r="B609" s="94"/>
      <c r="C609" s="94"/>
      <c r="D609" s="94"/>
      <c r="E609" s="94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  <c r="S609" s="95"/>
    </row>
    <row r="610" spans="2:19">
      <c r="B610" s="94"/>
      <c r="C610" s="94"/>
      <c r="D610" s="94"/>
      <c r="E610" s="94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  <c r="S610" s="95"/>
    </row>
    <row r="611" spans="2:19">
      <c r="B611" s="94"/>
      <c r="C611" s="94"/>
      <c r="D611" s="94"/>
      <c r="E611" s="94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  <c r="S611" s="95"/>
    </row>
    <row r="612" spans="2:19">
      <c r="B612" s="94"/>
      <c r="C612" s="94"/>
      <c r="D612" s="94"/>
      <c r="E612" s="94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  <c r="S612" s="95"/>
    </row>
    <row r="613" spans="2:19">
      <c r="B613" s="94"/>
      <c r="C613" s="94"/>
      <c r="D613" s="94"/>
      <c r="E613" s="94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  <c r="S613" s="95"/>
    </row>
    <row r="614" spans="2:19">
      <c r="B614" s="94"/>
      <c r="C614" s="94"/>
      <c r="D614" s="94"/>
      <c r="E614" s="94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  <c r="S614" s="95"/>
    </row>
    <row r="615" spans="2:19">
      <c r="B615" s="94"/>
      <c r="C615" s="94"/>
      <c r="D615" s="94"/>
      <c r="E615" s="94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  <c r="S615" s="95"/>
    </row>
    <row r="616" spans="2:19">
      <c r="B616" s="94"/>
      <c r="C616" s="94"/>
      <c r="D616" s="94"/>
      <c r="E616" s="94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  <c r="S616" s="95"/>
    </row>
    <row r="617" spans="2:19">
      <c r="B617" s="94"/>
      <c r="C617" s="94"/>
      <c r="D617" s="94"/>
      <c r="E617" s="94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  <c r="S617" s="95"/>
    </row>
    <row r="618" spans="2:19">
      <c r="B618" s="94"/>
      <c r="C618" s="94"/>
      <c r="D618" s="94"/>
      <c r="E618" s="94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  <c r="S618" s="95"/>
    </row>
    <row r="619" spans="2:19">
      <c r="B619" s="94"/>
      <c r="C619" s="94"/>
      <c r="D619" s="94"/>
      <c r="E619" s="94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  <c r="S619" s="95"/>
    </row>
    <row r="620" spans="2:19">
      <c r="B620" s="94"/>
      <c r="C620" s="94"/>
      <c r="D620" s="94"/>
      <c r="E620" s="94"/>
      <c r="F620" s="95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  <c r="S620" s="95"/>
    </row>
    <row r="621" spans="2:19">
      <c r="B621" s="94"/>
      <c r="C621" s="94"/>
      <c r="D621" s="94"/>
      <c r="E621" s="94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  <c r="S621" s="95"/>
    </row>
    <row r="622" spans="2:19">
      <c r="B622" s="94"/>
      <c r="C622" s="94"/>
      <c r="D622" s="94"/>
      <c r="E622" s="94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  <c r="S622" s="95"/>
    </row>
    <row r="623" spans="2:19">
      <c r="B623" s="94"/>
      <c r="C623" s="94"/>
      <c r="D623" s="94"/>
      <c r="E623" s="94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  <c r="S623" s="95"/>
    </row>
    <row r="624" spans="2:19">
      <c r="B624" s="94"/>
      <c r="C624" s="94"/>
      <c r="D624" s="94"/>
      <c r="E624" s="94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  <c r="S624" s="95"/>
    </row>
    <row r="625" spans="2:19">
      <c r="B625" s="94"/>
      <c r="C625" s="94"/>
      <c r="D625" s="94"/>
      <c r="E625" s="94"/>
      <c r="F625" s="95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  <c r="S625" s="95"/>
    </row>
    <row r="626" spans="2:19">
      <c r="B626" s="94"/>
      <c r="C626" s="94"/>
      <c r="D626" s="94"/>
      <c r="E626" s="94"/>
      <c r="F626" s="95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  <c r="S626" s="95"/>
    </row>
    <row r="627" spans="2:19">
      <c r="B627" s="94"/>
      <c r="C627" s="94"/>
      <c r="D627" s="94"/>
      <c r="E627" s="94"/>
      <c r="F627" s="95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  <c r="S627" s="95"/>
    </row>
    <row r="628" spans="2:19">
      <c r="B628" s="94"/>
      <c r="C628" s="94"/>
      <c r="D628" s="94"/>
      <c r="E628" s="94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  <c r="S628" s="95"/>
    </row>
    <row r="629" spans="2:19">
      <c r="B629" s="94"/>
      <c r="C629" s="94"/>
      <c r="D629" s="94"/>
      <c r="E629" s="94"/>
      <c r="F629" s="95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  <c r="S629" s="95"/>
    </row>
    <row r="630" spans="2:19">
      <c r="B630" s="94"/>
      <c r="C630" s="94"/>
      <c r="D630" s="94"/>
      <c r="E630" s="94"/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  <c r="S630" s="95"/>
    </row>
    <row r="631" spans="2:19">
      <c r="B631" s="94"/>
      <c r="C631" s="94"/>
      <c r="D631" s="94"/>
      <c r="E631" s="94"/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  <c r="S631" s="95"/>
    </row>
    <row r="632" spans="2:19">
      <c r="B632" s="94"/>
      <c r="C632" s="94"/>
      <c r="D632" s="94"/>
      <c r="E632" s="94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</row>
    <row r="633" spans="2:19">
      <c r="B633" s="94"/>
      <c r="C633" s="94"/>
      <c r="D633" s="94"/>
      <c r="E633" s="94"/>
      <c r="F633" s="95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  <c r="S633" s="95"/>
    </row>
    <row r="634" spans="2:19">
      <c r="B634" s="94"/>
      <c r="C634" s="94"/>
      <c r="D634" s="94"/>
      <c r="E634" s="94"/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  <c r="S634" s="95"/>
    </row>
    <row r="635" spans="2:19">
      <c r="B635" s="94"/>
      <c r="C635" s="94"/>
      <c r="D635" s="94"/>
      <c r="E635" s="94"/>
      <c r="F635" s="95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  <c r="S635" s="95"/>
    </row>
    <row r="636" spans="2:19">
      <c r="B636" s="94"/>
      <c r="C636" s="94"/>
      <c r="D636" s="94"/>
      <c r="E636" s="94"/>
      <c r="F636" s="95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  <c r="S636" s="95"/>
    </row>
    <row r="637" spans="2:19">
      <c r="B637" s="94"/>
      <c r="C637" s="94"/>
      <c r="D637" s="94"/>
      <c r="E637" s="94"/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  <c r="S637" s="95"/>
    </row>
    <row r="638" spans="2:19">
      <c r="B638" s="94"/>
      <c r="C638" s="94"/>
      <c r="D638" s="94"/>
      <c r="E638" s="94"/>
      <c r="F638" s="95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  <c r="S638" s="95"/>
    </row>
    <row r="639" spans="2:19">
      <c r="B639" s="94"/>
      <c r="C639" s="94"/>
      <c r="D639" s="94"/>
      <c r="E639" s="94"/>
      <c r="F639" s="95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  <c r="S639" s="95"/>
    </row>
    <row r="640" spans="2:19">
      <c r="B640" s="94"/>
      <c r="C640" s="94"/>
      <c r="D640" s="94"/>
      <c r="E640" s="94"/>
      <c r="F640" s="95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  <c r="S640" s="95"/>
    </row>
    <row r="641" spans="2:19">
      <c r="B641" s="94"/>
      <c r="C641" s="94"/>
      <c r="D641" s="94"/>
      <c r="E641" s="94"/>
      <c r="F641" s="95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  <c r="S641" s="95"/>
    </row>
    <row r="642" spans="2:19">
      <c r="B642" s="94"/>
      <c r="C642" s="94"/>
      <c r="D642" s="94"/>
      <c r="E642" s="94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  <c r="S642" s="95"/>
    </row>
    <row r="643" spans="2:19">
      <c r="B643" s="94"/>
      <c r="C643" s="94"/>
      <c r="D643" s="94"/>
      <c r="E643" s="94"/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  <c r="S643" s="95"/>
    </row>
    <row r="644" spans="2:19">
      <c r="B644" s="94"/>
      <c r="C644" s="94"/>
      <c r="D644" s="94"/>
      <c r="E644" s="94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  <c r="S644" s="95"/>
    </row>
    <row r="645" spans="2:19">
      <c r="B645" s="94"/>
      <c r="C645" s="94"/>
      <c r="D645" s="94"/>
      <c r="E645" s="94"/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  <c r="S645" s="95"/>
    </row>
    <row r="646" spans="2:19">
      <c r="B646" s="94"/>
      <c r="C646" s="94"/>
      <c r="D646" s="94"/>
      <c r="E646" s="94"/>
      <c r="F646" s="95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  <c r="S646" s="95"/>
    </row>
    <row r="647" spans="2:19">
      <c r="B647" s="94"/>
      <c r="C647" s="94"/>
      <c r="D647" s="94"/>
      <c r="E647" s="94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  <c r="S647" s="95"/>
    </row>
    <row r="648" spans="2:19">
      <c r="B648" s="94"/>
      <c r="C648" s="94"/>
      <c r="D648" s="94"/>
      <c r="E648" s="94"/>
      <c r="F648" s="95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  <c r="S648" s="95"/>
    </row>
    <row r="649" spans="2:19">
      <c r="B649" s="94"/>
      <c r="C649" s="94"/>
      <c r="D649" s="94"/>
      <c r="E649" s="94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  <c r="S649" s="95"/>
    </row>
    <row r="650" spans="2:19">
      <c r="B650" s="94"/>
      <c r="C650" s="94"/>
      <c r="D650" s="94"/>
      <c r="E650" s="94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  <c r="S650" s="95"/>
    </row>
    <row r="651" spans="2:19">
      <c r="B651" s="94"/>
      <c r="C651" s="94"/>
      <c r="D651" s="94"/>
      <c r="E651" s="94"/>
      <c r="F651" s="95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  <c r="S651" s="95"/>
    </row>
    <row r="652" spans="2:19">
      <c r="B652" s="94"/>
      <c r="C652" s="94"/>
      <c r="D652" s="94"/>
      <c r="E652" s="94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  <c r="S652" s="95"/>
    </row>
    <row r="653" spans="2:19">
      <c r="B653" s="94"/>
      <c r="C653" s="94"/>
      <c r="D653" s="94"/>
      <c r="E653" s="94"/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  <c r="S653" s="95"/>
    </row>
    <row r="654" spans="2:19">
      <c r="B654" s="94"/>
      <c r="C654" s="94"/>
      <c r="D654" s="94"/>
      <c r="E654" s="94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  <c r="S654" s="95"/>
    </row>
    <row r="655" spans="2:19">
      <c r="B655" s="94"/>
      <c r="C655" s="94"/>
      <c r="D655" s="94"/>
      <c r="E655" s="94"/>
      <c r="F655" s="95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  <c r="S655" s="95"/>
    </row>
    <row r="656" spans="2:19">
      <c r="B656" s="94"/>
      <c r="C656" s="94"/>
      <c r="D656" s="94"/>
      <c r="E656" s="94"/>
      <c r="F656" s="95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  <c r="S656" s="95"/>
    </row>
    <row r="657" spans="2:19">
      <c r="B657" s="94"/>
      <c r="C657" s="94"/>
      <c r="D657" s="94"/>
      <c r="E657" s="94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  <c r="S657" s="95"/>
    </row>
    <row r="658" spans="2:19">
      <c r="B658" s="94"/>
      <c r="C658" s="94"/>
      <c r="D658" s="94"/>
      <c r="E658" s="94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  <c r="S658" s="95"/>
    </row>
    <row r="659" spans="2:19">
      <c r="B659" s="94"/>
      <c r="C659" s="94"/>
      <c r="D659" s="94"/>
      <c r="E659" s="94"/>
      <c r="F659" s="95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  <c r="S659" s="95"/>
    </row>
    <row r="660" spans="2:19">
      <c r="B660" s="94"/>
      <c r="C660" s="94"/>
      <c r="D660" s="94"/>
      <c r="E660" s="94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  <c r="S660" s="95"/>
    </row>
    <row r="661" spans="2:19">
      <c r="B661" s="94"/>
      <c r="C661" s="94"/>
      <c r="D661" s="94"/>
      <c r="E661" s="94"/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  <c r="S661" s="95"/>
    </row>
    <row r="662" spans="2:19">
      <c r="B662" s="94"/>
      <c r="C662" s="94"/>
      <c r="D662" s="94"/>
      <c r="E662" s="94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  <c r="S662" s="95"/>
    </row>
    <row r="663" spans="2:19">
      <c r="B663" s="94"/>
      <c r="C663" s="94"/>
      <c r="D663" s="94"/>
      <c r="E663" s="94"/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  <c r="S663" s="95"/>
    </row>
    <row r="664" spans="2:19">
      <c r="B664" s="94"/>
      <c r="C664" s="94"/>
      <c r="D664" s="94"/>
      <c r="E664" s="94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  <c r="S664" s="95"/>
    </row>
    <row r="665" spans="2:19">
      <c r="B665" s="94"/>
      <c r="C665" s="94"/>
      <c r="D665" s="94"/>
      <c r="E665" s="94"/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  <c r="S665" s="95"/>
    </row>
    <row r="666" spans="2:19">
      <c r="B666" s="94"/>
      <c r="C666" s="94"/>
      <c r="D666" s="94"/>
      <c r="E666" s="94"/>
      <c r="F666" s="95"/>
      <c r="G666" s="95"/>
      <c r="H666" s="95"/>
      <c r="I666" s="95"/>
      <c r="J666" s="95"/>
      <c r="K666" s="95"/>
      <c r="L666" s="95"/>
      <c r="M666" s="95"/>
      <c r="N666" s="95"/>
      <c r="O666" s="95"/>
      <c r="P666" s="95"/>
      <c r="Q666" s="95"/>
      <c r="R666" s="95"/>
      <c r="S666" s="95"/>
    </row>
    <row r="667" spans="2:19">
      <c r="B667" s="94"/>
      <c r="C667" s="94"/>
      <c r="D667" s="94"/>
      <c r="E667" s="94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  <c r="S667" s="95"/>
    </row>
    <row r="668" spans="2:19">
      <c r="B668" s="94"/>
      <c r="C668" s="94"/>
      <c r="D668" s="94"/>
      <c r="E668" s="94"/>
      <c r="F668" s="95"/>
      <c r="G668" s="95"/>
      <c r="H668" s="95"/>
      <c r="I668" s="95"/>
      <c r="J668" s="95"/>
      <c r="K668" s="95"/>
      <c r="L668" s="95"/>
      <c r="M668" s="95"/>
      <c r="N668" s="95"/>
      <c r="O668" s="95"/>
      <c r="P668" s="95"/>
      <c r="Q668" s="95"/>
      <c r="R668" s="95"/>
      <c r="S668" s="95"/>
    </row>
  </sheetData>
  <sheetProtection sheet="1" objects="1" scenarios="1"/>
  <mergeCells count="2">
    <mergeCell ref="B6:S6"/>
    <mergeCell ref="B7:S7"/>
  </mergeCells>
  <phoneticPr fontId="4" type="noConversion"/>
  <conditionalFormatting sqref="B12 B14:B115">
    <cfRule type="cellIs" dxfId="7" priority="3" operator="equal">
      <formula>"NR3"</formula>
    </cfRule>
  </conditionalFormatting>
  <conditionalFormatting sqref="B13">
    <cfRule type="cellIs" dxfId="6" priority="2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5" width="6.5703125" style="2" bestFit="1" customWidth="1"/>
    <col min="6" max="6" width="6.140625" style="1" bestFit="1" customWidth="1"/>
    <col min="7" max="7" width="6" style="1" bestFit="1" customWidth="1"/>
    <col min="8" max="8" width="8.140625" style="1" bestFit="1" customWidth="1"/>
    <col min="9" max="9" width="7.42578125" style="1" bestFit="1" customWidth="1"/>
    <col min="10" max="10" width="8.28515625" style="1" bestFit="1" customWidth="1"/>
    <col min="11" max="11" width="6.28515625" style="1" bestFit="1" customWidth="1"/>
    <col min="12" max="12" width="7.57031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134</v>
      </c>
      <c r="C1" s="46" t="s" vm="1">
        <v>214</v>
      </c>
    </row>
    <row r="2" spans="2:49">
      <c r="B2" s="46" t="s">
        <v>133</v>
      </c>
      <c r="C2" s="46" t="s">
        <v>2403</v>
      </c>
    </row>
    <row r="3" spans="2:49">
      <c r="B3" s="46" t="s">
        <v>135</v>
      </c>
      <c r="C3" s="68" t="s">
        <v>2404</v>
      </c>
    </row>
    <row r="4" spans="2:49">
      <c r="B4" s="46" t="s">
        <v>136</v>
      </c>
      <c r="C4" s="68">
        <v>14244</v>
      </c>
    </row>
    <row r="6" spans="2:49" ht="26.25" customHeight="1">
      <c r="B6" s="134" t="s">
        <v>162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6"/>
    </row>
    <row r="7" spans="2:49" ht="26.25" customHeight="1">
      <c r="B7" s="134" t="s">
        <v>80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6"/>
    </row>
    <row r="8" spans="2:49" s="3" customFormat="1" ht="78.75">
      <c r="B8" s="21" t="s">
        <v>104</v>
      </c>
      <c r="C8" s="29" t="s">
        <v>40</v>
      </c>
      <c r="D8" s="29" t="s">
        <v>106</v>
      </c>
      <c r="E8" s="29" t="s">
        <v>105</v>
      </c>
      <c r="F8" s="29" t="s">
        <v>58</v>
      </c>
      <c r="G8" s="29" t="s">
        <v>91</v>
      </c>
      <c r="H8" s="29" t="s">
        <v>190</v>
      </c>
      <c r="I8" s="29" t="s">
        <v>189</v>
      </c>
      <c r="J8" s="29" t="s">
        <v>99</v>
      </c>
      <c r="K8" s="29" t="s">
        <v>53</v>
      </c>
      <c r="L8" s="29" t="s">
        <v>137</v>
      </c>
      <c r="M8" s="30" t="s">
        <v>139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197</v>
      </c>
      <c r="I9" s="31"/>
      <c r="J9" s="31" t="s">
        <v>193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07" t="s">
        <v>30</v>
      </c>
      <c r="C11" s="88"/>
      <c r="D11" s="88"/>
      <c r="E11" s="88"/>
      <c r="F11" s="88"/>
      <c r="G11" s="88"/>
      <c r="H11" s="88"/>
      <c r="I11" s="88"/>
      <c r="J11" s="108">
        <v>0</v>
      </c>
      <c r="K11" s="88"/>
      <c r="L11" s="109">
        <v>0</v>
      </c>
      <c r="M11" s="109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110" t="s">
        <v>205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</row>
    <row r="13" spans="2:49">
      <c r="B13" s="110" t="s">
        <v>100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</row>
    <row r="14" spans="2:49">
      <c r="B14" s="110" t="s">
        <v>188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</row>
    <row r="15" spans="2:49">
      <c r="B15" s="110" t="s">
        <v>196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</row>
    <row r="16" spans="2:4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</row>
    <row r="17" spans="2:13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</row>
    <row r="18" spans="2:13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</row>
    <row r="19" spans="2:13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</row>
    <row r="20" spans="2:13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</row>
    <row r="21" spans="2:13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</row>
    <row r="22" spans="2:13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</row>
    <row r="23" spans="2:13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</row>
    <row r="24" spans="2:13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</row>
    <row r="25" spans="2:13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</row>
    <row r="26" spans="2:13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</row>
    <row r="27" spans="2:13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</row>
    <row r="28" spans="2:13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</row>
    <row r="29" spans="2:13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</row>
    <row r="30" spans="2:13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</row>
    <row r="31" spans="2:13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</row>
    <row r="32" spans="2:13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</row>
    <row r="33" spans="2:13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</row>
    <row r="34" spans="2:13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</row>
    <row r="35" spans="2:13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</row>
    <row r="36" spans="2:13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</row>
    <row r="37" spans="2:13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</row>
    <row r="38" spans="2:13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2:13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0" spans="2:13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</row>
    <row r="41" spans="2:13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</row>
    <row r="42" spans="2:13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</row>
    <row r="43" spans="2:13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</row>
    <row r="44" spans="2:13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</row>
    <row r="45" spans="2:13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</row>
    <row r="46" spans="2:13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</row>
    <row r="47" spans="2:13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</row>
    <row r="48" spans="2:13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</row>
    <row r="49" spans="2:13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</row>
    <row r="50" spans="2:13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</row>
    <row r="51" spans="2:13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</row>
    <row r="52" spans="2:13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</row>
    <row r="53" spans="2:13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</row>
    <row r="54" spans="2:13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</row>
    <row r="55" spans="2:13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</row>
    <row r="56" spans="2:13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</row>
    <row r="57" spans="2:13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</row>
    <row r="58" spans="2:13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</row>
    <row r="59" spans="2:13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</row>
    <row r="60" spans="2:13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</row>
    <row r="61" spans="2:13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</row>
    <row r="62" spans="2:13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</row>
    <row r="63" spans="2:13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</row>
    <row r="64" spans="2:13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</row>
    <row r="65" spans="2:13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</row>
    <row r="66" spans="2:13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</row>
    <row r="67" spans="2:13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</row>
    <row r="68" spans="2:13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</row>
    <row r="69" spans="2:13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</row>
    <row r="70" spans="2:13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</row>
    <row r="71" spans="2:13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</row>
    <row r="72" spans="2:13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</row>
    <row r="73" spans="2:13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</row>
    <row r="74" spans="2:13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</row>
    <row r="75" spans="2:13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</row>
    <row r="76" spans="2:13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</row>
    <row r="77" spans="2:13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</row>
    <row r="78" spans="2:13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</row>
    <row r="79" spans="2:13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</row>
    <row r="80" spans="2:13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</row>
    <row r="81" spans="2:13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</row>
    <row r="82" spans="2:13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</row>
    <row r="83" spans="2:13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</row>
    <row r="84" spans="2:13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</row>
    <row r="85" spans="2:13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</row>
    <row r="86" spans="2:13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</row>
    <row r="87" spans="2:13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</row>
    <row r="88" spans="2:13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</row>
    <row r="89" spans="2:13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</row>
    <row r="90" spans="2:13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</row>
    <row r="91" spans="2:13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</row>
    <row r="92" spans="2:13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</row>
    <row r="93" spans="2:13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</row>
    <row r="94" spans="2:13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</row>
    <row r="95" spans="2:13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</row>
    <row r="96" spans="2:13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</row>
    <row r="97" spans="2:13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</row>
    <row r="98" spans="2:13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</row>
    <row r="99" spans="2:13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</row>
    <row r="100" spans="2:13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</row>
    <row r="101" spans="2:13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</row>
    <row r="102" spans="2:13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</row>
    <row r="103" spans="2:13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</row>
    <row r="104" spans="2:13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</row>
    <row r="105" spans="2:13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</row>
    <row r="106" spans="2:13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</row>
    <row r="107" spans="2:13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</row>
    <row r="108" spans="2:13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</row>
    <row r="109" spans="2:13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</row>
    <row r="110" spans="2:13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</row>
    <row r="111" spans="2:13">
      <c r="B111" s="94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</row>
    <row r="112" spans="2:13">
      <c r="B112" s="94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</row>
    <row r="113" spans="2:13">
      <c r="B113" s="94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</row>
    <row r="114" spans="2:13">
      <c r="B114" s="94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</row>
    <row r="115" spans="2:13">
      <c r="B115" s="94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</row>
    <row r="116" spans="2:13">
      <c r="B116" s="94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</row>
    <row r="117" spans="2:13">
      <c r="B117" s="94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</row>
    <row r="118" spans="2:13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</row>
    <row r="119" spans="2:13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</row>
    <row r="120" spans="2:13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</row>
    <row r="121" spans="2:13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</row>
    <row r="122" spans="2:13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</row>
    <row r="123" spans="2:13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</row>
    <row r="124" spans="2:13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</row>
    <row r="125" spans="2:13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</row>
    <row r="126" spans="2:13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</row>
    <row r="127" spans="2:13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</row>
    <row r="128" spans="2:13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</row>
    <row r="129" spans="2:13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</row>
    <row r="130" spans="2:13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</row>
    <row r="131" spans="2:13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</row>
    <row r="132" spans="2:13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</row>
    <row r="133" spans="2:13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</row>
    <row r="134" spans="2:13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</row>
    <row r="135" spans="2:13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</row>
    <row r="136" spans="2:13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</row>
    <row r="137" spans="2:13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</row>
    <row r="138" spans="2:13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</row>
    <row r="139" spans="2:13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</row>
    <row r="140" spans="2:13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</row>
    <row r="141" spans="2:13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</row>
    <row r="142" spans="2:13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</row>
    <row r="143" spans="2:13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</row>
    <row r="144" spans="2:13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</row>
    <row r="145" spans="2:13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</row>
    <row r="146" spans="2:13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</row>
    <row r="147" spans="2:13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</row>
    <row r="148" spans="2:13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</row>
    <row r="149" spans="2:13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</row>
    <row r="150" spans="2:13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</row>
    <row r="151" spans="2:13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</row>
    <row r="152" spans="2:13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</row>
    <row r="153" spans="2:13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</row>
    <row r="154" spans="2:13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</row>
    <row r="155" spans="2:13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</row>
    <row r="156" spans="2:13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</row>
    <row r="157" spans="2:13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</row>
    <row r="158" spans="2:13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</row>
    <row r="159" spans="2:13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</row>
    <row r="160" spans="2:13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</row>
    <row r="161" spans="2:13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</row>
    <row r="162" spans="2:13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</row>
    <row r="163" spans="2:13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</row>
    <row r="164" spans="2:13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</row>
    <row r="165" spans="2:13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</row>
    <row r="166" spans="2:13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</row>
    <row r="167" spans="2:13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</row>
    <row r="168" spans="2:13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</row>
    <row r="169" spans="2:13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</row>
    <row r="170" spans="2:13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</row>
    <row r="171" spans="2:13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</row>
    <row r="172" spans="2:13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</row>
    <row r="173" spans="2:13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</row>
    <row r="174" spans="2:13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</row>
    <row r="175" spans="2:13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</row>
    <row r="176" spans="2:13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</row>
    <row r="177" spans="2:13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</row>
    <row r="178" spans="2:13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</row>
    <row r="179" spans="2:13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</row>
    <row r="180" spans="2:13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</row>
    <row r="181" spans="2:13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</row>
    <row r="182" spans="2:13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</row>
    <row r="183" spans="2:13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</row>
    <row r="184" spans="2:13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</row>
    <row r="185" spans="2:13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</row>
    <row r="186" spans="2:13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</row>
    <row r="187" spans="2:13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</row>
    <row r="188" spans="2:13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</row>
    <row r="189" spans="2:13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</row>
    <row r="190" spans="2:13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</row>
    <row r="191" spans="2:13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</row>
    <row r="192" spans="2:13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</row>
    <row r="193" spans="2:13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</row>
    <row r="194" spans="2:13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</row>
    <row r="195" spans="2:13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</row>
    <row r="196" spans="2:13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</row>
    <row r="197" spans="2:13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</row>
    <row r="198" spans="2:13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</row>
    <row r="199" spans="2:13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</row>
    <row r="200" spans="2:13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</row>
    <row r="201" spans="2:13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</row>
    <row r="202" spans="2:13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</row>
    <row r="203" spans="2:13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</row>
    <row r="204" spans="2:13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</row>
    <row r="205" spans="2:13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</row>
    <row r="206" spans="2:13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</row>
    <row r="207" spans="2:13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</row>
    <row r="208" spans="2:13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</row>
    <row r="209" spans="2:13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</row>
    <row r="210" spans="2:13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</row>
    <row r="211" spans="2:13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</row>
    <row r="212" spans="2:13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</row>
    <row r="213" spans="2:13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</row>
    <row r="214" spans="2:13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</row>
    <row r="215" spans="2:13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</row>
    <row r="216" spans="2:13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</row>
    <row r="217" spans="2:13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</row>
    <row r="218" spans="2:13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</row>
    <row r="219" spans="2:13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</row>
    <row r="220" spans="2:13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</row>
    <row r="221" spans="2:13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</row>
    <row r="222" spans="2:13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</row>
    <row r="223" spans="2:13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</row>
    <row r="224" spans="2:13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</row>
    <row r="225" spans="2:13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</row>
    <row r="226" spans="2:13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</row>
    <row r="227" spans="2:13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</row>
    <row r="228" spans="2:13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</row>
    <row r="229" spans="2:13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</row>
    <row r="230" spans="2:13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</row>
    <row r="231" spans="2:13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</row>
    <row r="232" spans="2:13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</row>
    <row r="233" spans="2:13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</row>
    <row r="234" spans="2:13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</row>
    <row r="235" spans="2:13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</row>
    <row r="236" spans="2:13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</row>
    <row r="237" spans="2:13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</row>
    <row r="238" spans="2:13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</row>
    <row r="239" spans="2:13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</row>
    <row r="240" spans="2:13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</row>
    <row r="241" spans="2:13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</row>
    <row r="242" spans="2:13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</row>
    <row r="243" spans="2:13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</row>
    <row r="244" spans="2:13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</row>
    <row r="245" spans="2:13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</row>
    <row r="246" spans="2:13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</row>
    <row r="247" spans="2:13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</row>
    <row r="248" spans="2:13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</row>
    <row r="249" spans="2:13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</row>
    <row r="250" spans="2:13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</row>
    <row r="251" spans="2:13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</row>
    <row r="252" spans="2:13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</row>
    <row r="253" spans="2:13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</row>
    <row r="254" spans="2:13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</row>
    <row r="255" spans="2:13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</row>
    <row r="256" spans="2:13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</row>
    <row r="257" spans="2:13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</row>
    <row r="258" spans="2:13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</row>
    <row r="259" spans="2:13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</row>
    <row r="260" spans="2:13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</row>
    <row r="261" spans="2:13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</row>
    <row r="262" spans="2:13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</row>
    <row r="263" spans="2:13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</row>
    <row r="264" spans="2:13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</row>
    <row r="265" spans="2:13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</row>
    <row r="266" spans="2:13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</row>
    <row r="267" spans="2:13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</row>
    <row r="268" spans="2:13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</row>
    <row r="269" spans="2:13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</row>
    <row r="270" spans="2:13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</row>
    <row r="271" spans="2:13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</row>
    <row r="272" spans="2:13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</row>
    <row r="273" spans="2:13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</row>
    <row r="274" spans="2:13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</row>
    <row r="275" spans="2:13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</row>
    <row r="276" spans="2:13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</row>
    <row r="277" spans="2:13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</row>
    <row r="278" spans="2:13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</row>
    <row r="279" spans="2:13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</row>
    <row r="280" spans="2:13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</row>
    <row r="281" spans="2:13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</row>
    <row r="282" spans="2:13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</row>
    <row r="283" spans="2:13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</row>
    <row r="284" spans="2:13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</row>
    <row r="285" spans="2:13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</row>
    <row r="286" spans="2:13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</row>
    <row r="287" spans="2:13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</row>
    <row r="288" spans="2:13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</row>
    <row r="289" spans="2:13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</row>
    <row r="290" spans="2:13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</row>
    <row r="291" spans="2:13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</row>
    <row r="292" spans="2:13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</row>
    <row r="293" spans="2:13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</row>
    <row r="294" spans="2:13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</row>
    <row r="295" spans="2:13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</row>
    <row r="296" spans="2:13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</row>
    <row r="297" spans="2:13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</row>
    <row r="298" spans="2:13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</row>
    <row r="299" spans="2:13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</row>
    <row r="300" spans="2:13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</row>
    <row r="301" spans="2:13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</row>
    <row r="302" spans="2:13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4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34.140625" style="2" bestFit="1" customWidth="1"/>
    <col min="3" max="3" width="16.7109375" style="2" bestFit="1" customWidth="1"/>
    <col min="4" max="4" width="12" style="1" bestFit="1" customWidth="1"/>
    <col min="5" max="5" width="11.28515625" style="1" bestFit="1" customWidth="1"/>
    <col min="6" max="6" width="8.140625" style="1" bestFit="1" customWidth="1"/>
    <col min="7" max="7" width="13.140625" style="1" bestFit="1" customWidth="1"/>
    <col min="8" max="8" width="8.28515625" style="1" bestFit="1" customWidth="1"/>
    <col min="9" max="9" width="6.85546875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134</v>
      </c>
      <c r="C1" s="46" t="s" vm="1">
        <v>214</v>
      </c>
    </row>
    <row r="2" spans="2:11">
      <c r="B2" s="46" t="s">
        <v>133</v>
      </c>
      <c r="C2" s="46" t="s">
        <v>2403</v>
      </c>
    </row>
    <row r="3" spans="2:11">
      <c r="B3" s="46" t="s">
        <v>135</v>
      </c>
      <c r="C3" s="68" t="s">
        <v>2404</v>
      </c>
    </row>
    <row r="4" spans="2:11">
      <c r="B4" s="46" t="s">
        <v>136</v>
      </c>
      <c r="C4" s="68">
        <v>14244</v>
      </c>
    </row>
    <row r="6" spans="2:11" ht="26.25" customHeight="1">
      <c r="B6" s="134" t="s">
        <v>162</v>
      </c>
      <c r="C6" s="135"/>
      <c r="D6" s="135"/>
      <c r="E6" s="135"/>
      <c r="F6" s="135"/>
      <c r="G6" s="135"/>
      <c r="H6" s="135"/>
      <c r="I6" s="135"/>
      <c r="J6" s="135"/>
      <c r="K6" s="136"/>
    </row>
    <row r="7" spans="2:11" ht="26.25" customHeight="1">
      <c r="B7" s="134" t="s">
        <v>86</v>
      </c>
      <c r="C7" s="135"/>
      <c r="D7" s="135"/>
      <c r="E7" s="135"/>
      <c r="F7" s="135"/>
      <c r="G7" s="135"/>
      <c r="H7" s="135"/>
      <c r="I7" s="135"/>
      <c r="J7" s="135"/>
      <c r="K7" s="136"/>
    </row>
    <row r="8" spans="2:11" s="3" customFormat="1" ht="63">
      <c r="B8" s="21" t="s">
        <v>104</v>
      </c>
      <c r="C8" s="29" t="s">
        <v>40</v>
      </c>
      <c r="D8" s="29" t="s">
        <v>91</v>
      </c>
      <c r="E8" s="29" t="s">
        <v>92</v>
      </c>
      <c r="F8" s="29" t="s">
        <v>190</v>
      </c>
      <c r="G8" s="29" t="s">
        <v>189</v>
      </c>
      <c r="H8" s="29" t="s">
        <v>99</v>
      </c>
      <c r="I8" s="29" t="s">
        <v>53</v>
      </c>
      <c r="J8" s="29" t="s">
        <v>137</v>
      </c>
      <c r="K8" s="30" t="s">
        <v>139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197</v>
      </c>
      <c r="G9" s="31"/>
      <c r="H9" s="31" t="s">
        <v>193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88" t="s">
        <v>1704</v>
      </c>
      <c r="C11" s="88"/>
      <c r="D11" s="89"/>
      <c r="E11" s="102"/>
      <c r="F11" s="91"/>
      <c r="G11" s="103"/>
      <c r="H11" s="91">
        <v>0.36480204500000007</v>
      </c>
      <c r="I11" s="92"/>
      <c r="J11" s="92">
        <f>IFERROR(H11/$H$11,0)</f>
        <v>1</v>
      </c>
      <c r="K11" s="92">
        <f>H11/'סכום נכסי הקרן'!$C$42</f>
        <v>4.9321631604414841E-4</v>
      </c>
    </row>
    <row r="12" spans="2:11" ht="21" customHeight="1">
      <c r="B12" s="115" t="s">
        <v>1705</v>
      </c>
      <c r="C12" s="88"/>
      <c r="D12" s="89"/>
      <c r="E12" s="102"/>
      <c r="F12" s="91"/>
      <c r="G12" s="103"/>
      <c r="H12" s="91">
        <v>0.13945001800000004</v>
      </c>
      <c r="I12" s="92"/>
      <c r="J12" s="92">
        <f t="shared" ref="J12:J20" si="0">IFERROR(H12/$H$11,0)</f>
        <v>0.38226216083848985</v>
      </c>
      <c r="K12" s="92">
        <f>H12/'סכום נכסי הקרן'!$C$42</f>
        <v>1.8853793473183568E-4</v>
      </c>
    </row>
    <row r="13" spans="2:11">
      <c r="B13" s="93" t="s">
        <v>182</v>
      </c>
      <c r="C13" s="88"/>
      <c r="D13" s="89"/>
      <c r="E13" s="102"/>
      <c r="F13" s="91"/>
      <c r="G13" s="103"/>
      <c r="H13" s="91">
        <v>0.13945001800000004</v>
      </c>
      <c r="I13" s="92"/>
      <c r="J13" s="92">
        <f t="shared" si="0"/>
        <v>0.38226216083848985</v>
      </c>
      <c r="K13" s="92">
        <f>H13/'סכום נכסי הקרן'!$C$42</f>
        <v>1.8853793473183568E-4</v>
      </c>
    </row>
    <row r="14" spans="2:11">
      <c r="B14" s="87" t="s">
        <v>1706</v>
      </c>
      <c r="C14" s="88" t="s">
        <v>1707</v>
      </c>
      <c r="D14" s="89" t="s">
        <v>121</v>
      </c>
      <c r="E14" s="102">
        <v>45158</v>
      </c>
      <c r="F14" s="91">
        <v>7.786700000000002E-2</v>
      </c>
      <c r="G14" s="103">
        <v>179087.5435</v>
      </c>
      <c r="H14" s="91">
        <v>0.13945001800000004</v>
      </c>
      <c r="I14" s="92">
        <v>5.6064239995514875E-11</v>
      </c>
      <c r="J14" s="92">
        <f t="shared" si="0"/>
        <v>0.38226216083848985</v>
      </c>
      <c r="K14" s="92">
        <f>H14/'סכום נכסי הקרן'!$C$42</f>
        <v>1.8853793473183568E-4</v>
      </c>
    </row>
    <row r="15" spans="2:11">
      <c r="B15" s="93"/>
      <c r="C15" s="88"/>
      <c r="D15" s="88"/>
      <c r="E15" s="88"/>
      <c r="F15" s="91"/>
      <c r="G15" s="103"/>
      <c r="H15" s="88"/>
      <c r="I15" s="88"/>
      <c r="J15" s="92"/>
      <c r="K15" s="88"/>
    </row>
    <row r="16" spans="2:11">
      <c r="B16" s="115" t="s">
        <v>1708</v>
      </c>
      <c r="C16" s="88"/>
      <c r="D16" s="89"/>
      <c r="E16" s="102"/>
      <c r="F16" s="91"/>
      <c r="G16" s="103"/>
      <c r="H16" s="91">
        <v>0.22535202700000001</v>
      </c>
      <c r="I16" s="92"/>
      <c r="J16" s="92">
        <f t="shared" si="0"/>
        <v>0.61773783916151004</v>
      </c>
      <c r="K16" s="92">
        <f>H16/'סכום נכסי הקרן'!$C$42</f>
        <v>3.0467838131231263E-4</v>
      </c>
    </row>
    <row r="17" spans="2:11">
      <c r="B17" s="86" t="s">
        <v>1709</v>
      </c>
      <c r="C17" s="88"/>
      <c r="D17" s="89"/>
      <c r="E17" s="102"/>
      <c r="F17" s="91"/>
      <c r="G17" s="103"/>
      <c r="H17" s="91">
        <v>0.22535202700000001</v>
      </c>
      <c r="I17" s="92"/>
      <c r="J17" s="92">
        <f t="shared" si="0"/>
        <v>0.61773783916151004</v>
      </c>
      <c r="K17" s="92">
        <f>H17/'סכום נכסי הקרן'!$C$42</f>
        <v>3.0467838131231263E-4</v>
      </c>
    </row>
    <row r="18" spans="2:11">
      <c r="B18" s="87" t="s">
        <v>1710</v>
      </c>
      <c r="C18" s="88" t="s">
        <v>1711</v>
      </c>
      <c r="D18" s="89" t="s">
        <v>120</v>
      </c>
      <c r="E18" s="102">
        <v>44616</v>
      </c>
      <c r="F18" s="91">
        <v>3.3468000000000005E-2</v>
      </c>
      <c r="G18" s="103">
        <v>98026.36</v>
      </c>
      <c r="H18" s="91">
        <v>0.12545573500000001</v>
      </c>
      <c r="I18" s="92">
        <v>4.4487849290780147E-8</v>
      </c>
      <c r="J18" s="92">
        <f t="shared" si="0"/>
        <v>0.34390085450315933</v>
      </c>
      <c r="K18" s="92">
        <f>H18/'סכום נכסי הקרן'!$C$42</f>
        <v>1.6961751254248293E-4</v>
      </c>
    </row>
    <row r="19" spans="2:11">
      <c r="B19" s="87" t="s">
        <v>1712</v>
      </c>
      <c r="C19" s="88">
        <v>9628</v>
      </c>
      <c r="D19" s="89" t="s">
        <v>120</v>
      </c>
      <c r="E19" s="102">
        <v>45103</v>
      </c>
      <c r="F19" s="91">
        <v>1.1298000000000001E-2</v>
      </c>
      <c r="G19" s="103">
        <v>126473.8</v>
      </c>
      <c r="H19" s="91">
        <v>5.4640682000000003E-2</v>
      </c>
      <c r="I19" s="92">
        <v>3.7113762811687276E-7</v>
      </c>
      <c r="J19" s="92">
        <f t="shared" si="0"/>
        <v>0.14978173162379063</v>
      </c>
      <c r="K19" s="92">
        <f>H19/'סכום נכסי הקרן'!$C$42</f>
        <v>7.3874793882199336E-5</v>
      </c>
    </row>
    <row r="20" spans="2:11">
      <c r="B20" s="87" t="s">
        <v>1713</v>
      </c>
      <c r="C20" s="88">
        <v>9768</v>
      </c>
      <c r="D20" s="89" t="s">
        <v>120</v>
      </c>
      <c r="E20" s="102">
        <v>45103</v>
      </c>
      <c r="F20" s="91">
        <v>9.3660000000000011E-3</v>
      </c>
      <c r="G20" s="103">
        <v>126356.95</v>
      </c>
      <c r="H20" s="91">
        <v>4.5255610000000002E-2</v>
      </c>
      <c r="I20" s="92">
        <v>3.0739110749719833E-7</v>
      </c>
      <c r="J20" s="92">
        <f t="shared" si="0"/>
        <v>0.12405525303456014</v>
      </c>
      <c r="K20" s="92">
        <f>H20/'סכום נכסי הקרן'!$C$42</f>
        <v>6.1186074887630405E-5</v>
      </c>
    </row>
    <row r="21" spans="2:11">
      <c r="B21" s="93"/>
      <c r="C21" s="88"/>
      <c r="D21" s="88"/>
      <c r="E21" s="88"/>
      <c r="F21" s="91"/>
      <c r="G21" s="103"/>
      <c r="H21" s="88"/>
      <c r="I21" s="88"/>
      <c r="J21" s="92"/>
      <c r="K21" s="88"/>
    </row>
    <row r="22" spans="2:11" ht="16.5" customHeight="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 ht="16.5" customHeight="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 ht="16.5" customHeight="1">
      <c r="B24" s="110" t="s">
        <v>100</v>
      </c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110" t="s">
        <v>188</v>
      </c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110" t="s">
        <v>196</v>
      </c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2:11"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2:11"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2:11">
      <c r="B115" s="88"/>
      <c r="C115" s="88"/>
      <c r="D115" s="88"/>
      <c r="E115" s="88"/>
      <c r="F115" s="88"/>
      <c r="G115" s="88"/>
      <c r="H115" s="88"/>
      <c r="I115" s="88"/>
      <c r="J115" s="88"/>
      <c r="K115" s="88"/>
    </row>
    <row r="116" spans="2:11">
      <c r="B116" s="88"/>
      <c r="C116" s="88"/>
      <c r="D116" s="88"/>
      <c r="E116" s="88"/>
      <c r="F116" s="88"/>
      <c r="G116" s="88"/>
      <c r="H116" s="88"/>
      <c r="I116" s="88"/>
      <c r="J116" s="88"/>
      <c r="K116" s="88"/>
    </row>
    <row r="117" spans="2:11">
      <c r="B117" s="88"/>
      <c r="C117" s="88"/>
      <c r="D117" s="88"/>
      <c r="E117" s="88"/>
      <c r="F117" s="88"/>
      <c r="G117" s="88"/>
      <c r="H117" s="88"/>
      <c r="I117" s="88"/>
      <c r="J117" s="88"/>
      <c r="K117" s="88"/>
    </row>
    <row r="118" spans="2:11">
      <c r="B118" s="88"/>
      <c r="C118" s="88"/>
      <c r="D118" s="88"/>
      <c r="E118" s="88"/>
      <c r="F118" s="88"/>
      <c r="G118" s="88"/>
      <c r="H118" s="88"/>
      <c r="I118" s="88"/>
      <c r="J118" s="88"/>
      <c r="K118" s="88"/>
    </row>
    <row r="119" spans="2:11">
      <c r="B119" s="88"/>
      <c r="C119" s="88"/>
      <c r="D119" s="88"/>
      <c r="E119" s="88"/>
      <c r="F119" s="88"/>
      <c r="G119" s="88"/>
      <c r="H119" s="88"/>
      <c r="I119" s="88"/>
      <c r="J119" s="88"/>
      <c r="K119" s="88"/>
    </row>
    <row r="120" spans="2:11">
      <c r="B120" s="88"/>
      <c r="C120" s="88"/>
      <c r="D120" s="88"/>
      <c r="E120" s="88"/>
      <c r="F120" s="88"/>
      <c r="G120" s="88"/>
      <c r="H120" s="88"/>
      <c r="I120" s="88"/>
      <c r="J120" s="88"/>
      <c r="K120" s="88"/>
    </row>
    <row r="121" spans="2:11">
      <c r="B121" s="94"/>
      <c r="C121" s="95"/>
      <c r="D121" s="95"/>
      <c r="E121" s="95"/>
      <c r="F121" s="95"/>
      <c r="G121" s="95"/>
      <c r="H121" s="95"/>
      <c r="I121" s="95"/>
      <c r="J121" s="95"/>
      <c r="K121" s="88"/>
    </row>
    <row r="122" spans="2:11">
      <c r="B122" s="94"/>
      <c r="C122" s="95"/>
      <c r="D122" s="95"/>
      <c r="E122" s="95"/>
      <c r="F122" s="95"/>
      <c r="G122" s="95"/>
      <c r="H122" s="95"/>
      <c r="I122" s="95"/>
      <c r="J122" s="95"/>
      <c r="K122" s="88"/>
    </row>
    <row r="123" spans="2:11">
      <c r="B123" s="94"/>
      <c r="C123" s="95"/>
      <c r="D123" s="95"/>
      <c r="E123" s="95"/>
      <c r="F123" s="95"/>
      <c r="G123" s="95"/>
      <c r="H123" s="95"/>
      <c r="I123" s="95"/>
      <c r="J123" s="95"/>
      <c r="K123" s="88"/>
    </row>
    <row r="124" spans="2:11">
      <c r="B124" s="94"/>
      <c r="C124" s="95"/>
      <c r="D124" s="95"/>
      <c r="E124" s="95"/>
      <c r="F124" s="95"/>
      <c r="G124" s="95"/>
      <c r="H124" s="95"/>
      <c r="I124" s="95"/>
      <c r="J124" s="95"/>
      <c r="K124" s="88"/>
    </row>
    <row r="125" spans="2:11">
      <c r="B125" s="94"/>
      <c r="C125" s="95"/>
      <c r="D125" s="95"/>
      <c r="E125" s="95"/>
      <c r="F125" s="95"/>
      <c r="G125" s="95"/>
      <c r="H125" s="95"/>
      <c r="I125" s="95"/>
      <c r="J125" s="95"/>
      <c r="K125" s="88"/>
    </row>
    <row r="126" spans="2:11">
      <c r="B126" s="94"/>
      <c r="C126" s="95"/>
      <c r="D126" s="95"/>
      <c r="E126" s="95"/>
      <c r="F126" s="95"/>
      <c r="G126" s="95"/>
      <c r="H126" s="95"/>
      <c r="I126" s="95"/>
      <c r="J126" s="95"/>
      <c r="K126" s="88"/>
    </row>
    <row r="127" spans="2:11">
      <c r="B127" s="94"/>
      <c r="C127" s="95"/>
      <c r="D127" s="95"/>
      <c r="E127" s="95"/>
      <c r="F127" s="95"/>
      <c r="G127" s="95"/>
      <c r="H127" s="95"/>
      <c r="I127" s="95"/>
      <c r="J127" s="95"/>
      <c r="K127" s="88"/>
    </row>
    <row r="128" spans="2:11">
      <c r="B128" s="94"/>
      <c r="C128" s="95"/>
      <c r="D128" s="95"/>
      <c r="E128" s="95"/>
      <c r="F128" s="95"/>
      <c r="G128" s="95"/>
      <c r="H128" s="95"/>
      <c r="I128" s="95"/>
      <c r="J128" s="95"/>
      <c r="K128" s="88"/>
    </row>
    <row r="129" spans="2:11">
      <c r="B129" s="94"/>
      <c r="C129" s="95"/>
      <c r="D129" s="95"/>
      <c r="E129" s="95"/>
      <c r="F129" s="95"/>
      <c r="G129" s="95"/>
      <c r="H129" s="95"/>
      <c r="I129" s="95"/>
      <c r="J129" s="95"/>
      <c r="K129" s="88"/>
    </row>
    <row r="130" spans="2:11">
      <c r="B130" s="94"/>
      <c r="C130" s="95"/>
      <c r="D130" s="95"/>
      <c r="E130" s="95"/>
      <c r="F130" s="95"/>
      <c r="G130" s="95"/>
      <c r="H130" s="95"/>
      <c r="I130" s="95"/>
      <c r="J130" s="95"/>
      <c r="K130" s="88"/>
    </row>
    <row r="131" spans="2:11">
      <c r="B131" s="94"/>
      <c r="C131" s="95"/>
      <c r="D131" s="95"/>
      <c r="E131" s="95"/>
      <c r="F131" s="95"/>
      <c r="G131" s="95"/>
      <c r="H131" s="95"/>
      <c r="I131" s="95"/>
      <c r="J131" s="95"/>
      <c r="K131" s="88"/>
    </row>
    <row r="132" spans="2:11">
      <c r="B132" s="94"/>
      <c r="C132" s="95"/>
      <c r="D132" s="95"/>
      <c r="E132" s="95"/>
      <c r="F132" s="95"/>
      <c r="G132" s="95"/>
      <c r="H132" s="95"/>
      <c r="I132" s="95"/>
      <c r="J132" s="95"/>
      <c r="K132" s="88"/>
    </row>
    <row r="133" spans="2:11">
      <c r="B133" s="94"/>
      <c r="C133" s="95"/>
      <c r="D133" s="95"/>
      <c r="E133" s="95"/>
      <c r="F133" s="95"/>
      <c r="G133" s="95"/>
      <c r="H133" s="95"/>
      <c r="I133" s="95"/>
      <c r="J133" s="95"/>
      <c r="K133" s="88"/>
    </row>
    <row r="134" spans="2:11">
      <c r="B134" s="94"/>
      <c r="C134" s="95"/>
      <c r="D134" s="95"/>
      <c r="E134" s="95"/>
      <c r="F134" s="95"/>
      <c r="G134" s="95"/>
      <c r="H134" s="95"/>
      <c r="I134" s="95"/>
      <c r="J134" s="95"/>
      <c r="K134" s="88"/>
    </row>
    <row r="135" spans="2:11">
      <c r="B135" s="94"/>
      <c r="C135" s="95"/>
      <c r="D135" s="95"/>
      <c r="E135" s="95"/>
      <c r="F135" s="95"/>
      <c r="G135" s="95"/>
      <c r="H135" s="95"/>
      <c r="I135" s="95"/>
      <c r="J135" s="95"/>
      <c r="K135" s="88"/>
    </row>
    <row r="136" spans="2:11">
      <c r="B136" s="94"/>
      <c r="C136" s="95"/>
      <c r="D136" s="95"/>
      <c r="E136" s="95"/>
      <c r="F136" s="95"/>
      <c r="G136" s="95"/>
      <c r="H136" s="95"/>
      <c r="I136" s="95"/>
      <c r="J136" s="95"/>
      <c r="K136" s="88"/>
    </row>
    <row r="137" spans="2:11">
      <c r="B137" s="94"/>
      <c r="C137" s="95"/>
      <c r="D137" s="95"/>
      <c r="E137" s="95"/>
      <c r="F137" s="95"/>
      <c r="G137" s="95"/>
      <c r="H137" s="95"/>
      <c r="I137" s="95"/>
      <c r="J137" s="95"/>
      <c r="K137" s="88"/>
    </row>
    <row r="138" spans="2:11">
      <c r="B138" s="94"/>
      <c r="C138" s="95"/>
      <c r="D138" s="95"/>
      <c r="E138" s="95"/>
      <c r="F138" s="95"/>
      <c r="G138" s="95"/>
      <c r="H138" s="95"/>
      <c r="I138" s="95"/>
      <c r="J138" s="95"/>
      <c r="K138" s="88"/>
    </row>
    <row r="139" spans="2:11">
      <c r="B139" s="94"/>
      <c r="C139" s="95"/>
      <c r="D139" s="95"/>
      <c r="E139" s="95"/>
      <c r="F139" s="95"/>
      <c r="G139" s="95"/>
      <c r="H139" s="95"/>
      <c r="I139" s="95"/>
      <c r="J139" s="95"/>
      <c r="K139" s="88"/>
    </row>
    <row r="140" spans="2:11">
      <c r="B140" s="94"/>
      <c r="C140" s="95"/>
      <c r="D140" s="95"/>
      <c r="E140" s="95"/>
      <c r="F140" s="95"/>
      <c r="G140" s="95"/>
      <c r="H140" s="95"/>
      <c r="I140" s="95"/>
      <c r="J140" s="95"/>
      <c r="K140" s="88"/>
    </row>
    <row r="141" spans="2:11">
      <c r="B141" s="94"/>
      <c r="C141" s="95"/>
      <c r="D141" s="95"/>
      <c r="E141" s="95"/>
      <c r="F141" s="95"/>
      <c r="G141" s="95"/>
      <c r="H141" s="95"/>
      <c r="I141" s="95"/>
      <c r="J141" s="95"/>
      <c r="K141" s="88"/>
    </row>
    <row r="142" spans="2:11">
      <c r="B142" s="94"/>
      <c r="C142" s="95"/>
      <c r="D142" s="95"/>
      <c r="E142" s="95"/>
      <c r="F142" s="95"/>
      <c r="G142" s="95"/>
      <c r="H142" s="95"/>
      <c r="I142" s="95"/>
      <c r="J142" s="95"/>
      <c r="K142" s="88"/>
    </row>
    <row r="143" spans="2:11">
      <c r="B143" s="94"/>
      <c r="C143" s="95"/>
      <c r="D143" s="95"/>
      <c r="E143" s="95"/>
      <c r="F143" s="95"/>
      <c r="G143" s="95"/>
      <c r="H143" s="95"/>
      <c r="I143" s="95"/>
      <c r="J143" s="95"/>
      <c r="K143" s="88"/>
    </row>
    <row r="144" spans="2:11">
      <c r="B144" s="94"/>
      <c r="C144" s="95"/>
      <c r="D144" s="95"/>
      <c r="E144" s="95"/>
      <c r="F144" s="95"/>
      <c r="G144" s="95"/>
      <c r="H144" s="95"/>
      <c r="I144" s="95"/>
      <c r="J144" s="95"/>
      <c r="K144" s="88"/>
    </row>
    <row r="145" spans="2:11">
      <c r="B145" s="94"/>
      <c r="C145" s="95"/>
      <c r="D145" s="95"/>
      <c r="E145" s="95"/>
      <c r="F145" s="95"/>
      <c r="G145" s="95"/>
      <c r="H145" s="95"/>
      <c r="I145" s="95"/>
      <c r="J145" s="95"/>
      <c r="K145" s="88"/>
    </row>
    <row r="146" spans="2:11">
      <c r="B146" s="94"/>
      <c r="C146" s="95"/>
      <c r="D146" s="95"/>
      <c r="E146" s="95"/>
      <c r="F146" s="95"/>
      <c r="G146" s="95"/>
      <c r="H146" s="95"/>
      <c r="I146" s="95"/>
      <c r="J146" s="95"/>
      <c r="K146" s="88"/>
    </row>
    <row r="147" spans="2:11">
      <c r="B147" s="94"/>
      <c r="C147" s="95"/>
      <c r="D147" s="95"/>
      <c r="E147" s="95"/>
      <c r="F147" s="95"/>
      <c r="G147" s="95"/>
      <c r="H147" s="95"/>
      <c r="I147" s="95"/>
      <c r="J147" s="95"/>
      <c r="K147" s="88"/>
    </row>
    <row r="148" spans="2:11">
      <c r="B148" s="94"/>
      <c r="C148" s="95"/>
      <c r="D148" s="95"/>
      <c r="E148" s="95"/>
      <c r="F148" s="95"/>
      <c r="G148" s="95"/>
      <c r="H148" s="95"/>
      <c r="I148" s="95"/>
      <c r="J148" s="95"/>
      <c r="K148" s="88"/>
    </row>
    <row r="149" spans="2:11">
      <c r="B149" s="94"/>
      <c r="C149" s="95"/>
      <c r="D149" s="95"/>
      <c r="E149" s="95"/>
      <c r="F149" s="95"/>
      <c r="G149" s="95"/>
      <c r="H149" s="95"/>
      <c r="I149" s="95"/>
      <c r="J149" s="95"/>
      <c r="K149" s="88"/>
    </row>
    <row r="150" spans="2:11">
      <c r="B150" s="94"/>
      <c r="C150" s="95"/>
      <c r="D150" s="95"/>
      <c r="E150" s="95"/>
      <c r="F150" s="95"/>
      <c r="G150" s="95"/>
      <c r="H150" s="95"/>
      <c r="I150" s="95"/>
      <c r="J150" s="95"/>
      <c r="K150" s="88"/>
    </row>
    <row r="151" spans="2:11">
      <c r="B151" s="94"/>
      <c r="C151" s="95"/>
      <c r="D151" s="95"/>
      <c r="E151" s="95"/>
      <c r="F151" s="95"/>
      <c r="G151" s="95"/>
      <c r="H151" s="95"/>
      <c r="I151" s="95"/>
      <c r="J151" s="95"/>
      <c r="K151" s="88"/>
    </row>
    <row r="152" spans="2:11">
      <c r="B152" s="94"/>
      <c r="C152" s="95"/>
      <c r="D152" s="95"/>
      <c r="E152" s="95"/>
      <c r="F152" s="95"/>
      <c r="G152" s="95"/>
      <c r="H152" s="95"/>
      <c r="I152" s="95"/>
      <c r="J152" s="95"/>
      <c r="K152" s="88"/>
    </row>
    <row r="153" spans="2:11">
      <c r="B153" s="94"/>
      <c r="C153" s="95"/>
      <c r="D153" s="95"/>
      <c r="E153" s="95"/>
      <c r="F153" s="95"/>
      <c r="G153" s="95"/>
      <c r="H153" s="95"/>
      <c r="I153" s="95"/>
      <c r="J153" s="95"/>
      <c r="K153" s="88"/>
    </row>
    <row r="154" spans="2:11">
      <c r="B154" s="94"/>
      <c r="C154" s="95"/>
      <c r="D154" s="95"/>
      <c r="E154" s="95"/>
      <c r="F154" s="95"/>
      <c r="G154" s="95"/>
      <c r="H154" s="95"/>
      <c r="I154" s="95"/>
      <c r="J154" s="95"/>
      <c r="K154" s="88"/>
    </row>
    <row r="155" spans="2:11">
      <c r="B155" s="94"/>
      <c r="C155" s="95"/>
      <c r="D155" s="95"/>
      <c r="E155" s="95"/>
      <c r="F155" s="95"/>
      <c r="G155" s="95"/>
      <c r="H155" s="95"/>
      <c r="I155" s="95"/>
      <c r="J155" s="95"/>
      <c r="K155" s="88"/>
    </row>
    <row r="156" spans="2:11">
      <c r="B156" s="94"/>
      <c r="C156" s="95"/>
      <c r="D156" s="95"/>
      <c r="E156" s="95"/>
      <c r="F156" s="95"/>
      <c r="G156" s="95"/>
      <c r="H156" s="95"/>
      <c r="I156" s="95"/>
      <c r="J156" s="95"/>
      <c r="K156" s="88"/>
    </row>
    <row r="157" spans="2:11">
      <c r="B157" s="94"/>
      <c r="C157" s="95"/>
      <c r="D157" s="95"/>
      <c r="E157" s="95"/>
      <c r="F157" s="95"/>
      <c r="G157" s="95"/>
      <c r="H157" s="95"/>
      <c r="I157" s="95"/>
      <c r="J157" s="95"/>
      <c r="K157" s="88"/>
    </row>
    <row r="158" spans="2:11">
      <c r="B158" s="94"/>
      <c r="C158" s="95"/>
      <c r="D158" s="95"/>
      <c r="E158" s="95"/>
      <c r="F158" s="95"/>
      <c r="G158" s="95"/>
      <c r="H158" s="95"/>
      <c r="I158" s="95"/>
      <c r="J158" s="95"/>
      <c r="K158" s="88"/>
    </row>
    <row r="159" spans="2:11">
      <c r="B159" s="94"/>
      <c r="C159" s="95"/>
      <c r="D159" s="95"/>
      <c r="E159" s="95"/>
      <c r="F159" s="95"/>
      <c r="G159" s="95"/>
      <c r="H159" s="95"/>
      <c r="I159" s="95"/>
      <c r="J159" s="95"/>
      <c r="K159" s="88"/>
    </row>
    <row r="160" spans="2:11">
      <c r="B160" s="94"/>
      <c r="C160" s="95"/>
      <c r="D160" s="95"/>
      <c r="E160" s="95"/>
      <c r="F160" s="95"/>
      <c r="G160" s="95"/>
      <c r="H160" s="95"/>
      <c r="I160" s="95"/>
      <c r="J160" s="95"/>
      <c r="K160" s="88"/>
    </row>
    <row r="161" spans="2:11">
      <c r="B161" s="94"/>
      <c r="C161" s="95"/>
      <c r="D161" s="95"/>
      <c r="E161" s="95"/>
      <c r="F161" s="95"/>
      <c r="G161" s="95"/>
      <c r="H161" s="95"/>
      <c r="I161" s="95"/>
      <c r="J161" s="95"/>
      <c r="K161" s="88"/>
    </row>
    <row r="162" spans="2:11">
      <c r="B162" s="94"/>
      <c r="C162" s="95"/>
      <c r="D162" s="95"/>
      <c r="E162" s="95"/>
      <c r="F162" s="95"/>
      <c r="G162" s="95"/>
      <c r="H162" s="95"/>
      <c r="I162" s="95"/>
      <c r="J162" s="95"/>
      <c r="K162" s="88"/>
    </row>
    <row r="163" spans="2:11">
      <c r="B163" s="94"/>
      <c r="C163" s="95"/>
      <c r="D163" s="95"/>
      <c r="E163" s="95"/>
      <c r="F163" s="95"/>
      <c r="G163" s="95"/>
      <c r="H163" s="95"/>
      <c r="I163" s="95"/>
      <c r="J163" s="95"/>
      <c r="K163" s="88"/>
    </row>
    <row r="164" spans="2:11">
      <c r="B164" s="94"/>
      <c r="C164" s="95"/>
      <c r="D164" s="95"/>
      <c r="E164" s="95"/>
      <c r="F164" s="95"/>
      <c r="G164" s="95"/>
      <c r="H164" s="95"/>
      <c r="I164" s="95"/>
      <c r="J164" s="95"/>
      <c r="K164" s="88"/>
    </row>
    <row r="165" spans="2:11">
      <c r="B165" s="94"/>
      <c r="C165" s="95"/>
      <c r="D165" s="95"/>
      <c r="E165" s="95"/>
      <c r="F165" s="95"/>
      <c r="G165" s="95"/>
      <c r="H165" s="95"/>
      <c r="I165" s="95"/>
      <c r="J165" s="95"/>
      <c r="K165" s="88"/>
    </row>
    <row r="166" spans="2:11">
      <c r="B166" s="94"/>
      <c r="C166" s="95"/>
      <c r="D166" s="95"/>
      <c r="E166" s="95"/>
      <c r="F166" s="95"/>
      <c r="G166" s="95"/>
      <c r="H166" s="95"/>
      <c r="I166" s="95"/>
      <c r="J166" s="95"/>
      <c r="K166" s="88"/>
    </row>
    <row r="167" spans="2:11">
      <c r="B167" s="94"/>
      <c r="C167" s="95"/>
      <c r="D167" s="95"/>
      <c r="E167" s="95"/>
      <c r="F167" s="95"/>
      <c r="G167" s="95"/>
      <c r="H167" s="95"/>
      <c r="I167" s="95"/>
      <c r="J167" s="95"/>
      <c r="K167" s="88"/>
    </row>
    <row r="168" spans="2:11">
      <c r="B168" s="94"/>
      <c r="C168" s="95"/>
      <c r="D168" s="95"/>
      <c r="E168" s="95"/>
      <c r="F168" s="95"/>
      <c r="G168" s="95"/>
      <c r="H168" s="95"/>
      <c r="I168" s="95"/>
      <c r="J168" s="95"/>
      <c r="K168" s="88"/>
    </row>
    <row r="169" spans="2:11">
      <c r="B169" s="94"/>
      <c r="C169" s="95"/>
      <c r="D169" s="95"/>
      <c r="E169" s="95"/>
      <c r="F169" s="95"/>
      <c r="G169" s="95"/>
      <c r="H169" s="95"/>
      <c r="I169" s="95"/>
      <c r="J169" s="95"/>
      <c r="K169" s="88"/>
    </row>
    <row r="170" spans="2:11">
      <c r="B170" s="94"/>
      <c r="C170" s="95"/>
      <c r="D170" s="95"/>
      <c r="E170" s="95"/>
      <c r="F170" s="95"/>
      <c r="G170" s="95"/>
      <c r="H170" s="95"/>
      <c r="I170" s="95"/>
      <c r="J170" s="95"/>
      <c r="K170" s="88"/>
    </row>
    <row r="171" spans="2:11">
      <c r="B171" s="94"/>
      <c r="C171" s="95"/>
      <c r="D171" s="95"/>
      <c r="E171" s="95"/>
      <c r="F171" s="95"/>
      <c r="G171" s="95"/>
      <c r="H171" s="95"/>
      <c r="I171" s="95"/>
      <c r="J171" s="95"/>
      <c r="K171" s="88"/>
    </row>
    <row r="172" spans="2:11">
      <c r="B172" s="94"/>
      <c r="C172" s="95"/>
      <c r="D172" s="95"/>
      <c r="E172" s="95"/>
      <c r="F172" s="95"/>
      <c r="G172" s="95"/>
      <c r="H172" s="95"/>
      <c r="I172" s="95"/>
      <c r="J172" s="95"/>
      <c r="K172" s="88"/>
    </row>
    <row r="173" spans="2:11">
      <c r="B173" s="94"/>
      <c r="C173" s="95"/>
      <c r="D173" s="95"/>
      <c r="E173" s="95"/>
      <c r="F173" s="95"/>
      <c r="G173" s="95"/>
      <c r="H173" s="95"/>
      <c r="I173" s="95"/>
      <c r="J173" s="95"/>
      <c r="K173" s="88"/>
    </row>
    <row r="174" spans="2:11">
      <c r="B174" s="94"/>
      <c r="C174" s="95"/>
      <c r="D174" s="95"/>
      <c r="E174" s="95"/>
      <c r="F174" s="95"/>
      <c r="G174" s="95"/>
      <c r="H174" s="95"/>
      <c r="I174" s="95"/>
      <c r="J174" s="95"/>
      <c r="K174" s="88"/>
    </row>
    <row r="175" spans="2:11">
      <c r="B175" s="94"/>
      <c r="C175" s="95"/>
      <c r="D175" s="95"/>
      <c r="E175" s="95"/>
      <c r="F175" s="95"/>
      <c r="G175" s="95"/>
      <c r="H175" s="95"/>
      <c r="I175" s="95"/>
      <c r="J175" s="95"/>
      <c r="K175" s="88"/>
    </row>
    <row r="176" spans="2:11">
      <c r="B176" s="94"/>
      <c r="C176" s="95"/>
      <c r="D176" s="95"/>
      <c r="E176" s="95"/>
      <c r="F176" s="95"/>
      <c r="G176" s="95"/>
      <c r="H176" s="95"/>
      <c r="I176" s="95"/>
      <c r="J176" s="95"/>
      <c r="K176" s="88"/>
    </row>
    <row r="177" spans="2:11">
      <c r="B177" s="94"/>
      <c r="C177" s="95"/>
      <c r="D177" s="95"/>
      <c r="E177" s="95"/>
      <c r="F177" s="95"/>
      <c r="G177" s="95"/>
      <c r="H177" s="95"/>
      <c r="I177" s="95"/>
      <c r="J177" s="95"/>
      <c r="K177" s="88"/>
    </row>
    <row r="178" spans="2:11">
      <c r="B178" s="94"/>
      <c r="C178" s="95"/>
      <c r="D178" s="95"/>
      <c r="E178" s="95"/>
      <c r="F178" s="95"/>
      <c r="G178" s="95"/>
      <c r="H178" s="95"/>
      <c r="I178" s="95"/>
      <c r="J178" s="95"/>
      <c r="K178" s="88"/>
    </row>
    <row r="179" spans="2:11">
      <c r="B179" s="94"/>
      <c r="C179" s="95"/>
      <c r="D179" s="95"/>
      <c r="E179" s="95"/>
      <c r="F179" s="95"/>
      <c r="G179" s="95"/>
      <c r="H179" s="95"/>
      <c r="I179" s="95"/>
      <c r="J179" s="95"/>
      <c r="K179" s="88"/>
    </row>
    <row r="180" spans="2:11">
      <c r="B180" s="94"/>
      <c r="C180" s="95"/>
      <c r="D180" s="95"/>
      <c r="E180" s="95"/>
      <c r="F180" s="95"/>
      <c r="G180" s="95"/>
      <c r="H180" s="95"/>
      <c r="I180" s="95"/>
      <c r="J180" s="95"/>
      <c r="K180" s="88"/>
    </row>
    <row r="181" spans="2:11">
      <c r="B181" s="94"/>
      <c r="C181" s="95"/>
      <c r="D181" s="95"/>
      <c r="E181" s="95"/>
      <c r="F181" s="95"/>
      <c r="G181" s="95"/>
      <c r="H181" s="95"/>
      <c r="I181" s="95"/>
      <c r="J181" s="95"/>
      <c r="K181" s="88"/>
    </row>
    <row r="182" spans="2:11">
      <c r="B182" s="94"/>
      <c r="C182" s="95"/>
      <c r="D182" s="95"/>
      <c r="E182" s="95"/>
      <c r="F182" s="95"/>
      <c r="G182" s="95"/>
      <c r="H182" s="95"/>
      <c r="I182" s="95"/>
      <c r="J182" s="95"/>
      <c r="K182" s="88"/>
    </row>
    <row r="183" spans="2:11">
      <c r="B183" s="94"/>
      <c r="C183" s="95"/>
      <c r="D183" s="95"/>
      <c r="E183" s="95"/>
      <c r="F183" s="95"/>
      <c r="G183" s="95"/>
      <c r="H183" s="95"/>
      <c r="I183" s="95"/>
      <c r="J183" s="95"/>
      <c r="K183" s="88"/>
    </row>
    <row r="184" spans="2:11">
      <c r="B184" s="94"/>
      <c r="C184" s="95"/>
      <c r="D184" s="95"/>
      <c r="E184" s="95"/>
      <c r="F184" s="95"/>
      <c r="G184" s="95"/>
      <c r="H184" s="95"/>
      <c r="I184" s="95"/>
      <c r="J184" s="95"/>
      <c r="K184" s="88"/>
    </row>
    <row r="185" spans="2:11">
      <c r="B185" s="94"/>
      <c r="C185" s="95"/>
      <c r="D185" s="95"/>
      <c r="E185" s="95"/>
      <c r="F185" s="95"/>
      <c r="G185" s="95"/>
      <c r="H185" s="95"/>
      <c r="I185" s="95"/>
      <c r="J185" s="95"/>
      <c r="K185" s="88"/>
    </row>
    <row r="186" spans="2:11">
      <c r="B186" s="94"/>
      <c r="C186" s="95"/>
      <c r="D186" s="95"/>
      <c r="E186" s="95"/>
      <c r="F186" s="95"/>
      <c r="G186" s="95"/>
      <c r="H186" s="95"/>
      <c r="I186" s="95"/>
      <c r="J186" s="95"/>
      <c r="K186" s="88"/>
    </row>
    <row r="187" spans="2:11">
      <c r="B187" s="94"/>
      <c r="C187" s="95"/>
      <c r="D187" s="95"/>
      <c r="E187" s="95"/>
      <c r="F187" s="95"/>
      <c r="G187" s="95"/>
      <c r="H187" s="95"/>
      <c r="I187" s="95"/>
      <c r="J187" s="95"/>
      <c r="K187" s="88"/>
    </row>
    <row r="188" spans="2:11">
      <c r="B188" s="94"/>
      <c r="C188" s="95"/>
      <c r="D188" s="95"/>
      <c r="E188" s="95"/>
      <c r="F188" s="95"/>
      <c r="G188" s="95"/>
      <c r="H188" s="95"/>
      <c r="I188" s="95"/>
      <c r="J188" s="95"/>
      <c r="K188" s="88"/>
    </row>
    <row r="189" spans="2:11">
      <c r="B189" s="94"/>
      <c r="C189" s="95"/>
      <c r="D189" s="95"/>
      <c r="E189" s="95"/>
      <c r="F189" s="95"/>
      <c r="G189" s="95"/>
      <c r="H189" s="95"/>
      <c r="I189" s="95"/>
      <c r="J189" s="95"/>
      <c r="K189" s="88"/>
    </row>
    <row r="190" spans="2:11">
      <c r="B190" s="94"/>
      <c r="C190" s="95"/>
      <c r="D190" s="95"/>
      <c r="E190" s="95"/>
      <c r="F190" s="95"/>
      <c r="G190" s="95"/>
      <c r="H190" s="95"/>
      <c r="I190" s="95"/>
      <c r="J190" s="95"/>
      <c r="K190" s="88"/>
    </row>
    <row r="191" spans="2:11">
      <c r="B191" s="94"/>
      <c r="C191" s="95"/>
      <c r="D191" s="95"/>
      <c r="E191" s="95"/>
      <c r="F191" s="95"/>
      <c r="G191" s="95"/>
      <c r="H191" s="95"/>
      <c r="I191" s="95"/>
      <c r="J191" s="95"/>
      <c r="K191" s="88"/>
    </row>
    <row r="192" spans="2:11">
      <c r="B192" s="94"/>
      <c r="C192" s="95"/>
      <c r="D192" s="95"/>
      <c r="E192" s="95"/>
      <c r="F192" s="95"/>
      <c r="G192" s="95"/>
      <c r="H192" s="95"/>
      <c r="I192" s="95"/>
      <c r="J192" s="95"/>
      <c r="K192" s="88"/>
    </row>
    <row r="193" spans="2:11">
      <c r="B193" s="94"/>
      <c r="C193" s="95"/>
      <c r="D193" s="95"/>
      <c r="E193" s="95"/>
      <c r="F193" s="95"/>
      <c r="G193" s="95"/>
      <c r="H193" s="95"/>
      <c r="I193" s="95"/>
      <c r="J193" s="95"/>
      <c r="K193" s="88"/>
    </row>
    <row r="194" spans="2:11">
      <c r="B194" s="94"/>
      <c r="C194" s="95"/>
      <c r="D194" s="95"/>
      <c r="E194" s="95"/>
      <c r="F194" s="95"/>
      <c r="G194" s="95"/>
      <c r="H194" s="95"/>
      <c r="I194" s="95"/>
      <c r="J194" s="95"/>
      <c r="K194" s="88"/>
    </row>
    <row r="195" spans="2:11">
      <c r="B195" s="94"/>
      <c r="C195" s="95"/>
      <c r="D195" s="95"/>
      <c r="E195" s="95"/>
      <c r="F195" s="95"/>
      <c r="G195" s="95"/>
      <c r="H195" s="95"/>
      <c r="I195" s="95"/>
      <c r="J195" s="95"/>
      <c r="K195" s="88"/>
    </row>
    <row r="196" spans="2:11">
      <c r="B196" s="94"/>
      <c r="C196" s="95"/>
      <c r="D196" s="95"/>
      <c r="E196" s="95"/>
      <c r="F196" s="95"/>
      <c r="G196" s="95"/>
      <c r="H196" s="95"/>
      <c r="I196" s="95"/>
      <c r="J196" s="95"/>
      <c r="K196" s="88"/>
    </row>
    <row r="197" spans="2:11">
      <c r="B197" s="94"/>
      <c r="C197" s="95"/>
      <c r="D197" s="95"/>
      <c r="E197" s="95"/>
      <c r="F197" s="95"/>
      <c r="G197" s="95"/>
      <c r="H197" s="95"/>
      <c r="I197" s="95"/>
      <c r="J197" s="95"/>
      <c r="K197" s="88"/>
    </row>
    <row r="198" spans="2:11">
      <c r="B198" s="94"/>
      <c r="C198" s="95"/>
      <c r="D198" s="95"/>
      <c r="E198" s="95"/>
      <c r="F198" s="95"/>
      <c r="G198" s="95"/>
      <c r="H198" s="95"/>
      <c r="I198" s="95"/>
      <c r="J198" s="95"/>
      <c r="K198" s="88"/>
    </row>
    <row r="199" spans="2:11">
      <c r="B199" s="94"/>
      <c r="C199" s="95"/>
      <c r="D199" s="95"/>
      <c r="E199" s="95"/>
      <c r="F199" s="95"/>
      <c r="G199" s="95"/>
      <c r="H199" s="95"/>
      <c r="I199" s="95"/>
      <c r="J199" s="95"/>
      <c r="K199" s="88"/>
    </row>
    <row r="200" spans="2:11">
      <c r="B200" s="94"/>
      <c r="C200" s="95"/>
      <c r="D200" s="95"/>
      <c r="E200" s="95"/>
      <c r="F200" s="95"/>
      <c r="G200" s="95"/>
      <c r="H200" s="95"/>
      <c r="I200" s="95"/>
      <c r="J200" s="95"/>
      <c r="K200" s="88"/>
    </row>
    <row r="201" spans="2:11">
      <c r="B201" s="94"/>
      <c r="C201" s="95"/>
      <c r="D201" s="95"/>
      <c r="E201" s="95"/>
      <c r="F201" s="95"/>
      <c r="G201" s="95"/>
      <c r="H201" s="95"/>
      <c r="I201" s="95"/>
      <c r="J201" s="95"/>
      <c r="K201" s="88"/>
    </row>
    <row r="202" spans="2:11">
      <c r="B202" s="94"/>
      <c r="C202" s="95"/>
      <c r="D202" s="95"/>
      <c r="E202" s="95"/>
      <c r="F202" s="95"/>
      <c r="G202" s="95"/>
      <c r="H202" s="95"/>
      <c r="I202" s="95"/>
      <c r="J202" s="95"/>
      <c r="K202" s="88"/>
    </row>
    <row r="203" spans="2:11">
      <c r="B203" s="94"/>
      <c r="C203" s="95"/>
      <c r="D203" s="95"/>
      <c r="E203" s="95"/>
      <c r="F203" s="95"/>
      <c r="G203" s="95"/>
      <c r="H203" s="95"/>
      <c r="I203" s="95"/>
      <c r="J203" s="95"/>
      <c r="K203" s="88"/>
    </row>
    <row r="204" spans="2:11">
      <c r="B204" s="94"/>
      <c r="C204" s="95"/>
      <c r="D204" s="95"/>
      <c r="E204" s="95"/>
      <c r="F204" s="95"/>
      <c r="G204" s="95"/>
      <c r="H204" s="95"/>
      <c r="I204" s="95"/>
      <c r="J204" s="95"/>
      <c r="K204" s="88"/>
    </row>
    <row r="205" spans="2:11">
      <c r="B205" s="94"/>
      <c r="C205" s="95"/>
      <c r="D205" s="95"/>
      <c r="E205" s="95"/>
      <c r="F205" s="95"/>
      <c r="G205" s="95"/>
      <c r="H205" s="95"/>
      <c r="I205" s="95"/>
      <c r="J205" s="95"/>
      <c r="K205" s="88"/>
    </row>
    <row r="206" spans="2:11">
      <c r="B206" s="94"/>
      <c r="C206" s="95"/>
      <c r="D206" s="95"/>
      <c r="E206" s="95"/>
      <c r="F206" s="95"/>
      <c r="G206" s="95"/>
      <c r="H206" s="95"/>
      <c r="I206" s="95"/>
      <c r="J206" s="95"/>
      <c r="K206" s="88"/>
    </row>
    <row r="207" spans="2:11">
      <c r="B207" s="94"/>
      <c r="C207" s="95"/>
      <c r="D207" s="95"/>
      <c r="E207" s="95"/>
      <c r="F207" s="95"/>
      <c r="G207" s="95"/>
      <c r="H207" s="95"/>
      <c r="I207" s="95"/>
      <c r="J207" s="95"/>
      <c r="K207" s="88"/>
    </row>
    <row r="208" spans="2:11">
      <c r="B208" s="94"/>
      <c r="C208" s="95"/>
      <c r="D208" s="95"/>
      <c r="E208" s="95"/>
      <c r="F208" s="95"/>
      <c r="G208" s="95"/>
      <c r="H208" s="95"/>
      <c r="I208" s="95"/>
      <c r="J208" s="95"/>
      <c r="K208" s="88"/>
    </row>
    <row r="209" spans="2:11">
      <c r="B209" s="94"/>
      <c r="C209" s="95"/>
      <c r="D209" s="95"/>
      <c r="E209" s="95"/>
      <c r="F209" s="95"/>
      <c r="G209" s="95"/>
      <c r="H209" s="95"/>
      <c r="I209" s="95"/>
      <c r="J209" s="95"/>
      <c r="K209" s="88"/>
    </row>
    <row r="210" spans="2:11">
      <c r="B210" s="94"/>
      <c r="C210" s="95"/>
      <c r="D210" s="95"/>
      <c r="E210" s="95"/>
      <c r="F210" s="95"/>
      <c r="G210" s="95"/>
      <c r="H210" s="95"/>
      <c r="I210" s="95"/>
      <c r="J210" s="95"/>
      <c r="K210" s="88"/>
    </row>
    <row r="211" spans="2:11">
      <c r="B211" s="94"/>
      <c r="C211" s="95"/>
      <c r="D211" s="95"/>
      <c r="E211" s="95"/>
      <c r="F211" s="95"/>
      <c r="G211" s="95"/>
      <c r="H211" s="95"/>
      <c r="I211" s="95"/>
      <c r="J211" s="95"/>
      <c r="K211" s="88"/>
    </row>
    <row r="212" spans="2:11">
      <c r="B212" s="94"/>
      <c r="C212" s="95"/>
      <c r="D212" s="95"/>
      <c r="E212" s="95"/>
      <c r="F212" s="95"/>
      <c r="G212" s="95"/>
      <c r="H212" s="95"/>
      <c r="I212" s="95"/>
      <c r="J212" s="95"/>
      <c r="K212" s="88"/>
    </row>
    <row r="213" spans="2:11">
      <c r="B213" s="94"/>
      <c r="C213" s="95"/>
      <c r="D213" s="95"/>
      <c r="E213" s="95"/>
      <c r="F213" s="95"/>
      <c r="G213" s="95"/>
      <c r="H213" s="95"/>
      <c r="I213" s="95"/>
      <c r="J213" s="95"/>
      <c r="K213" s="88"/>
    </row>
    <row r="214" spans="2:11">
      <c r="B214" s="94"/>
      <c r="C214" s="95"/>
      <c r="D214" s="95"/>
      <c r="E214" s="95"/>
      <c r="F214" s="95"/>
      <c r="G214" s="95"/>
      <c r="H214" s="95"/>
      <c r="I214" s="95"/>
      <c r="J214" s="95"/>
      <c r="K214" s="88"/>
    </row>
    <row r="215" spans="2:11">
      <c r="B215" s="94"/>
      <c r="C215" s="95"/>
      <c r="D215" s="95"/>
      <c r="E215" s="95"/>
      <c r="F215" s="95"/>
      <c r="G215" s="95"/>
      <c r="H215" s="95"/>
      <c r="I215" s="95"/>
      <c r="J215" s="95"/>
      <c r="K215" s="88"/>
    </row>
    <row r="216" spans="2:11">
      <c r="B216" s="94"/>
      <c r="C216" s="95"/>
      <c r="D216" s="95"/>
      <c r="E216" s="95"/>
      <c r="F216" s="95"/>
      <c r="G216" s="95"/>
      <c r="H216" s="95"/>
      <c r="I216" s="95"/>
      <c r="J216" s="95"/>
      <c r="K216" s="88"/>
    </row>
    <row r="217" spans="2:11">
      <c r="B217" s="94"/>
      <c r="C217" s="95"/>
      <c r="D217" s="95"/>
      <c r="E217" s="95"/>
      <c r="F217" s="95"/>
      <c r="G217" s="95"/>
      <c r="H217" s="95"/>
      <c r="I217" s="95"/>
      <c r="J217" s="95"/>
      <c r="K217" s="88"/>
    </row>
    <row r="218" spans="2:11">
      <c r="B218" s="94"/>
      <c r="C218" s="95"/>
      <c r="D218" s="95"/>
      <c r="E218" s="95"/>
      <c r="F218" s="95"/>
      <c r="G218" s="95"/>
      <c r="H218" s="95"/>
      <c r="I218" s="95"/>
      <c r="J218" s="95"/>
      <c r="K218" s="88"/>
    </row>
    <row r="219" spans="2:11">
      <c r="B219" s="94"/>
      <c r="C219" s="95"/>
      <c r="D219" s="95"/>
      <c r="E219" s="95"/>
      <c r="F219" s="95"/>
      <c r="G219" s="95"/>
      <c r="H219" s="95"/>
      <c r="I219" s="95"/>
      <c r="J219" s="95"/>
      <c r="K219" s="88"/>
    </row>
    <row r="220" spans="2:11">
      <c r="B220" s="94"/>
      <c r="C220" s="95"/>
      <c r="D220" s="95"/>
      <c r="E220" s="95"/>
      <c r="F220" s="95"/>
      <c r="G220" s="95"/>
      <c r="H220" s="95"/>
      <c r="I220" s="95"/>
      <c r="J220" s="95"/>
      <c r="K220" s="88"/>
    </row>
    <row r="221" spans="2:11">
      <c r="B221" s="94"/>
      <c r="C221" s="95"/>
      <c r="D221" s="95"/>
      <c r="E221" s="95"/>
      <c r="F221" s="95"/>
      <c r="G221" s="95"/>
      <c r="H221" s="95"/>
      <c r="I221" s="95"/>
      <c r="J221" s="95"/>
      <c r="K221" s="88"/>
    </row>
    <row r="222" spans="2:11">
      <c r="B222" s="94"/>
      <c r="C222" s="95"/>
      <c r="D222" s="95"/>
      <c r="E222" s="95"/>
      <c r="F222" s="95"/>
      <c r="G222" s="95"/>
      <c r="H222" s="95"/>
      <c r="I222" s="95"/>
      <c r="J222" s="95"/>
      <c r="K222" s="88"/>
    </row>
    <row r="223" spans="2:11">
      <c r="B223" s="94"/>
      <c r="C223" s="95"/>
      <c r="D223" s="95"/>
      <c r="E223" s="95"/>
      <c r="F223" s="95"/>
      <c r="G223" s="95"/>
      <c r="H223" s="95"/>
      <c r="I223" s="95"/>
      <c r="J223" s="95"/>
      <c r="K223" s="88"/>
    </row>
    <row r="224" spans="2:11">
      <c r="B224" s="94"/>
      <c r="C224" s="95"/>
      <c r="D224" s="95"/>
      <c r="E224" s="95"/>
      <c r="F224" s="95"/>
      <c r="G224" s="95"/>
      <c r="H224" s="95"/>
      <c r="I224" s="95"/>
      <c r="J224" s="95"/>
      <c r="K224" s="88"/>
    </row>
    <row r="225" spans="2:11">
      <c r="B225" s="94"/>
      <c r="C225" s="95"/>
      <c r="D225" s="95"/>
      <c r="E225" s="95"/>
      <c r="F225" s="95"/>
      <c r="G225" s="95"/>
      <c r="H225" s="95"/>
      <c r="I225" s="95"/>
      <c r="J225" s="95"/>
      <c r="K225" s="88"/>
    </row>
    <row r="226" spans="2:11">
      <c r="B226" s="94"/>
      <c r="C226" s="95"/>
      <c r="D226" s="95"/>
      <c r="E226" s="95"/>
      <c r="F226" s="95"/>
      <c r="G226" s="95"/>
      <c r="H226" s="95"/>
      <c r="I226" s="95"/>
      <c r="J226" s="95"/>
      <c r="K226" s="88"/>
    </row>
    <row r="227" spans="2:11">
      <c r="B227" s="94"/>
      <c r="C227" s="95"/>
      <c r="D227" s="95"/>
      <c r="E227" s="95"/>
      <c r="F227" s="95"/>
      <c r="G227" s="95"/>
      <c r="H227" s="95"/>
      <c r="I227" s="95"/>
      <c r="J227" s="95"/>
      <c r="K227" s="88"/>
    </row>
    <row r="228" spans="2:11">
      <c r="B228" s="94"/>
      <c r="C228" s="95"/>
      <c r="D228" s="95"/>
      <c r="E228" s="95"/>
      <c r="F228" s="95"/>
      <c r="G228" s="95"/>
      <c r="H228" s="95"/>
      <c r="I228" s="95"/>
      <c r="J228" s="95"/>
      <c r="K228" s="88"/>
    </row>
    <row r="229" spans="2:11">
      <c r="B229" s="94"/>
      <c r="C229" s="95"/>
      <c r="D229" s="95"/>
      <c r="E229" s="95"/>
      <c r="F229" s="95"/>
      <c r="G229" s="95"/>
      <c r="H229" s="95"/>
      <c r="I229" s="95"/>
      <c r="J229" s="95"/>
      <c r="K229" s="88"/>
    </row>
    <row r="230" spans="2:11">
      <c r="B230" s="94"/>
      <c r="C230" s="95"/>
      <c r="D230" s="95"/>
      <c r="E230" s="95"/>
      <c r="F230" s="95"/>
      <c r="G230" s="95"/>
      <c r="H230" s="95"/>
      <c r="I230" s="95"/>
      <c r="J230" s="95"/>
      <c r="K230" s="88"/>
    </row>
    <row r="231" spans="2:11">
      <c r="B231" s="94"/>
      <c r="C231" s="95"/>
      <c r="D231" s="95"/>
      <c r="E231" s="95"/>
      <c r="F231" s="95"/>
      <c r="G231" s="95"/>
      <c r="H231" s="95"/>
      <c r="I231" s="95"/>
      <c r="J231" s="95"/>
      <c r="K231" s="88"/>
    </row>
    <row r="232" spans="2:11">
      <c r="B232" s="94"/>
      <c r="C232" s="95"/>
      <c r="D232" s="95"/>
      <c r="E232" s="95"/>
      <c r="F232" s="95"/>
      <c r="G232" s="95"/>
      <c r="H232" s="95"/>
      <c r="I232" s="95"/>
      <c r="J232" s="95"/>
      <c r="K232" s="88"/>
    </row>
    <row r="233" spans="2:11">
      <c r="B233" s="94"/>
      <c r="C233" s="95"/>
      <c r="D233" s="95"/>
      <c r="E233" s="95"/>
      <c r="F233" s="95"/>
      <c r="G233" s="95"/>
      <c r="H233" s="95"/>
      <c r="I233" s="95"/>
      <c r="J233" s="95"/>
      <c r="K233" s="88"/>
    </row>
    <row r="234" spans="2:11">
      <c r="B234" s="94"/>
      <c r="C234" s="95"/>
      <c r="D234" s="95"/>
      <c r="E234" s="95"/>
      <c r="F234" s="95"/>
      <c r="G234" s="95"/>
      <c r="H234" s="95"/>
      <c r="I234" s="95"/>
      <c r="J234" s="95"/>
      <c r="K234" s="88"/>
    </row>
    <row r="235" spans="2:11">
      <c r="B235" s="94"/>
      <c r="C235" s="95"/>
      <c r="D235" s="95"/>
      <c r="E235" s="95"/>
      <c r="F235" s="95"/>
      <c r="G235" s="95"/>
      <c r="H235" s="95"/>
      <c r="I235" s="95"/>
      <c r="J235" s="95"/>
      <c r="K235" s="88"/>
    </row>
    <row r="236" spans="2:11">
      <c r="B236" s="94"/>
      <c r="C236" s="95"/>
      <c r="D236" s="95"/>
      <c r="E236" s="95"/>
      <c r="F236" s="95"/>
      <c r="G236" s="95"/>
      <c r="H236" s="95"/>
      <c r="I236" s="95"/>
      <c r="J236" s="95"/>
      <c r="K236" s="88"/>
    </row>
    <row r="237" spans="2:11">
      <c r="B237" s="94"/>
      <c r="C237" s="95"/>
      <c r="D237" s="95"/>
      <c r="E237" s="95"/>
      <c r="F237" s="95"/>
      <c r="G237" s="95"/>
      <c r="H237" s="95"/>
      <c r="I237" s="95"/>
      <c r="J237" s="95"/>
      <c r="K237" s="88"/>
    </row>
    <row r="238" spans="2:11">
      <c r="B238" s="94"/>
      <c r="C238" s="95"/>
      <c r="D238" s="95"/>
      <c r="E238" s="95"/>
      <c r="F238" s="95"/>
      <c r="G238" s="95"/>
      <c r="H238" s="95"/>
      <c r="I238" s="95"/>
      <c r="J238" s="95"/>
      <c r="K238" s="88"/>
    </row>
    <row r="239" spans="2:11">
      <c r="B239" s="94"/>
      <c r="C239" s="95"/>
      <c r="D239" s="95"/>
      <c r="E239" s="95"/>
      <c r="F239" s="95"/>
      <c r="G239" s="95"/>
      <c r="H239" s="95"/>
      <c r="I239" s="95"/>
      <c r="J239" s="95"/>
      <c r="K239" s="88"/>
    </row>
    <row r="240" spans="2:11">
      <c r="B240" s="94"/>
      <c r="C240" s="95"/>
      <c r="D240" s="95"/>
      <c r="E240" s="95"/>
      <c r="F240" s="95"/>
      <c r="G240" s="95"/>
      <c r="H240" s="95"/>
      <c r="I240" s="95"/>
      <c r="J240" s="95"/>
      <c r="K240" s="88"/>
    </row>
    <row r="241" spans="2:11">
      <c r="B241" s="94"/>
      <c r="C241" s="95"/>
      <c r="D241" s="95"/>
      <c r="E241" s="95"/>
      <c r="F241" s="95"/>
      <c r="G241" s="95"/>
      <c r="H241" s="95"/>
      <c r="I241" s="95"/>
      <c r="J241" s="95"/>
      <c r="K241" s="88"/>
    </row>
    <row r="242" spans="2:11">
      <c r="B242" s="94"/>
      <c r="C242" s="95"/>
      <c r="D242" s="95"/>
      <c r="E242" s="95"/>
      <c r="F242" s="95"/>
      <c r="G242" s="95"/>
      <c r="H242" s="95"/>
      <c r="I242" s="95"/>
      <c r="J242" s="95"/>
      <c r="K242" s="88"/>
    </row>
    <row r="243" spans="2:11">
      <c r="B243" s="94"/>
      <c r="C243" s="95"/>
      <c r="D243" s="95"/>
      <c r="E243" s="95"/>
      <c r="F243" s="95"/>
      <c r="G243" s="95"/>
      <c r="H243" s="95"/>
      <c r="I243" s="95"/>
      <c r="J243" s="95"/>
      <c r="K243" s="88"/>
    </row>
    <row r="244" spans="2:11">
      <c r="B244" s="94"/>
      <c r="C244" s="95"/>
      <c r="D244" s="95"/>
      <c r="E244" s="95"/>
      <c r="F244" s="95"/>
      <c r="G244" s="95"/>
      <c r="H244" s="95"/>
      <c r="I244" s="95"/>
      <c r="J244" s="95"/>
      <c r="K244" s="88"/>
    </row>
    <row r="245" spans="2:11">
      <c r="B245" s="94"/>
      <c r="C245" s="95"/>
      <c r="D245" s="95"/>
      <c r="E245" s="95"/>
      <c r="F245" s="95"/>
      <c r="G245" s="95"/>
      <c r="H245" s="95"/>
      <c r="I245" s="95"/>
      <c r="J245" s="95"/>
      <c r="K245" s="88"/>
    </row>
    <row r="246" spans="2:11">
      <c r="B246" s="94"/>
      <c r="C246" s="95"/>
      <c r="D246" s="95"/>
      <c r="E246" s="95"/>
      <c r="F246" s="95"/>
      <c r="G246" s="95"/>
      <c r="H246" s="95"/>
      <c r="I246" s="95"/>
      <c r="J246" s="95"/>
      <c r="K246" s="88"/>
    </row>
    <row r="247" spans="2:11">
      <c r="B247" s="94"/>
      <c r="C247" s="95"/>
      <c r="D247" s="95"/>
      <c r="E247" s="95"/>
      <c r="F247" s="95"/>
      <c r="G247" s="95"/>
      <c r="H247" s="95"/>
      <c r="I247" s="95"/>
      <c r="J247" s="95"/>
      <c r="K247" s="88"/>
    </row>
    <row r="248" spans="2:11">
      <c r="B248" s="94"/>
      <c r="C248" s="95"/>
      <c r="D248" s="95"/>
      <c r="E248" s="95"/>
      <c r="F248" s="95"/>
      <c r="G248" s="95"/>
      <c r="H248" s="95"/>
      <c r="I248" s="95"/>
      <c r="J248" s="95"/>
      <c r="K248" s="88"/>
    </row>
    <row r="249" spans="2:11">
      <c r="B249" s="94"/>
      <c r="C249" s="95"/>
      <c r="D249" s="95"/>
      <c r="E249" s="95"/>
      <c r="F249" s="95"/>
      <c r="G249" s="95"/>
      <c r="H249" s="95"/>
      <c r="I249" s="95"/>
      <c r="J249" s="95"/>
      <c r="K249" s="88"/>
    </row>
    <row r="250" spans="2:11">
      <c r="B250" s="94"/>
      <c r="C250" s="95"/>
      <c r="D250" s="95"/>
      <c r="E250" s="95"/>
      <c r="F250" s="95"/>
      <c r="G250" s="95"/>
      <c r="H250" s="95"/>
      <c r="I250" s="95"/>
      <c r="J250" s="95"/>
      <c r="K250" s="88"/>
    </row>
    <row r="251" spans="2:11">
      <c r="B251" s="94"/>
      <c r="C251" s="95"/>
      <c r="D251" s="95"/>
      <c r="E251" s="95"/>
      <c r="F251" s="95"/>
      <c r="G251" s="95"/>
      <c r="H251" s="95"/>
      <c r="I251" s="95"/>
      <c r="J251" s="95"/>
      <c r="K251" s="88"/>
    </row>
    <row r="252" spans="2:11">
      <c r="B252" s="94"/>
      <c r="C252" s="95"/>
      <c r="D252" s="95"/>
      <c r="E252" s="95"/>
      <c r="F252" s="95"/>
      <c r="G252" s="95"/>
      <c r="H252" s="95"/>
      <c r="I252" s="95"/>
      <c r="J252" s="95"/>
      <c r="K252" s="88"/>
    </row>
    <row r="253" spans="2:11">
      <c r="B253" s="94"/>
      <c r="C253" s="95"/>
      <c r="D253" s="95"/>
      <c r="E253" s="95"/>
      <c r="F253" s="95"/>
      <c r="G253" s="95"/>
      <c r="H253" s="95"/>
      <c r="I253" s="95"/>
      <c r="J253" s="95"/>
      <c r="K253" s="88"/>
    </row>
    <row r="254" spans="2:11">
      <c r="B254" s="94"/>
      <c r="C254" s="95"/>
      <c r="D254" s="95"/>
      <c r="E254" s="95"/>
      <c r="F254" s="95"/>
      <c r="G254" s="95"/>
      <c r="H254" s="95"/>
      <c r="I254" s="95"/>
      <c r="J254" s="95"/>
      <c r="K254" s="88"/>
    </row>
    <row r="255" spans="2:11">
      <c r="B255" s="94"/>
      <c r="C255" s="95"/>
      <c r="D255" s="95"/>
      <c r="E255" s="95"/>
      <c r="F255" s="95"/>
      <c r="G255" s="95"/>
      <c r="H255" s="95"/>
      <c r="I255" s="95"/>
      <c r="J255" s="95"/>
      <c r="K255" s="88"/>
    </row>
    <row r="256" spans="2:11">
      <c r="B256" s="94"/>
      <c r="C256" s="95"/>
      <c r="D256" s="95"/>
      <c r="E256" s="95"/>
      <c r="F256" s="95"/>
      <c r="G256" s="95"/>
      <c r="H256" s="95"/>
      <c r="I256" s="95"/>
      <c r="J256" s="95"/>
      <c r="K256" s="88"/>
    </row>
    <row r="257" spans="2:11">
      <c r="B257" s="94"/>
      <c r="C257" s="95"/>
      <c r="D257" s="95"/>
      <c r="E257" s="95"/>
      <c r="F257" s="95"/>
      <c r="G257" s="95"/>
      <c r="H257" s="95"/>
      <c r="I257" s="95"/>
      <c r="J257" s="95"/>
      <c r="K257" s="88"/>
    </row>
    <row r="258" spans="2:11">
      <c r="B258" s="94"/>
      <c r="C258" s="95"/>
      <c r="D258" s="95"/>
      <c r="E258" s="95"/>
      <c r="F258" s="95"/>
      <c r="G258" s="95"/>
      <c r="H258" s="95"/>
      <c r="I258" s="95"/>
      <c r="J258" s="95"/>
      <c r="K258" s="88"/>
    </row>
    <row r="259" spans="2:11">
      <c r="B259" s="94"/>
      <c r="C259" s="95"/>
      <c r="D259" s="95"/>
      <c r="E259" s="95"/>
      <c r="F259" s="95"/>
      <c r="G259" s="95"/>
      <c r="H259" s="95"/>
      <c r="I259" s="95"/>
      <c r="J259" s="95"/>
      <c r="K259" s="88"/>
    </row>
    <row r="260" spans="2:11">
      <c r="B260" s="94"/>
      <c r="C260" s="95"/>
      <c r="D260" s="95"/>
      <c r="E260" s="95"/>
      <c r="F260" s="95"/>
      <c r="G260" s="95"/>
      <c r="H260" s="95"/>
      <c r="I260" s="95"/>
      <c r="J260" s="95"/>
      <c r="K260" s="88"/>
    </row>
    <row r="261" spans="2:11">
      <c r="B261" s="94"/>
      <c r="C261" s="95"/>
      <c r="D261" s="95"/>
      <c r="E261" s="95"/>
      <c r="F261" s="95"/>
      <c r="G261" s="95"/>
      <c r="H261" s="95"/>
      <c r="I261" s="95"/>
      <c r="J261" s="95"/>
      <c r="K261" s="88"/>
    </row>
    <row r="262" spans="2:11">
      <c r="B262" s="94"/>
      <c r="C262" s="95"/>
      <c r="D262" s="95"/>
      <c r="E262" s="95"/>
      <c r="F262" s="95"/>
      <c r="G262" s="95"/>
      <c r="H262" s="95"/>
      <c r="I262" s="95"/>
      <c r="J262" s="95"/>
      <c r="K262" s="88"/>
    </row>
    <row r="263" spans="2:11">
      <c r="B263" s="94"/>
      <c r="C263" s="95"/>
      <c r="D263" s="95"/>
      <c r="E263" s="95"/>
      <c r="F263" s="95"/>
      <c r="G263" s="95"/>
      <c r="H263" s="95"/>
      <c r="I263" s="95"/>
      <c r="J263" s="95"/>
      <c r="K263" s="88"/>
    </row>
    <row r="264" spans="2:11">
      <c r="B264" s="94"/>
      <c r="C264" s="95"/>
      <c r="D264" s="95"/>
      <c r="E264" s="95"/>
      <c r="F264" s="95"/>
      <c r="G264" s="95"/>
      <c r="H264" s="95"/>
      <c r="I264" s="95"/>
      <c r="J264" s="95"/>
      <c r="K264" s="88"/>
    </row>
    <row r="265" spans="2:11">
      <c r="B265" s="94"/>
      <c r="C265" s="95"/>
      <c r="D265" s="95"/>
      <c r="E265" s="95"/>
      <c r="F265" s="95"/>
      <c r="G265" s="95"/>
      <c r="H265" s="95"/>
      <c r="I265" s="95"/>
      <c r="J265" s="95"/>
      <c r="K265" s="88"/>
    </row>
    <row r="266" spans="2:11">
      <c r="B266" s="94"/>
      <c r="C266" s="95"/>
      <c r="D266" s="95"/>
      <c r="E266" s="95"/>
      <c r="F266" s="95"/>
      <c r="G266" s="95"/>
      <c r="H266" s="95"/>
      <c r="I266" s="95"/>
      <c r="J266" s="95"/>
      <c r="K266" s="88"/>
    </row>
    <row r="267" spans="2:11">
      <c r="B267" s="94"/>
      <c r="C267" s="95"/>
      <c r="D267" s="95"/>
      <c r="E267" s="95"/>
      <c r="F267" s="95"/>
      <c r="G267" s="95"/>
      <c r="H267" s="95"/>
      <c r="I267" s="95"/>
      <c r="J267" s="95"/>
      <c r="K267" s="88"/>
    </row>
    <row r="268" spans="2:11">
      <c r="B268" s="94"/>
      <c r="C268" s="95"/>
      <c r="D268" s="95"/>
      <c r="E268" s="95"/>
      <c r="F268" s="95"/>
      <c r="G268" s="95"/>
      <c r="H268" s="95"/>
      <c r="I268" s="95"/>
      <c r="J268" s="95"/>
      <c r="K268" s="88"/>
    </row>
    <row r="269" spans="2:11">
      <c r="B269" s="94"/>
      <c r="C269" s="95"/>
      <c r="D269" s="95"/>
      <c r="E269" s="95"/>
      <c r="F269" s="95"/>
      <c r="G269" s="95"/>
      <c r="H269" s="95"/>
      <c r="I269" s="95"/>
      <c r="J269" s="95"/>
      <c r="K269" s="88"/>
    </row>
    <row r="270" spans="2:11">
      <c r="B270" s="94"/>
      <c r="C270" s="95"/>
      <c r="D270" s="95"/>
      <c r="E270" s="95"/>
      <c r="F270" s="95"/>
      <c r="G270" s="95"/>
      <c r="H270" s="95"/>
      <c r="I270" s="95"/>
      <c r="J270" s="95"/>
      <c r="K270" s="88"/>
    </row>
    <row r="271" spans="2:11">
      <c r="B271" s="94"/>
      <c r="C271" s="95"/>
      <c r="D271" s="95"/>
      <c r="E271" s="95"/>
      <c r="F271" s="95"/>
      <c r="G271" s="95"/>
      <c r="H271" s="95"/>
      <c r="I271" s="95"/>
      <c r="J271" s="95"/>
      <c r="K271" s="88"/>
    </row>
    <row r="272" spans="2:11">
      <c r="B272" s="94"/>
      <c r="C272" s="95"/>
      <c r="D272" s="95"/>
      <c r="E272" s="95"/>
      <c r="F272" s="95"/>
      <c r="G272" s="95"/>
      <c r="H272" s="95"/>
      <c r="I272" s="95"/>
      <c r="J272" s="95"/>
      <c r="K272" s="88"/>
    </row>
    <row r="273" spans="2:11">
      <c r="B273" s="94"/>
      <c r="C273" s="95"/>
      <c r="D273" s="95"/>
      <c r="E273" s="95"/>
      <c r="F273" s="95"/>
      <c r="G273" s="95"/>
      <c r="H273" s="95"/>
      <c r="I273" s="95"/>
      <c r="J273" s="95"/>
      <c r="K273" s="88"/>
    </row>
    <row r="274" spans="2:11">
      <c r="B274" s="94"/>
      <c r="C274" s="95"/>
      <c r="D274" s="95"/>
      <c r="E274" s="95"/>
      <c r="F274" s="95"/>
      <c r="G274" s="95"/>
      <c r="H274" s="95"/>
      <c r="I274" s="95"/>
      <c r="J274" s="95"/>
      <c r="K274" s="88"/>
    </row>
    <row r="275" spans="2:11">
      <c r="B275" s="94"/>
      <c r="C275" s="95"/>
      <c r="D275" s="95"/>
      <c r="E275" s="95"/>
      <c r="F275" s="95"/>
      <c r="G275" s="95"/>
      <c r="H275" s="95"/>
      <c r="I275" s="95"/>
      <c r="J275" s="95"/>
      <c r="K275" s="88"/>
    </row>
    <row r="276" spans="2:11">
      <c r="B276" s="94"/>
      <c r="C276" s="95"/>
      <c r="D276" s="95"/>
      <c r="E276" s="95"/>
      <c r="F276" s="95"/>
      <c r="G276" s="95"/>
      <c r="H276" s="95"/>
      <c r="I276" s="95"/>
      <c r="J276" s="95"/>
      <c r="K276" s="88"/>
    </row>
    <row r="277" spans="2:11">
      <c r="B277" s="94"/>
      <c r="C277" s="95"/>
      <c r="D277" s="95"/>
      <c r="E277" s="95"/>
      <c r="F277" s="95"/>
      <c r="G277" s="95"/>
      <c r="H277" s="95"/>
      <c r="I277" s="95"/>
      <c r="J277" s="95"/>
      <c r="K277" s="88"/>
    </row>
    <row r="278" spans="2:11">
      <c r="B278" s="94"/>
      <c r="C278" s="95"/>
      <c r="D278" s="95"/>
      <c r="E278" s="95"/>
      <c r="F278" s="95"/>
      <c r="G278" s="95"/>
      <c r="H278" s="95"/>
      <c r="I278" s="95"/>
      <c r="J278" s="95"/>
      <c r="K278" s="88"/>
    </row>
    <row r="279" spans="2:11">
      <c r="B279" s="94"/>
      <c r="C279" s="95"/>
      <c r="D279" s="95"/>
      <c r="E279" s="95"/>
      <c r="F279" s="95"/>
      <c r="G279" s="95"/>
      <c r="H279" s="95"/>
      <c r="I279" s="95"/>
      <c r="J279" s="95"/>
      <c r="K279" s="88"/>
    </row>
    <row r="280" spans="2:11">
      <c r="B280" s="94"/>
      <c r="C280" s="95"/>
      <c r="D280" s="95"/>
      <c r="E280" s="95"/>
      <c r="F280" s="95"/>
      <c r="G280" s="95"/>
      <c r="H280" s="95"/>
      <c r="I280" s="95"/>
      <c r="J280" s="95"/>
      <c r="K280" s="88"/>
    </row>
    <row r="281" spans="2:11">
      <c r="B281" s="94"/>
      <c r="C281" s="95"/>
      <c r="D281" s="95"/>
      <c r="E281" s="95"/>
      <c r="F281" s="95"/>
      <c r="G281" s="95"/>
      <c r="H281" s="95"/>
      <c r="I281" s="95"/>
      <c r="J281" s="95"/>
      <c r="K281" s="88"/>
    </row>
    <row r="282" spans="2:11">
      <c r="B282" s="94"/>
      <c r="C282" s="95"/>
      <c r="D282" s="95"/>
      <c r="E282" s="95"/>
      <c r="F282" s="95"/>
      <c r="G282" s="95"/>
      <c r="H282" s="95"/>
      <c r="I282" s="95"/>
      <c r="J282" s="95"/>
      <c r="K282" s="88"/>
    </row>
    <row r="283" spans="2:11">
      <c r="B283" s="94"/>
      <c r="C283" s="95"/>
      <c r="D283" s="95"/>
      <c r="E283" s="95"/>
      <c r="F283" s="95"/>
      <c r="G283" s="95"/>
      <c r="H283" s="95"/>
      <c r="I283" s="95"/>
      <c r="J283" s="95"/>
      <c r="K283" s="88"/>
    </row>
    <row r="284" spans="2:11">
      <c r="B284" s="94"/>
      <c r="C284" s="95"/>
      <c r="D284" s="95"/>
      <c r="E284" s="95"/>
      <c r="F284" s="95"/>
      <c r="G284" s="95"/>
      <c r="H284" s="95"/>
      <c r="I284" s="95"/>
      <c r="J284" s="95"/>
      <c r="K284" s="88"/>
    </row>
    <row r="285" spans="2:11">
      <c r="B285" s="94"/>
      <c r="C285" s="95"/>
      <c r="D285" s="95"/>
      <c r="E285" s="95"/>
      <c r="F285" s="95"/>
      <c r="G285" s="95"/>
      <c r="H285" s="95"/>
      <c r="I285" s="95"/>
      <c r="J285" s="95"/>
      <c r="K285" s="88"/>
    </row>
    <row r="286" spans="2:11">
      <c r="B286" s="94"/>
      <c r="C286" s="95"/>
      <c r="D286" s="95"/>
      <c r="E286" s="95"/>
      <c r="F286" s="95"/>
      <c r="G286" s="95"/>
      <c r="H286" s="95"/>
      <c r="I286" s="95"/>
      <c r="J286" s="95"/>
      <c r="K286" s="88"/>
    </row>
    <row r="287" spans="2:11">
      <c r="B287" s="94"/>
      <c r="C287" s="95"/>
      <c r="D287" s="95"/>
      <c r="E287" s="95"/>
      <c r="F287" s="95"/>
      <c r="G287" s="95"/>
      <c r="H287" s="95"/>
      <c r="I287" s="95"/>
      <c r="J287" s="95"/>
      <c r="K287" s="88"/>
    </row>
    <row r="288" spans="2:11">
      <c r="B288" s="94"/>
      <c r="C288" s="95"/>
      <c r="D288" s="95"/>
      <c r="E288" s="95"/>
      <c r="F288" s="95"/>
      <c r="G288" s="95"/>
      <c r="H288" s="95"/>
      <c r="I288" s="95"/>
      <c r="J288" s="95"/>
      <c r="K288" s="88"/>
    </row>
    <row r="289" spans="2:11">
      <c r="B289" s="94"/>
      <c r="C289" s="95"/>
      <c r="D289" s="95"/>
      <c r="E289" s="95"/>
      <c r="F289" s="95"/>
      <c r="G289" s="95"/>
      <c r="H289" s="95"/>
      <c r="I289" s="95"/>
      <c r="J289" s="95"/>
      <c r="K289" s="88"/>
    </row>
    <row r="290" spans="2:11">
      <c r="B290" s="94"/>
      <c r="C290" s="95"/>
      <c r="D290" s="95"/>
      <c r="E290" s="95"/>
      <c r="F290" s="95"/>
      <c r="G290" s="95"/>
      <c r="H290" s="95"/>
      <c r="I290" s="95"/>
      <c r="J290" s="95"/>
      <c r="K290" s="88"/>
    </row>
    <row r="291" spans="2:11">
      <c r="B291" s="94"/>
      <c r="C291" s="95"/>
      <c r="D291" s="95"/>
      <c r="E291" s="95"/>
      <c r="F291" s="95"/>
      <c r="G291" s="95"/>
      <c r="H291" s="95"/>
      <c r="I291" s="95"/>
      <c r="J291" s="95"/>
      <c r="K291" s="88"/>
    </row>
    <row r="292" spans="2:11">
      <c r="B292" s="94"/>
      <c r="C292" s="95"/>
      <c r="D292" s="95"/>
      <c r="E292" s="95"/>
      <c r="F292" s="95"/>
      <c r="G292" s="95"/>
      <c r="H292" s="95"/>
      <c r="I292" s="95"/>
      <c r="J292" s="95"/>
      <c r="K292" s="88"/>
    </row>
    <row r="293" spans="2:11">
      <c r="B293" s="94"/>
      <c r="C293" s="95"/>
      <c r="D293" s="95"/>
      <c r="E293" s="95"/>
      <c r="F293" s="95"/>
      <c r="G293" s="95"/>
      <c r="H293" s="95"/>
      <c r="I293" s="95"/>
      <c r="J293" s="95"/>
      <c r="K293" s="88"/>
    </row>
    <row r="294" spans="2:11">
      <c r="B294" s="94"/>
      <c r="C294" s="95"/>
      <c r="D294" s="95"/>
      <c r="E294" s="95"/>
      <c r="F294" s="95"/>
      <c r="G294" s="95"/>
      <c r="H294" s="95"/>
      <c r="I294" s="95"/>
      <c r="J294" s="95"/>
      <c r="K294" s="88"/>
    </row>
    <row r="295" spans="2:11">
      <c r="B295" s="94"/>
      <c r="C295" s="95"/>
      <c r="D295" s="95"/>
      <c r="E295" s="95"/>
      <c r="F295" s="95"/>
      <c r="G295" s="95"/>
      <c r="H295" s="95"/>
      <c r="I295" s="95"/>
      <c r="J295" s="95"/>
      <c r="K295" s="88"/>
    </row>
    <row r="296" spans="2:11">
      <c r="B296" s="94"/>
      <c r="C296" s="95"/>
      <c r="D296" s="95"/>
      <c r="E296" s="95"/>
      <c r="F296" s="95"/>
      <c r="G296" s="95"/>
      <c r="H296" s="95"/>
      <c r="I296" s="95"/>
      <c r="J296" s="95"/>
      <c r="K296" s="88"/>
    </row>
    <row r="297" spans="2:11">
      <c r="B297" s="94"/>
      <c r="C297" s="95"/>
      <c r="D297" s="95"/>
      <c r="E297" s="95"/>
      <c r="F297" s="95"/>
      <c r="G297" s="95"/>
      <c r="H297" s="95"/>
      <c r="I297" s="95"/>
      <c r="J297" s="95"/>
      <c r="K297" s="88"/>
    </row>
    <row r="298" spans="2:11">
      <c r="B298" s="94"/>
      <c r="C298" s="95"/>
      <c r="D298" s="95"/>
      <c r="E298" s="95"/>
      <c r="F298" s="95"/>
      <c r="G298" s="95"/>
      <c r="H298" s="95"/>
      <c r="I298" s="95"/>
      <c r="J298" s="95"/>
      <c r="K298" s="88"/>
    </row>
    <row r="299" spans="2:11">
      <c r="B299" s="94"/>
      <c r="C299" s="95"/>
      <c r="D299" s="95"/>
      <c r="E299" s="95"/>
      <c r="F299" s="95"/>
      <c r="G299" s="95"/>
      <c r="H299" s="95"/>
      <c r="I299" s="95"/>
      <c r="J299" s="95"/>
      <c r="K299" s="88"/>
    </row>
    <row r="300" spans="2:11">
      <c r="B300" s="94"/>
      <c r="C300" s="95"/>
      <c r="D300" s="95"/>
      <c r="E300" s="95"/>
      <c r="F300" s="95"/>
      <c r="G300" s="95"/>
      <c r="H300" s="95"/>
      <c r="I300" s="95"/>
      <c r="J300" s="95"/>
      <c r="K300" s="88"/>
    </row>
    <row r="301" spans="2:11">
      <c r="B301" s="94"/>
      <c r="C301" s="95"/>
      <c r="D301" s="95"/>
      <c r="E301" s="95"/>
      <c r="F301" s="95"/>
      <c r="G301" s="95"/>
      <c r="H301" s="95"/>
      <c r="I301" s="95"/>
      <c r="J301" s="95"/>
      <c r="K301" s="88"/>
    </row>
    <row r="302" spans="2:11">
      <c r="B302" s="94"/>
      <c r="C302" s="95"/>
      <c r="D302" s="95"/>
      <c r="E302" s="95"/>
      <c r="F302" s="95"/>
      <c r="G302" s="95"/>
      <c r="H302" s="95"/>
      <c r="I302" s="95"/>
      <c r="J302" s="95"/>
      <c r="K302" s="88"/>
    </row>
    <row r="303" spans="2:11">
      <c r="B303" s="94"/>
      <c r="C303" s="95"/>
      <c r="D303" s="95"/>
      <c r="E303" s="95"/>
      <c r="F303" s="95"/>
      <c r="G303" s="95"/>
      <c r="H303" s="95"/>
      <c r="I303" s="95"/>
      <c r="J303" s="95"/>
      <c r="K303" s="88"/>
    </row>
    <row r="304" spans="2:11">
      <c r="B304" s="94"/>
      <c r="C304" s="95"/>
      <c r="D304" s="95"/>
      <c r="E304" s="95"/>
      <c r="F304" s="95"/>
      <c r="G304" s="95"/>
      <c r="H304" s="95"/>
      <c r="I304" s="95"/>
      <c r="J304" s="95"/>
      <c r="K304" s="88"/>
    </row>
    <row r="305" spans="2:11">
      <c r="B305" s="94"/>
      <c r="C305" s="95"/>
      <c r="D305" s="95"/>
      <c r="E305" s="95"/>
      <c r="F305" s="95"/>
      <c r="G305" s="95"/>
      <c r="H305" s="95"/>
      <c r="I305" s="95"/>
      <c r="J305" s="95"/>
      <c r="K305" s="88"/>
    </row>
    <row r="306" spans="2:11">
      <c r="B306" s="94"/>
      <c r="C306" s="95"/>
      <c r="D306" s="95"/>
      <c r="E306" s="95"/>
      <c r="F306" s="95"/>
      <c r="G306" s="95"/>
      <c r="H306" s="95"/>
      <c r="I306" s="95"/>
      <c r="J306" s="95"/>
      <c r="K306" s="88"/>
    </row>
    <row r="307" spans="2:11">
      <c r="B307" s="94"/>
      <c r="C307" s="95"/>
      <c r="D307" s="95"/>
      <c r="E307" s="95"/>
      <c r="F307" s="95"/>
      <c r="G307" s="95"/>
      <c r="H307" s="95"/>
      <c r="I307" s="95"/>
      <c r="J307" s="95"/>
      <c r="K307" s="88"/>
    </row>
    <row r="308" spans="2:11">
      <c r="B308" s="94"/>
      <c r="C308" s="95"/>
      <c r="D308" s="95"/>
      <c r="E308" s="95"/>
      <c r="F308" s="95"/>
      <c r="G308" s="95"/>
      <c r="H308" s="95"/>
      <c r="I308" s="95"/>
      <c r="J308" s="95"/>
      <c r="K308" s="88"/>
    </row>
    <row r="309" spans="2:11">
      <c r="B309" s="94"/>
      <c r="C309" s="95"/>
      <c r="D309" s="95"/>
      <c r="E309" s="95"/>
      <c r="F309" s="95"/>
      <c r="G309" s="95"/>
      <c r="H309" s="95"/>
      <c r="I309" s="95"/>
      <c r="J309" s="95"/>
      <c r="K309" s="88"/>
    </row>
    <row r="310" spans="2:11">
      <c r="B310" s="94"/>
      <c r="C310" s="95"/>
      <c r="D310" s="95"/>
      <c r="E310" s="95"/>
      <c r="F310" s="95"/>
      <c r="G310" s="95"/>
      <c r="H310" s="95"/>
      <c r="I310" s="95"/>
      <c r="J310" s="95"/>
      <c r="K310" s="88"/>
    </row>
    <row r="311" spans="2:11">
      <c r="B311" s="94"/>
      <c r="C311" s="95"/>
      <c r="D311" s="95"/>
      <c r="E311" s="95"/>
      <c r="F311" s="95"/>
      <c r="G311" s="95"/>
      <c r="H311" s="95"/>
      <c r="I311" s="95"/>
      <c r="J311" s="95"/>
      <c r="K311" s="88"/>
    </row>
    <row r="312" spans="2:11">
      <c r="B312" s="94"/>
      <c r="C312" s="95"/>
      <c r="D312" s="95"/>
      <c r="E312" s="95"/>
      <c r="F312" s="95"/>
      <c r="G312" s="95"/>
      <c r="H312" s="95"/>
      <c r="I312" s="95"/>
      <c r="J312" s="95"/>
      <c r="K312" s="88"/>
    </row>
    <row r="313" spans="2:11">
      <c r="B313" s="94"/>
      <c r="C313" s="95"/>
      <c r="D313" s="95"/>
      <c r="E313" s="95"/>
      <c r="F313" s="95"/>
      <c r="G313" s="95"/>
      <c r="H313" s="95"/>
      <c r="I313" s="95"/>
      <c r="J313" s="95"/>
      <c r="K313" s="88"/>
    </row>
    <row r="314" spans="2:11">
      <c r="B314" s="94"/>
      <c r="C314" s="95"/>
      <c r="D314" s="95"/>
      <c r="E314" s="95"/>
      <c r="F314" s="95"/>
      <c r="G314" s="95"/>
      <c r="H314" s="95"/>
      <c r="I314" s="95"/>
      <c r="J314" s="95"/>
      <c r="K314" s="88"/>
    </row>
    <row r="315" spans="2:11">
      <c r="B315" s="94"/>
      <c r="C315" s="95"/>
      <c r="D315" s="95"/>
      <c r="E315" s="95"/>
      <c r="F315" s="95"/>
      <c r="G315" s="95"/>
      <c r="H315" s="95"/>
      <c r="I315" s="95"/>
      <c r="J315" s="95"/>
      <c r="K315" s="88"/>
    </row>
    <row r="316" spans="2:11">
      <c r="B316" s="94"/>
      <c r="C316" s="95"/>
      <c r="D316" s="95"/>
      <c r="E316" s="95"/>
      <c r="F316" s="95"/>
      <c r="G316" s="95"/>
      <c r="H316" s="95"/>
      <c r="I316" s="95"/>
      <c r="J316" s="95"/>
      <c r="K316" s="88"/>
    </row>
    <row r="317" spans="2:11">
      <c r="B317" s="94"/>
      <c r="C317" s="95"/>
      <c r="D317" s="95"/>
      <c r="E317" s="95"/>
      <c r="F317" s="95"/>
      <c r="G317" s="95"/>
      <c r="H317" s="95"/>
      <c r="I317" s="95"/>
      <c r="J317" s="95"/>
      <c r="K317" s="88"/>
    </row>
    <row r="318" spans="2:11">
      <c r="B318" s="94"/>
      <c r="C318" s="95"/>
      <c r="D318" s="95"/>
      <c r="E318" s="95"/>
      <c r="F318" s="95"/>
      <c r="G318" s="95"/>
      <c r="H318" s="95"/>
      <c r="I318" s="95"/>
      <c r="J318" s="95"/>
      <c r="K318" s="88"/>
    </row>
    <row r="319" spans="2:11">
      <c r="B319" s="94"/>
      <c r="C319" s="95"/>
      <c r="D319" s="95"/>
      <c r="E319" s="95"/>
      <c r="F319" s="95"/>
      <c r="G319" s="95"/>
      <c r="H319" s="95"/>
      <c r="I319" s="95"/>
      <c r="J319" s="95"/>
      <c r="K319" s="88"/>
    </row>
    <row r="320" spans="2:11">
      <c r="B320" s="94"/>
      <c r="C320" s="95"/>
      <c r="D320" s="95"/>
      <c r="E320" s="95"/>
      <c r="F320" s="95"/>
      <c r="G320" s="95"/>
      <c r="H320" s="95"/>
      <c r="I320" s="95"/>
      <c r="J320" s="95"/>
      <c r="K320" s="88"/>
    </row>
    <row r="321" spans="2:11">
      <c r="B321" s="94"/>
      <c r="C321" s="95"/>
      <c r="D321" s="95"/>
      <c r="E321" s="95"/>
      <c r="F321" s="95"/>
      <c r="G321" s="95"/>
      <c r="H321" s="95"/>
      <c r="I321" s="95"/>
      <c r="J321" s="95"/>
      <c r="K321" s="88"/>
    </row>
    <row r="322" spans="2:11">
      <c r="B322" s="94"/>
      <c r="C322" s="95"/>
      <c r="D322" s="95"/>
      <c r="E322" s="95"/>
      <c r="F322" s="95"/>
      <c r="G322" s="95"/>
      <c r="H322" s="95"/>
      <c r="I322" s="95"/>
      <c r="J322" s="95"/>
      <c r="K322" s="88"/>
    </row>
    <row r="323" spans="2:11">
      <c r="B323" s="94"/>
      <c r="C323" s="95"/>
      <c r="D323" s="95"/>
      <c r="E323" s="95"/>
      <c r="F323" s="95"/>
      <c r="G323" s="95"/>
      <c r="H323" s="95"/>
      <c r="I323" s="95"/>
      <c r="J323" s="95"/>
      <c r="K323" s="88"/>
    </row>
    <row r="324" spans="2:11">
      <c r="B324" s="94"/>
      <c r="C324" s="95"/>
      <c r="D324" s="95"/>
      <c r="E324" s="95"/>
      <c r="F324" s="95"/>
      <c r="G324" s="95"/>
      <c r="H324" s="95"/>
      <c r="I324" s="95"/>
      <c r="J324" s="95"/>
      <c r="K324" s="88"/>
    </row>
    <row r="325" spans="2:11">
      <c r="B325" s="94"/>
      <c r="C325" s="95"/>
      <c r="D325" s="95"/>
      <c r="E325" s="95"/>
      <c r="F325" s="95"/>
      <c r="G325" s="95"/>
      <c r="H325" s="95"/>
      <c r="I325" s="95"/>
      <c r="J325" s="95"/>
      <c r="K325" s="88"/>
    </row>
    <row r="326" spans="2:11">
      <c r="B326" s="94"/>
      <c r="C326" s="95"/>
      <c r="D326" s="95"/>
      <c r="E326" s="95"/>
      <c r="F326" s="95"/>
      <c r="G326" s="95"/>
      <c r="H326" s="95"/>
      <c r="I326" s="95"/>
      <c r="J326" s="95"/>
      <c r="K326" s="88"/>
    </row>
    <row r="327" spans="2:11">
      <c r="B327" s="94"/>
      <c r="C327" s="95"/>
      <c r="D327" s="95"/>
      <c r="E327" s="95"/>
      <c r="F327" s="95"/>
      <c r="G327" s="95"/>
      <c r="H327" s="95"/>
      <c r="I327" s="95"/>
      <c r="J327" s="95"/>
      <c r="K327" s="88"/>
    </row>
    <row r="328" spans="2:11">
      <c r="B328" s="94"/>
      <c r="C328" s="95"/>
      <c r="D328" s="95"/>
      <c r="E328" s="95"/>
      <c r="F328" s="95"/>
      <c r="G328" s="95"/>
      <c r="H328" s="95"/>
      <c r="I328" s="95"/>
      <c r="J328" s="95"/>
      <c r="K328" s="88"/>
    </row>
    <row r="329" spans="2:11">
      <c r="B329" s="94"/>
      <c r="C329" s="95"/>
      <c r="D329" s="95"/>
      <c r="E329" s="95"/>
      <c r="F329" s="95"/>
      <c r="G329" s="95"/>
      <c r="H329" s="95"/>
      <c r="I329" s="95"/>
      <c r="J329" s="95"/>
      <c r="K329" s="88"/>
    </row>
    <row r="330" spans="2:11">
      <c r="B330" s="94"/>
      <c r="C330" s="95"/>
      <c r="D330" s="95"/>
      <c r="E330" s="95"/>
      <c r="F330" s="95"/>
      <c r="G330" s="95"/>
      <c r="H330" s="95"/>
      <c r="I330" s="95"/>
      <c r="J330" s="95"/>
      <c r="K330" s="88"/>
    </row>
    <row r="331" spans="2:11">
      <c r="B331" s="94"/>
      <c r="C331" s="95"/>
      <c r="D331" s="95"/>
      <c r="E331" s="95"/>
      <c r="F331" s="95"/>
      <c r="G331" s="95"/>
      <c r="H331" s="95"/>
      <c r="I331" s="95"/>
      <c r="J331" s="95"/>
      <c r="K331" s="88"/>
    </row>
    <row r="332" spans="2:11">
      <c r="B332" s="94"/>
      <c r="C332" s="95"/>
      <c r="D332" s="95"/>
      <c r="E332" s="95"/>
      <c r="F332" s="95"/>
      <c r="G332" s="95"/>
      <c r="H332" s="95"/>
      <c r="I332" s="95"/>
      <c r="J332" s="95"/>
      <c r="K332" s="88"/>
    </row>
    <row r="333" spans="2:11">
      <c r="B333" s="94"/>
      <c r="C333" s="95"/>
      <c r="D333" s="95"/>
      <c r="E333" s="95"/>
      <c r="F333" s="95"/>
      <c r="G333" s="95"/>
      <c r="H333" s="95"/>
      <c r="I333" s="95"/>
      <c r="J333" s="95"/>
      <c r="K333" s="88"/>
    </row>
    <row r="334" spans="2:11">
      <c r="B334" s="94"/>
      <c r="C334" s="95"/>
      <c r="D334" s="95"/>
      <c r="E334" s="95"/>
      <c r="F334" s="95"/>
      <c r="G334" s="95"/>
      <c r="H334" s="95"/>
      <c r="I334" s="95"/>
      <c r="J334" s="95"/>
      <c r="K334" s="88"/>
    </row>
    <row r="335" spans="2:11">
      <c r="B335" s="94"/>
      <c r="C335" s="95"/>
      <c r="D335" s="95"/>
      <c r="E335" s="95"/>
      <c r="F335" s="95"/>
      <c r="G335" s="95"/>
      <c r="H335" s="95"/>
      <c r="I335" s="95"/>
      <c r="J335" s="95"/>
      <c r="K335" s="88"/>
    </row>
    <row r="336" spans="2:11">
      <c r="B336" s="94"/>
      <c r="C336" s="95"/>
      <c r="D336" s="95"/>
      <c r="E336" s="95"/>
      <c r="F336" s="95"/>
      <c r="G336" s="95"/>
      <c r="H336" s="95"/>
      <c r="I336" s="95"/>
      <c r="J336" s="95"/>
      <c r="K336" s="88"/>
    </row>
    <row r="337" spans="2:11">
      <c r="B337" s="94"/>
      <c r="C337" s="95"/>
      <c r="D337" s="95"/>
      <c r="E337" s="95"/>
      <c r="F337" s="95"/>
      <c r="G337" s="95"/>
      <c r="H337" s="95"/>
      <c r="I337" s="95"/>
      <c r="J337" s="95"/>
      <c r="K337" s="88"/>
    </row>
    <row r="338" spans="2:11">
      <c r="B338" s="94"/>
      <c r="C338" s="95"/>
      <c r="D338" s="95"/>
      <c r="E338" s="95"/>
      <c r="F338" s="95"/>
      <c r="G338" s="95"/>
      <c r="H338" s="95"/>
      <c r="I338" s="95"/>
      <c r="J338" s="95"/>
      <c r="K338" s="88"/>
    </row>
    <row r="339" spans="2:11">
      <c r="B339" s="94"/>
      <c r="C339" s="95"/>
      <c r="D339" s="95"/>
      <c r="E339" s="95"/>
      <c r="F339" s="95"/>
      <c r="G339" s="95"/>
      <c r="H339" s="95"/>
      <c r="I339" s="95"/>
      <c r="J339" s="95"/>
      <c r="K339" s="88"/>
    </row>
    <row r="340" spans="2:11">
      <c r="B340" s="94"/>
      <c r="C340" s="95"/>
      <c r="D340" s="95"/>
      <c r="E340" s="95"/>
      <c r="F340" s="95"/>
      <c r="G340" s="95"/>
      <c r="H340" s="95"/>
      <c r="I340" s="95"/>
      <c r="J340" s="95"/>
      <c r="K340" s="88"/>
    </row>
    <row r="341" spans="2:11">
      <c r="B341" s="94"/>
      <c r="C341" s="95"/>
      <c r="D341" s="95"/>
      <c r="E341" s="95"/>
      <c r="F341" s="95"/>
      <c r="G341" s="95"/>
      <c r="H341" s="95"/>
      <c r="I341" s="95"/>
      <c r="J341" s="95"/>
      <c r="K341" s="88"/>
    </row>
    <row r="342" spans="2:11">
      <c r="B342" s="94"/>
      <c r="C342" s="95"/>
      <c r="D342" s="95"/>
      <c r="E342" s="95"/>
      <c r="F342" s="95"/>
      <c r="G342" s="95"/>
      <c r="H342" s="95"/>
      <c r="I342" s="95"/>
      <c r="J342" s="95"/>
      <c r="K342" s="88"/>
    </row>
    <row r="343" spans="2:11">
      <c r="B343" s="94"/>
      <c r="C343" s="95"/>
      <c r="D343" s="95"/>
      <c r="E343" s="95"/>
      <c r="F343" s="95"/>
      <c r="G343" s="95"/>
      <c r="H343" s="95"/>
      <c r="I343" s="95"/>
      <c r="J343" s="95"/>
      <c r="K343" s="88"/>
    </row>
    <row r="344" spans="2:11">
      <c r="B344" s="94"/>
      <c r="C344" s="95"/>
      <c r="D344" s="95"/>
      <c r="E344" s="95"/>
      <c r="F344" s="95"/>
      <c r="G344" s="95"/>
      <c r="H344" s="95"/>
      <c r="I344" s="95"/>
      <c r="J344" s="95"/>
      <c r="K344" s="88"/>
    </row>
    <row r="345" spans="2:11">
      <c r="B345" s="94"/>
      <c r="C345" s="95"/>
      <c r="D345" s="95"/>
      <c r="E345" s="95"/>
      <c r="F345" s="95"/>
      <c r="G345" s="95"/>
      <c r="H345" s="95"/>
      <c r="I345" s="95"/>
      <c r="J345" s="95"/>
      <c r="K345" s="88"/>
    </row>
    <row r="346" spans="2:11">
      <c r="B346" s="94"/>
      <c r="C346" s="95"/>
      <c r="D346" s="95"/>
      <c r="E346" s="95"/>
      <c r="F346" s="95"/>
      <c r="G346" s="95"/>
      <c r="H346" s="95"/>
      <c r="I346" s="95"/>
      <c r="J346" s="95"/>
      <c r="K346" s="88"/>
    </row>
    <row r="347" spans="2:11">
      <c r="B347" s="94"/>
      <c r="C347" s="95"/>
      <c r="D347" s="95"/>
      <c r="E347" s="95"/>
      <c r="F347" s="95"/>
      <c r="G347" s="95"/>
      <c r="H347" s="95"/>
      <c r="I347" s="95"/>
      <c r="J347" s="95"/>
      <c r="K347" s="88"/>
    </row>
    <row r="348" spans="2:11">
      <c r="B348" s="94"/>
      <c r="C348" s="95"/>
      <c r="D348" s="95"/>
      <c r="E348" s="95"/>
      <c r="F348" s="95"/>
      <c r="G348" s="95"/>
      <c r="H348" s="95"/>
      <c r="I348" s="95"/>
      <c r="J348" s="95"/>
      <c r="K348" s="88"/>
    </row>
    <row r="349" spans="2:11">
      <c r="B349" s="94"/>
      <c r="C349" s="95"/>
      <c r="D349" s="95"/>
      <c r="E349" s="95"/>
      <c r="F349" s="95"/>
      <c r="G349" s="95"/>
      <c r="H349" s="95"/>
      <c r="I349" s="95"/>
      <c r="J349" s="95"/>
      <c r="K349" s="88"/>
    </row>
    <row r="350" spans="2:11">
      <c r="B350" s="94"/>
      <c r="C350" s="95"/>
      <c r="D350" s="95"/>
      <c r="E350" s="95"/>
      <c r="F350" s="95"/>
      <c r="G350" s="95"/>
      <c r="H350" s="95"/>
      <c r="I350" s="95"/>
      <c r="J350" s="95"/>
      <c r="K350" s="88"/>
    </row>
    <row r="351" spans="2:11">
      <c r="B351" s="94"/>
      <c r="C351" s="95"/>
      <c r="D351" s="95"/>
      <c r="E351" s="95"/>
      <c r="F351" s="95"/>
      <c r="G351" s="95"/>
      <c r="H351" s="95"/>
      <c r="I351" s="95"/>
      <c r="J351" s="95"/>
      <c r="K351" s="88"/>
    </row>
    <row r="352" spans="2:11">
      <c r="B352" s="94"/>
      <c r="C352" s="95"/>
      <c r="D352" s="95"/>
      <c r="E352" s="95"/>
      <c r="F352" s="95"/>
      <c r="G352" s="95"/>
      <c r="H352" s="95"/>
      <c r="I352" s="95"/>
      <c r="J352" s="95"/>
      <c r="K352" s="88"/>
    </row>
    <row r="353" spans="2:11">
      <c r="B353" s="94"/>
      <c r="C353" s="95"/>
      <c r="D353" s="95"/>
      <c r="E353" s="95"/>
      <c r="F353" s="95"/>
      <c r="G353" s="95"/>
      <c r="H353" s="95"/>
      <c r="I353" s="95"/>
      <c r="J353" s="95"/>
      <c r="K353" s="88"/>
    </row>
    <row r="354" spans="2:11">
      <c r="B354" s="94"/>
      <c r="C354" s="95"/>
      <c r="D354" s="95"/>
      <c r="E354" s="95"/>
      <c r="F354" s="95"/>
      <c r="G354" s="95"/>
      <c r="H354" s="95"/>
      <c r="I354" s="95"/>
      <c r="J354" s="95"/>
      <c r="K354" s="88"/>
    </row>
    <row r="355" spans="2:11">
      <c r="B355" s="94"/>
      <c r="C355" s="95"/>
      <c r="D355" s="95"/>
      <c r="E355" s="95"/>
      <c r="F355" s="95"/>
      <c r="G355" s="95"/>
      <c r="H355" s="95"/>
      <c r="I355" s="95"/>
      <c r="J355" s="95"/>
      <c r="K355" s="88"/>
    </row>
    <row r="356" spans="2:11">
      <c r="B356" s="94"/>
      <c r="C356" s="95"/>
      <c r="D356" s="95"/>
      <c r="E356" s="95"/>
      <c r="F356" s="95"/>
      <c r="G356" s="95"/>
      <c r="H356" s="95"/>
      <c r="I356" s="95"/>
      <c r="J356" s="95"/>
      <c r="K356" s="88"/>
    </row>
    <row r="357" spans="2:11">
      <c r="B357" s="94"/>
      <c r="C357" s="95"/>
      <c r="D357" s="95"/>
      <c r="E357" s="95"/>
      <c r="F357" s="95"/>
      <c r="G357" s="95"/>
      <c r="H357" s="95"/>
      <c r="I357" s="95"/>
      <c r="J357" s="95"/>
      <c r="K357" s="88"/>
    </row>
    <row r="358" spans="2:11">
      <c r="B358" s="94"/>
      <c r="C358" s="95"/>
      <c r="D358" s="95"/>
      <c r="E358" s="95"/>
      <c r="F358" s="95"/>
      <c r="G358" s="95"/>
      <c r="H358" s="95"/>
      <c r="I358" s="95"/>
      <c r="J358" s="95"/>
      <c r="K358" s="88"/>
    </row>
    <row r="359" spans="2:11">
      <c r="B359" s="94"/>
      <c r="C359" s="95"/>
      <c r="D359" s="95"/>
      <c r="E359" s="95"/>
      <c r="F359" s="95"/>
      <c r="G359" s="95"/>
      <c r="H359" s="95"/>
      <c r="I359" s="95"/>
      <c r="J359" s="95"/>
      <c r="K359" s="88"/>
    </row>
    <row r="360" spans="2:11">
      <c r="B360" s="94"/>
      <c r="C360" s="95"/>
      <c r="D360" s="95"/>
      <c r="E360" s="95"/>
      <c r="F360" s="95"/>
      <c r="G360" s="95"/>
      <c r="H360" s="95"/>
      <c r="I360" s="95"/>
      <c r="J360" s="95"/>
      <c r="K360" s="88"/>
    </row>
    <row r="361" spans="2:11">
      <c r="B361" s="94"/>
      <c r="C361" s="95"/>
      <c r="D361" s="95"/>
      <c r="E361" s="95"/>
      <c r="F361" s="95"/>
      <c r="G361" s="95"/>
      <c r="H361" s="95"/>
      <c r="I361" s="95"/>
      <c r="J361" s="95"/>
      <c r="K361" s="88"/>
    </row>
    <row r="362" spans="2:11">
      <c r="B362" s="94"/>
      <c r="C362" s="95"/>
      <c r="D362" s="95"/>
      <c r="E362" s="95"/>
      <c r="F362" s="95"/>
      <c r="G362" s="95"/>
      <c r="H362" s="95"/>
      <c r="I362" s="95"/>
      <c r="J362" s="95"/>
      <c r="K362" s="88"/>
    </row>
    <row r="363" spans="2:11">
      <c r="B363" s="94"/>
      <c r="C363" s="95"/>
      <c r="D363" s="95"/>
      <c r="E363" s="95"/>
      <c r="F363" s="95"/>
      <c r="G363" s="95"/>
      <c r="H363" s="95"/>
      <c r="I363" s="95"/>
      <c r="J363" s="95"/>
      <c r="K363" s="88"/>
    </row>
    <row r="364" spans="2:11">
      <c r="B364" s="94"/>
      <c r="C364" s="95"/>
      <c r="D364" s="95"/>
      <c r="E364" s="95"/>
      <c r="F364" s="95"/>
      <c r="G364" s="95"/>
      <c r="H364" s="95"/>
      <c r="I364" s="95"/>
      <c r="J364" s="95"/>
      <c r="K364" s="88"/>
    </row>
    <row r="365" spans="2:11">
      <c r="B365" s="94"/>
      <c r="C365" s="95"/>
      <c r="D365" s="95"/>
      <c r="E365" s="95"/>
      <c r="F365" s="95"/>
      <c r="G365" s="95"/>
      <c r="H365" s="95"/>
      <c r="I365" s="95"/>
      <c r="J365" s="95"/>
      <c r="K365" s="88"/>
    </row>
    <row r="366" spans="2:11">
      <c r="B366" s="94"/>
      <c r="C366" s="95"/>
      <c r="D366" s="95"/>
      <c r="E366" s="95"/>
      <c r="F366" s="95"/>
      <c r="G366" s="95"/>
      <c r="H366" s="95"/>
      <c r="I366" s="95"/>
      <c r="J366" s="95"/>
      <c r="K366" s="88"/>
    </row>
    <row r="367" spans="2:11">
      <c r="B367" s="94"/>
      <c r="C367" s="95"/>
      <c r="D367" s="95"/>
      <c r="E367" s="95"/>
      <c r="F367" s="95"/>
      <c r="G367" s="95"/>
      <c r="H367" s="95"/>
      <c r="I367" s="95"/>
      <c r="J367" s="95"/>
      <c r="K367" s="88"/>
    </row>
    <row r="368" spans="2:11">
      <c r="B368" s="94"/>
      <c r="C368" s="95"/>
      <c r="D368" s="95"/>
      <c r="E368" s="95"/>
      <c r="F368" s="95"/>
      <c r="G368" s="95"/>
      <c r="H368" s="95"/>
      <c r="I368" s="95"/>
      <c r="J368" s="95"/>
      <c r="K368" s="88"/>
    </row>
    <row r="369" spans="2:11">
      <c r="B369" s="94"/>
      <c r="C369" s="95"/>
      <c r="D369" s="95"/>
      <c r="E369" s="95"/>
      <c r="F369" s="95"/>
      <c r="G369" s="95"/>
      <c r="H369" s="95"/>
      <c r="I369" s="95"/>
      <c r="J369" s="95"/>
      <c r="K369" s="88"/>
    </row>
    <row r="370" spans="2:11">
      <c r="B370" s="94"/>
      <c r="C370" s="95"/>
      <c r="D370" s="95"/>
      <c r="E370" s="95"/>
      <c r="F370" s="95"/>
      <c r="G370" s="95"/>
      <c r="H370" s="95"/>
      <c r="I370" s="95"/>
      <c r="J370" s="95"/>
      <c r="K370" s="88"/>
    </row>
    <row r="371" spans="2:11">
      <c r="B371" s="94"/>
      <c r="C371" s="95"/>
      <c r="D371" s="95"/>
      <c r="E371" s="95"/>
      <c r="F371" s="95"/>
      <c r="G371" s="95"/>
      <c r="H371" s="95"/>
      <c r="I371" s="95"/>
      <c r="J371" s="95"/>
      <c r="K371" s="88"/>
    </row>
    <row r="372" spans="2:11">
      <c r="B372" s="94"/>
      <c r="C372" s="95"/>
      <c r="D372" s="95"/>
      <c r="E372" s="95"/>
      <c r="F372" s="95"/>
      <c r="G372" s="95"/>
      <c r="H372" s="95"/>
      <c r="I372" s="95"/>
      <c r="J372" s="95"/>
      <c r="K372" s="88"/>
    </row>
    <row r="373" spans="2:11">
      <c r="B373" s="94"/>
      <c r="C373" s="95"/>
      <c r="D373" s="95"/>
      <c r="E373" s="95"/>
      <c r="F373" s="95"/>
      <c r="G373" s="95"/>
      <c r="H373" s="95"/>
      <c r="I373" s="95"/>
      <c r="J373" s="95"/>
      <c r="K373" s="88"/>
    </row>
    <row r="374" spans="2:11">
      <c r="B374" s="94"/>
      <c r="C374" s="95"/>
      <c r="D374" s="95"/>
      <c r="E374" s="95"/>
      <c r="F374" s="95"/>
      <c r="G374" s="95"/>
      <c r="H374" s="95"/>
      <c r="I374" s="95"/>
      <c r="J374" s="95"/>
      <c r="K374" s="88"/>
    </row>
    <row r="375" spans="2:11">
      <c r="B375" s="94"/>
      <c r="C375" s="95"/>
      <c r="D375" s="95"/>
      <c r="E375" s="95"/>
      <c r="F375" s="95"/>
      <c r="G375" s="95"/>
      <c r="H375" s="95"/>
      <c r="I375" s="95"/>
      <c r="J375" s="95"/>
      <c r="K375" s="88"/>
    </row>
    <row r="376" spans="2:11">
      <c r="B376" s="94"/>
      <c r="C376" s="95"/>
      <c r="D376" s="95"/>
      <c r="E376" s="95"/>
      <c r="F376" s="95"/>
      <c r="G376" s="95"/>
      <c r="H376" s="95"/>
      <c r="I376" s="95"/>
      <c r="J376" s="95"/>
      <c r="K376" s="88"/>
    </row>
    <row r="377" spans="2:11">
      <c r="B377" s="94"/>
      <c r="C377" s="95"/>
      <c r="D377" s="95"/>
      <c r="E377" s="95"/>
      <c r="F377" s="95"/>
      <c r="G377" s="95"/>
      <c r="H377" s="95"/>
      <c r="I377" s="95"/>
      <c r="J377" s="95"/>
      <c r="K377" s="88"/>
    </row>
    <row r="378" spans="2:11">
      <c r="B378" s="94"/>
      <c r="C378" s="95"/>
      <c r="D378" s="95"/>
      <c r="E378" s="95"/>
      <c r="F378" s="95"/>
      <c r="G378" s="95"/>
      <c r="H378" s="95"/>
      <c r="I378" s="95"/>
      <c r="J378" s="95"/>
      <c r="K378" s="88"/>
    </row>
    <row r="379" spans="2:11">
      <c r="B379" s="94"/>
      <c r="C379" s="95"/>
      <c r="D379" s="95"/>
      <c r="E379" s="95"/>
      <c r="F379" s="95"/>
      <c r="G379" s="95"/>
      <c r="H379" s="95"/>
      <c r="I379" s="95"/>
      <c r="J379" s="95"/>
      <c r="K379" s="88"/>
    </row>
    <row r="380" spans="2:11">
      <c r="B380" s="94"/>
      <c r="C380" s="95"/>
      <c r="D380" s="95"/>
      <c r="E380" s="95"/>
      <c r="F380" s="95"/>
      <c r="G380" s="95"/>
      <c r="H380" s="95"/>
      <c r="I380" s="95"/>
      <c r="J380" s="95"/>
      <c r="K380" s="88"/>
    </row>
    <row r="381" spans="2:11">
      <c r="B381" s="94"/>
      <c r="C381" s="95"/>
      <c r="D381" s="95"/>
      <c r="E381" s="95"/>
      <c r="F381" s="95"/>
      <c r="G381" s="95"/>
      <c r="H381" s="95"/>
      <c r="I381" s="95"/>
      <c r="J381" s="95"/>
      <c r="K381" s="88"/>
    </row>
    <row r="382" spans="2:11">
      <c r="B382" s="94"/>
      <c r="C382" s="95"/>
      <c r="D382" s="95"/>
      <c r="E382" s="95"/>
      <c r="F382" s="95"/>
      <c r="G382" s="95"/>
      <c r="H382" s="95"/>
      <c r="I382" s="95"/>
      <c r="J382" s="95"/>
      <c r="K382" s="88"/>
    </row>
    <row r="383" spans="2:11">
      <c r="B383" s="94"/>
      <c r="C383" s="95"/>
      <c r="D383" s="95"/>
      <c r="E383" s="95"/>
      <c r="F383" s="95"/>
      <c r="G383" s="95"/>
      <c r="H383" s="95"/>
      <c r="I383" s="95"/>
      <c r="J383" s="95"/>
      <c r="K383" s="88"/>
    </row>
    <row r="384" spans="2:11">
      <c r="B384" s="94"/>
      <c r="C384" s="95"/>
      <c r="D384" s="95"/>
      <c r="E384" s="95"/>
      <c r="F384" s="95"/>
      <c r="G384" s="95"/>
      <c r="H384" s="95"/>
      <c r="I384" s="95"/>
      <c r="J384" s="95"/>
      <c r="K384" s="88"/>
    </row>
    <row r="385" spans="2:11">
      <c r="B385" s="94"/>
      <c r="C385" s="95"/>
      <c r="D385" s="95"/>
      <c r="E385" s="95"/>
      <c r="F385" s="95"/>
      <c r="G385" s="95"/>
      <c r="H385" s="95"/>
      <c r="I385" s="95"/>
      <c r="J385" s="95"/>
      <c r="K385" s="88"/>
    </row>
    <row r="386" spans="2:11">
      <c r="B386" s="94"/>
      <c r="C386" s="95"/>
      <c r="D386" s="95"/>
      <c r="E386" s="95"/>
      <c r="F386" s="95"/>
      <c r="G386" s="95"/>
      <c r="H386" s="95"/>
      <c r="I386" s="95"/>
      <c r="J386" s="95"/>
      <c r="K386" s="88"/>
    </row>
    <row r="387" spans="2:11">
      <c r="B387" s="94"/>
      <c r="C387" s="95"/>
      <c r="D387" s="95"/>
      <c r="E387" s="95"/>
      <c r="F387" s="95"/>
      <c r="G387" s="95"/>
      <c r="H387" s="95"/>
      <c r="I387" s="95"/>
      <c r="J387" s="95"/>
      <c r="K387" s="88"/>
    </row>
    <row r="388" spans="2:11">
      <c r="B388" s="94"/>
      <c r="C388" s="95"/>
      <c r="D388" s="95"/>
      <c r="E388" s="95"/>
      <c r="F388" s="95"/>
      <c r="G388" s="95"/>
      <c r="H388" s="95"/>
      <c r="I388" s="95"/>
      <c r="J388" s="95"/>
      <c r="K388" s="88"/>
    </row>
    <row r="389" spans="2:11">
      <c r="B389" s="94"/>
      <c r="C389" s="95"/>
      <c r="D389" s="95"/>
      <c r="E389" s="95"/>
      <c r="F389" s="95"/>
      <c r="G389" s="95"/>
      <c r="H389" s="95"/>
      <c r="I389" s="95"/>
      <c r="J389" s="95"/>
      <c r="K389" s="88"/>
    </row>
    <row r="390" spans="2:11">
      <c r="B390" s="94"/>
      <c r="C390" s="95"/>
      <c r="D390" s="95"/>
      <c r="E390" s="95"/>
      <c r="F390" s="95"/>
      <c r="G390" s="95"/>
      <c r="H390" s="95"/>
      <c r="I390" s="95"/>
      <c r="J390" s="95"/>
      <c r="K390" s="88"/>
    </row>
    <row r="391" spans="2:11">
      <c r="B391" s="94"/>
      <c r="C391" s="95"/>
      <c r="D391" s="95"/>
      <c r="E391" s="95"/>
      <c r="F391" s="95"/>
      <c r="G391" s="95"/>
      <c r="H391" s="95"/>
      <c r="I391" s="95"/>
      <c r="J391" s="95"/>
      <c r="K391" s="88"/>
    </row>
    <row r="392" spans="2:11">
      <c r="B392" s="94"/>
      <c r="C392" s="95"/>
      <c r="D392" s="95"/>
      <c r="E392" s="95"/>
      <c r="F392" s="95"/>
      <c r="G392" s="95"/>
      <c r="H392" s="95"/>
      <c r="I392" s="95"/>
      <c r="J392" s="95"/>
      <c r="K392" s="88"/>
    </row>
    <row r="393" spans="2:11">
      <c r="B393" s="94"/>
      <c r="C393" s="95"/>
      <c r="D393" s="95"/>
      <c r="E393" s="95"/>
      <c r="F393" s="95"/>
      <c r="G393" s="95"/>
      <c r="H393" s="95"/>
      <c r="I393" s="95"/>
      <c r="J393" s="95"/>
      <c r="K393" s="88"/>
    </row>
    <row r="394" spans="2:11">
      <c r="B394" s="94"/>
      <c r="C394" s="95"/>
      <c r="D394" s="95"/>
      <c r="E394" s="95"/>
      <c r="F394" s="95"/>
      <c r="G394" s="95"/>
      <c r="H394" s="95"/>
      <c r="I394" s="95"/>
      <c r="J394" s="95"/>
      <c r="K394" s="88"/>
    </row>
    <row r="395" spans="2:11">
      <c r="B395" s="94"/>
      <c r="C395" s="95"/>
      <c r="D395" s="95"/>
      <c r="E395" s="95"/>
      <c r="F395" s="95"/>
      <c r="G395" s="95"/>
      <c r="H395" s="95"/>
      <c r="I395" s="95"/>
      <c r="J395" s="95"/>
      <c r="K395" s="88"/>
    </row>
    <row r="396" spans="2:11">
      <c r="B396" s="94"/>
      <c r="C396" s="95"/>
      <c r="D396" s="95"/>
      <c r="E396" s="95"/>
      <c r="F396" s="95"/>
      <c r="G396" s="95"/>
      <c r="H396" s="95"/>
      <c r="I396" s="95"/>
      <c r="J396" s="95"/>
      <c r="K396" s="88"/>
    </row>
    <row r="397" spans="2:11">
      <c r="B397" s="94"/>
      <c r="C397" s="95"/>
      <c r="D397" s="95"/>
      <c r="E397" s="95"/>
      <c r="F397" s="95"/>
      <c r="G397" s="95"/>
      <c r="H397" s="95"/>
      <c r="I397" s="95"/>
      <c r="J397" s="95"/>
      <c r="K397" s="88"/>
    </row>
    <row r="398" spans="2:11">
      <c r="B398" s="94"/>
      <c r="C398" s="95"/>
      <c r="D398" s="95"/>
      <c r="E398" s="95"/>
      <c r="F398" s="95"/>
      <c r="G398" s="95"/>
      <c r="H398" s="95"/>
      <c r="I398" s="95"/>
      <c r="J398" s="95"/>
      <c r="K398" s="88"/>
    </row>
    <row r="399" spans="2:11">
      <c r="B399" s="94"/>
      <c r="C399" s="95"/>
      <c r="D399" s="95"/>
      <c r="E399" s="95"/>
      <c r="F399" s="95"/>
      <c r="G399" s="95"/>
      <c r="H399" s="95"/>
      <c r="I399" s="95"/>
      <c r="J399" s="95"/>
      <c r="K399" s="88"/>
    </row>
    <row r="400" spans="2:11">
      <c r="B400" s="94"/>
      <c r="C400" s="95"/>
      <c r="D400" s="95"/>
      <c r="E400" s="95"/>
      <c r="F400" s="95"/>
      <c r="G400" s="95"/>
      <c r="H400" s="95"/>
      <c r="I400" s="95"/>
      <c r="J400" s="95"/>
      <c r="K400" s="88"/>
    </row>
    <row r="401" spans="2:11">
      <c r="B401" s="94"/>
      <c r="C401" s="95"/>
      <c r="D401" s="95"/>
      <c r="E401" s="95"/>
      <c r="F401" s="95"/>
      <c r="G401" s="95"/>
      <c r="H401" s="95"/>
      <c r="I401" s="95"/>
      <c r="J401" s="95"/>
      <c r="K401" s="88"/>
    </row>
    <row r="402" spans="2:11">
      <c r="B402" s="94"/>
      <c r="C402" s="95"/>
      <c r="D402" s="95"/>
      <c r="E402" s="95"/>
      <c r="F402" s="95"/>
      <c r="G402" s="95"/>
      <c r="H402" s="95"/>
      <c r="I402" s="95"/>
      <c r="J402" s="95"/>
      <c r="K402" s="88"/>
    </row>
    <row r="403" spans="2:11">
      <c r="B403" s="94"/>
      <c r="C403" s="95"/>
      <c r="D403" s="95"/>
      <c r="E403" s="95"/>
      <c r="F403" s="95"/>
      <c r="G403" s="95"/>
      <c r="H403" s="95"/>
      <c r="I403" s="95"/>
      <c r="J403" s="95"/>
      <c r="K403" s="88"/>
    </row>
    <row r="404" spans="2:11">
      <c r="B404" s="94"/>
      <c r="C404" s="95"/>
      <c r="D404" s="95"/>
      <c r="E404" s="95"/>
      <c r="F404" s="95"/>
      <c r="G404" s="95"/>
      <c r="H404" s="95"/>
      <c r="I404" s="95"/>
      <c r="J404" s="95"/>
      <c r="K404" s="88"/>
    </row>
    <row r="405" spans="2:11">
      <c r="B405" s="94"/>
      <c r="C405" s="95"/>
      <c r="D405" s="95"/>
      <c r="E405" s="95"/>
      <c r="F405" s="95"/>
      <c r="G405" s="95"/>
      <c r="H405" s="95"/>
      <c r="I405" s="95"/>
      <c r="J405" s="95"/>
      <c r="K405" s="88"/>
    </row>
    <row r="406" spans="2:11">
      <c r="B406" s="94"/>
      <c r="C406" s="95"/>
      <c r="D406" s="95"/>
      <c r="E406" s="95"/>
      <c r="F406" s="95"/>
      <c r="G406" s="95"/>
      <c r="H406" s="95"/>
      <c r="I406" s="95"/>
      <c r="J406" s="95"/>
      <c r="K406" s="88"/>
    </row>
    <row r="407" spans="2:11">
      <c r="B407" s="94"/>
      <c r="C407" s="95"/>
      <c r="D407" s="95"/>
      <c r="E407" s="95"/>
      <c r="F407" s="95"/>
      <c r="G407" s="95"/>
      <c r="H407" s="95"/>
      <c r="I407" s="95"/>
      <c r="J407" s="95"/>
      <c r="K407" s="88"/>
    </row>
    <row r="408" spans="2:11">
      <c r="B408" s="94"/>
      <c r="C408" s="95"/>
      <c r="D408" s="95"/>
      <c r="E408" s="95"/>
      <c r="F408" s="95"/>
      <c r="G408" s="95"/>
      <c r="H408" s="95"/>
      <c r="I408" s="95"/>
      <c r="J408" s="95"/>
      <c r="K408" s="88"/>
    </row>
    <row r="409" spans="2:11">
      <c r="B409" s="94"/>
      <c r="C409" s="95"/>
      <c r="D409" s="95"/>
      <c r="E409" s="95"/>
      <c r="F409" s="95"/>
      <c r="G409" s="95"/>
      <c r="H409" s="95"/>
      <c r="I409" s="95"/>
      <c r="J409" s="95"/>
      <c r="K409" s="88"/>
    </row>
    <row r="410" spans="2:11">
      <c r="B410" s="94"/>
      <c r="C410" s="95"/>
      <c r="D410" s="95"/>
      <c r="E410" s="95"/>
      <c r="F410" s="95"/>
      <c r="G410" s="95"/>
      <c r="H410" s="95"/>
      <c r="I410" s="95"/>
      <c r="J410" s="95"/>
      <c r="K410" s="88"/>
    </row>
    <row r="411" spans="2:11">
      <c r="B411" s="94"/>
      <c r="C411" s="95"/>
      <c r="D411" s="95"/>
      <c r="E411" s="95"/>
      <c r="F411" s="95"/>
      <c r="G411" s="95"/>
      <c r="H411" s="95"/>
      <c r="I411" s="95"/>
      <c r="J411" s="95"/>
      <c r="K411" s="88"/>
    </row>
    <row r="412" spans="2:11">
      <c r="B412" s="94"/>
      <c r="C412" s="95"/>
      <c r="D412" s="95"/>
      <c r="E412" s="95"/>
      <c r="F412" s="95"/>
      <c r="G412" s="95"/>
      <c r="H412" s="95"/>
      <c r="I412" s="95"/>
      <c r="J412" s="95"/>
      <c r="K412" s="88"/>
    </row>
    <row r="413" spans="2:11">
      <c r="B413" s="94"/>
      <c r="C413" s="95"/>
      <c r="D413" s="95"/>
      <c r="E413" s="95"/>
      <c r="F413" s="95"/>
      <c r="G413" s="95"/>
      <c r="H413" s="95"/>
      <c r="I413" s="95"/>
      <c r="J413" s="95"/>
      <c r="K413" s="88"/>
    </row>
    <row r="414" spans="2:11">
      <c r="B414" s="94"/>
      <c r="C414" s="95"/>
      <c r="D414" s="95"/>
      <c r="E414" s="95"/>
      <c r="F414" s="95"/>
      <c r="G414" s="95"/>
      <c r="H414" s="95"/>
      <c r="I414" s="95"/>
      <c r="J414" s="95"/>
      <c r="K414" s="88"/>
    </row>
    <row r="415" spans="2:11">
      <c r="B415" s="94"/>
      <c r="C415" s="95"/>
      <c r="D415" s="95"/>
      <c r="E415" s="95"/>
      <c r="F415" s="95"/>
      <c r="G415" s="95"/>
      <c r="H415" s="95"/>
      <c r="I415" s="95"/>
      <c r="J415" s="95"/>
      <c r="K415" s="88"/>
    </row>
    <row r="416" spans="2:11">
      <c r="B416" s="94"/>
      <c r="C416" s="95"/>
      <c r="D416" s="95"/>
      <c r="E416" s="95"/>
      <c r="F416" s="95"/>
      <c r="G416" s="95"/>
      <c r="H416" s="95"/>
      <c r="I416" s="95"/>
      <c r="J416" s="95"/>
      <c r="K416" s="88"/>
    </row>
    <row r="417" spans="2:11">
      <c r="B417" s="94"/>
      <c r="C417" s="95"/>
      <c r="D417" s="95"/>
      <c r="E417" s="95"/>
      <c r="F417" s="95"/>
      <c r="G417" s="95"/>
      <c r="H417" s="95"/>
      <c r="I417" s="95"/>
      <c r="J417" s="95"/>
      <c r="K417" s="88"/>
    </row>
    <row r="418" spans="2:11">
      <c r="B418" s="94"/>
      <c r="C418" s="95"/>
      <c r="D418" s="95"/>
      <c r="E418" s="95"/>
      <c r="F418" s="95"/>
      <c r="G418" s="95"/>
      <c r="H418" s="95"/>
      <c r="I418" s="95"/>
      <c r="J418" s="95"/>
      <c r="K418" s="88"/>
    </row>
    <row r="419" spans="2:11">
      <c r="B419" s="94"/>
      <c r="C419" s="95"/>
      <c r="D419" s="95"/>
      <c r="E419" s="95"/>
      <c r="F419" s="95"/>
      <c r="G419" s="95"/>
      <c r="H419" s="95"/>
      <c r="I419" s="95"/>
      <c r="J419" s="95"/>
      <c r="K419" s="88"/>
    </row>
    <row r="420" spans="2:11">
      <c r="B420" s="94"/>
      <c r="C420" s="95"/>
      <c r="D420" s="95"/>
      <c r="E420" s="95"/>
      <c r="F420" s="95"/>
      <c r="G420" s="95"/>
      <c r="H420" s="95"/>
      <c r="I420" s="95"/>
      <c r="J420" s="95"/>
      <c r="K420" s="88"/>
    </row>
    <row r="421" spans="2:11">
      <c r="B421" s="94"/>
      <c r="C421" s="95"/>
      <c r="D421" s="95"/>
      <c r="E421" s="95"/>
      <c r="F421" s="95"/>
      <c r="G421" s="95"/>
      <c r="H421" s="95"/>
      <c r="I421" s="95"/>
      <c r="J421" s="95"/>
      <c r="K421" s="88"/>
    </row>
    <row r="422" spans="2:11">
      <c r="B422" s="94"/>
      <c r="C422" s="95"/>
      <c r="D422" s="95"/>
      <c r="E422" s="95"/>
      <c r="F422" s="95"/>
      <c r="G422" s="95"/>
      <c r="H422" s="95"/>
      <c r="I422" s="95"/>
      <c r="J422" s="95"/>
      <c r="K422" s="88"/>
    </row>
    <row r="423" spans="2:11">
      <c r="B423" s="94"/>
      <c r="C423" s="95"/>
      <c r="D423" s="95"/>
      <c r="E423" s="95"/>
      <c r="F423" s="95"/>
      <c r="G423" s="95"/>
      <c r="H423" s="95"/>
      <c r="I423" s="95"/>
      <c r="J423" s="95"/>
      <c r="K423" s="88"/>
    </row>
    <row r="424" spans="2:11">
      <c r="B424" s="94"/>
      <c r="C424" s="95"/>
      <c r="D424" s="95"/>
      <c r="E424" s="95"/>
      <c r="F424" s="95"/>
      <c r="G424" s="95"/>
      <c r="H424" s="95"/>
      <c r="I424" s="95"/>
      <c r="J424" s="95"/>
      <c r="K424" s="88"/>
    </row>
    <row r="425" spans="2:11">
      <c r="B425" s="94"/>
      <c r="C425" s="95"/>
      <c r="D425" s="95"/>
      <c r="E425" s="95"/>
      <c r="F425" s="95"/>
      <c r="G425" s="95"/>
      <c r="H425" s="95"/>
      <c r="I425" s="95"/>
      <c r="J425" s="95"/>
      <c r="K425" s="88"/>
    </row>
    <row r="426" spans="2:11">
      <c r="B426" s="94"/>
      <c r="C426" s="95"/>
      <c r="D426" s="95"/>
      <c r="E426" s="95"/>
      <c r="F426" s="95"/>
      <c r="G426" s="95"/>
      <c r="H426" s="95"/>
      <c r="I426" s="95"/>
      <c r="J426" s="95"/>
      <c r="K426" s="88"/>
    </row>
    <row r="427" spans="2:11">
      <c r="B427" s="94"/>
      <c r="C427" s="95"/>
      <c r="D427" s="95"/>
      <c r="E427" s="95"/>
      <c r="F427" s="95"/>
      <c r="G427" s="95"/>
      <c r="H427" s="95"/>
      <c r="I427" s="95"/>
      <c r="J427" s="95"/>
      <c r="K427" s="88"/>
    </row>
    <row r="428" spans="2:11">
      <c r="B428" s="94"/>
      <c r="C428" s="95"/>
      <c r="D428" s="95"/>
      <c r="E428" s="95"/>
      <c r="F428" s="95"/>
      <c r="G428" s="95"/>
      <c r="H428" s="95"/>
      <c r="I428" s="95"/>
      <c r="J428" s="95"/>
      <c r="K428" s="88"/>
    </row>
    <row r="429" spans="2:11">
      <c r="B429" s="94"/>
      <c r="C429" s="95"/>
      <c r="D429" s="95"/>
      <c r="E429" s="95"/>
      <c r="F429" s="95"/>
      <c r="G429" s="95"/>
      <c r="H429" s="95"/>
      <c r="I429" s="95"/>
      <c r="J429" s="95"/>
      <c r="K429" s="88"/>
    </row>
    <row r="430" spans="2:11">
      <c r="B430" s="94"/>
      <c r="C430" s="95"/>
      <c r="D430" s="95"/>
      <c r="E430" s="95"/>
      <c r="F430" s="95"/>
      <c r="G430" s="95"/>
      <c r="H430" s="95"/>
      <c r="I430" s="95"/>
      <c r="J430" s="95"/>
      <c r="K430" s="88"/>
    </row>
    <row r="431" spans="2:11">
      <c r="B431" s="94"/>
      <c r="C431" s="95"/>
      <c r="D431" s="95"/>
      <c r="E431" s="95"/>
      <c r="F431" s="95"/>
      <c r="G431" s="95"/>
      <c r="H431" s="95"/>
      <c r="I431" s="95"/>
      <c r="J431" s="95"/>
      <c r="K431" s="88"/>
    </row>
    <row r="432" spans="2:11">
      <c r="B432" s="94"/>
      <c r="C432" s="95"/>
      <c r="D432" s="95"/>
      <c r="E432" s="95"/>
      <c r="F432" s="95"/>
      <c r="G432" s="95"/>
      <c r="H432" s="95"/>
      <c r="I432" s="95"/>
      <c r="J432" s="95"/>
      <c r="K432" s="88"/>
    </row>
    <row r="433" spans="2:11">
      <c r="B433" s="94"/>
      <c r="C433" s="95"/>
      <c r="D433" s="95"/>
      <c r="E433" s="95"/>
      <c r="F433" s="95"/>
      <c r="G433" s="95"/>
      <c r="H433" s="95"/>
      <c r="I433" s="95"/>
      <c r="J433" s="95"/>
      <c r="K433" s="88"/>
    </row>
    <row r="434" spans="2:11">
      <c r="B434" s="94"/>
      <c r="C434" s="95"/>
      <c r="D434" s="95"/>
      <c r="E434" s="95"/>
      <c r="F434" s="95"/>
      <c r="G434" s="95"/>
      <c r="H434" s="95"/>
      <c r="I434" s="95"/>
      <c r="J434" s="95"/>
      <c r="K434" s="88"/>
    </row>
    <row r="435" spans="2:11">
      <c r="B435" s="94"/>
      <c r="C435" s="95"/>
      <c r="D435" s="95"/>
      <c r="E435" s="95"/>
      <c r="F435" s="95"/>
      <c r="G435" s="95"/>
      <c r="H435" s="95"/>
      <c r="I435" s="95"/>
      <c r="J435" s="95"/>
      <c r="K435" s="88"/>
    </row>
    <row r="436" spans="2:11">
      <c r="B436" s="94"/>
      <c r="C436" s="95"/>
      <c r="D436" s="95"/>
      <c r="E436" s="95"/>
      <c r="F436" s="95"/>
      <c r="G436" s="95"/>
      <c r="H436" s="95"/>
      <c r="I436" s="95"/>
      <c r="J436" s="95"/>
      <c r="K436" s="88"/>
    </row>
    <row r="437" spans="2:11">
      <c r="B437" s="94"/>
      <c r="C437" s="95"/>
      <c r="D437" s="95"/>
      <c r="E437" s="95"/>
      <c r="F437" s="95"/>
      <c r="G437" s="95"/>
      <c r="H437" s="95"/>
      <c r="I437" s="95"/>
      <c r="J437" s="95"/>
      <c r="K437" s="88"/>
    </row>
    <row r="438" spans="2:11">
      <c r="B438" s="94"/>
      <c r="C438" s="95"/>
      <c r="D438" s="95"/>
      <c r="E438" s="95"/>
      <c r="F438" s="95"/>
      <c r="G438" s="95"/>
      <c r="H438" s="95"/>
      <c r="I438" s="95"/>
      <c r="J438" s="95"/>
      <c r="K438" s="88"/>
    </row>
    <row r="439" spans="2:11">
      <c r="B439" s="94"/>
      <c r="C439" s="95"/>
      <c r="D439" s="95"/>
      <c r="E439" s="95"/>
      <c r="F439" s="95"/>
      <c r="G439" s="95"/>
      <c r="H439" s="95"/>
      <c r="I439" s="95"/>
      <c r="J439" s="95"/>
      <c r="K439" s="88"/>
    </row>
    <row r="440" spans="2:11">
      <c r="B440" s="94"/>
      <c r="C440" s="95"/>
      <c r="D440" s="95"/>
      <c r="E440" s="95"/>
      <c r="F440" s="95"/>
      <c r="G440" s="95"/>
      <c r="H440" s="95"/>
      <c r="I440" s="95"/>
      <c r="J440" s="95"/>
      <c r="K440" s="88"/>
    </row>
    <row r="441" spans="2:11">
      <c r="B441" s="94"/>
      <c r="C441" s="95"/>
      <c r="D441" s="95"/>
      <c r="E441" s="95"/>
      <c r="F441" s="95"/>
      <c r="G441" s="95"/>
      <c r="H441" s="95"/>
      <c r="I441" s="95"/>
      <c r="J441" s="95"/>
      <c r="K441" s="88"/>
    </row>
    <row r="442" spans="2:11">
      <c r="B442" s="94"/>
      <c r="C442" s="95"/>
      <c r="D442" s="95"/>
      <c r="E442" s="95"/>
      <c r="F442" s="95"/>
      <c r="G442" s="95"/>
      <c r="H442" s="95"/>
      <c r="I442" s="95"/>
      <c r="J442" s="95"/>
      <c r="K442" s="88"/>
    </row>
    <row r="443" spans="2:11">
      <c r="B443" s="94"/>
      <c r="C443" s="95"/>
      <c r="D443" s="95"/>
      <c r="E443" s="95"/>
      <c r="F443" s="95"/>
      <c r="G443" s="95"/>
      <c r="H443" s="95"/>
      <c r="I443" s="95"/>
      <c r="J443" s="95"/>
      <c r="K443" s="88"/>
    </row>
    <row r="444" spans="2:11">
      <c r="B444" s="94"/>
      <c r="C444" s="95"/>
      <c r="D444" s="95"/>
      <c r="E444" s="95"/>
      <c r="F444" s="95"/>
      <c r="G444" s="95"/>
      <c r="H444" s="95"/>
      <c r="I444" s="95"/>
      <c r="J444" s="95"/>
      <c r="K444" s="88"/>
    </row>
    <row r="445" spans="2:11">
      <c r="B445" s="94"/>
      <c r="C445" s="95"/>
      <c r="D445" s="95"/>
      <c r="E445" s="95"/>
      <c r="F445" s="95"/>
      <c r="G445" s="95"/>
      <c r="H445" s="95"/>
      <c r="I445" s="95"/>
      <c r="J445" s="95"/>
      <c r="K445" s="88"/>
    </row>
    <row r="446" spans="2:11">
      <c r="B446" s="94"/>
      <c r="C446" s="95"/>
      <c r="D446" s="95"/>
      <c r="E446" s="95"/>
      <c r="F446" s="95"/>
      <c r="G446" s="95"/>
      <c r="H446" s="95"/>
      <c r="I446" s="95"/>
      <c r="J446" s="95"/>
      <c r="K446" s="88"/>
    </row>
    <row r="447" spans="2:11">
      <c r="B447" s="94"/>
      <c r="C447" s="95"/>
      <c r="D447" s="95"/>
      <c r="E447" s="95"/>
      <c r="F447" s="95"/>
      <c r="G447" s="95"/>
      <c r="H447" s="95"/>
      <c r="I447" s="95"/>
      <c r="J447" s="95"/>
      <c r="K447" s="88"/>
    </row>
    <row r="448" spans="2:11">
      <c r="B448" s="94"/>
      <c r="C448" s="95"/>
      <c r="D448" s="95"/>
      <c r="E448" s="95"/>
      <c r="F448" s="95"/>
      <c r="G448" s="95"/>
      <c r="H448" s="95"/>
      <c r="I448" s="95"/>
      <c r="J448" s="95"/>
      <c r="K448" s="88"/>
    </row>
    <row r="449" spans="2:11">
      <c r="B449" s="94"/>
      <c r="C449" s="95"/>
      <c r="D449" s="95"/>
      <c r="E449" s="95"/>
      <c r="F449" s="95"/>
      <c r="G449" s="95"/>
      <c r="H449" s="95"/>
      <c r="I449" s="95"/>
      <c r="J449" s="95"/>
      <c r="K449" s="88"/>
    </row>
    <row r="450" spans="2:11">
      <c r="B450" s="94"/>
      <c r="C450" s="95"/>
      <c r="D450" s="95"/>
      <c r="E450" s="95"/>
      <c r="F450" s="95"/>
      <c r="G450" s="95"/>
      <c r="H450" s="95"/>
      <c r="I450" s="95"/>
      <c r="J450" s="95"/>
      <c r="K450" s="88"/>
    </row>
    <row r="451" spans="2:11">
      <c r="B451" s="94"/>
      <c r="C451" s="95"/>
      <c r="D451" s="95"/>
      <c r="E451" s="95"/>
      <c r="F451" s="95"/>
      <c r="G451" s="95"/>
      <c r="H451" s="95"/>
      <c r="I451" s="95"/>
      <c r="J451" s="95"/>
      <c r="K451" s="88"/>
    </row>
    <row r="452" spans="2:11">
      <c r="B452" s="94"/>
      <c r="C452" s="95"/>
      <c r="D452" s="95"/>
      <c r="E452" s="95"/>
      <c r="F452" s="95"/>
      <c r="G452" s="95"/>
      <c r="H452" s="95"/>
      <c r="I452" s="95"/>
      <c r="J452" s="95"/>
      <c r="K452" s="88"/>
    </row>
    <row r="453" spans="2:11">
      <c r="B453" s="94"/>
      <c r="C453" s="95"/>
      <c r="D453" s="95"/>
      <c r="E453" s="95"/>
      <c r="F453" s="95"/>
      <c r="G453" s="95"/>
      <c r="H453" s="95"/>
      <c r="I453" s="95"/>
      <c r="J453" s="95"/>
      <c r="K453" s="88"/>
    </row>
    <row r="454" spans="2:11">
      <c r="B454" s="94"/>
      <c r="C454" s="95"/>
      <c r="D454" s="95"/>
      <c r="E454" s="95"/>
      <c r="F454" s="95"/>
      <c r="G454" s="95"/>
      <c r="H454" s="95"/>
      <c r="I454" s="95"/>
      <c r="J454" s="95"/>
      <c r="K454" s="88"/>
    </row>
    <row r="455" spans="2:11">
      <c r="B455" s="94"/>
      <c r="C455" s="95"/>
      <c r="D455" s="95"/>
      <c r="E455" s="95"/>
      <c r="F455" s="95"/>
      <c r="G455" s="95"/>
      <c r="H455" s="95"/>
      <c r="I455" s="95"/>
      <c r="J455" s="95"/>
      <c r="K455" s="88"/>
    </row>
    <row r="456" spans="2:11">
      <c r="B456" s="94"/>
      <c r="C456" s="95"/>
      <c r="D456" s="95"/>
      <c r="E456" s="95"/>
      <c r="F456" s="95"/>
      <c r="G456" s="95"/>
      <c r="H456" s="95"/>
      <c r="I456" s="95"/>
      <c r="J456" s="95"/>
      <c r="K456" s="88"/>
    </row>
    <row r="457" spans="2:11">
      <c r="B457" s="94"/>
      <c r="C457" s="95"/>
      <c r="D457" s="95"/>
      <c r="E457" s="95"/>
      <c r="F457" s="95"/>
      <c r="G457" s="95"/>
      <c r="H457" s="95"/>
      <c r="I457" s="95"/>
      <c r="J457" s="95"/>
      <c r="K457" s="88"/>
    </row>
    <row r="458" spans="2:11">
      <c r="B458" s="94"/>
      <c r="C458" s="95"/>
      <c r="D458" s="95"/>
      <c r="E458" s="95"/>
      <c r="F458" s="95"/>
      <c r="G458" s="95"/>
      <c r="H458" s="95"/>
      <c r="I458" s="95"/>
      <c r="J458" s="95"/>
      <c r="K458" s="88"/>
    </row>
    <row r="459" spans="2:11">
      <c r="B459" s="94"/>
      <c r="C459" s="95"/>
      <c r="D459" s="95"/>
      <c r="E459" s="95"/>
      <c r="F459" s="95"/>
      <c r="G459" s="95"/>
      <c r="H459" s="95"/>
      <c r="I459" s="95"/>
      <c r="J459" s="95"/>
      <c r="K459" s="88"/>
    </row>
    <row r="460" spans="2:11">
      <c r="B460" s="94"/>
      <c r="C460" s="95"/>
      <c r="D460" s="95"/>
      <c r="E460" s="95"/>
      <c r="F460" s="95"/>
      <c r="G460" s="95"/>
      <c r="H460" s="95"/>
      <c r="I460" s="95"/>
      <c r="J460" s="95"/>
      <c r="K460" s="88"/>
    </row>
    <row r="461" spans="2:11">
      <c r="B461" s="94"/>
      <c r="C461" s="95"/>
      <c r="D461" s="95"/>
      <c r="E461" s="95"/>
      <c r="F461" s="95"/>
      <c r="G461" s="95"/>
      <c r="H461" s="95"/>
      <c r="I461" s="95"/>
      <c r="J461" s="95"/>
      <c r="K461" s="88"/>
    </row>
    <row r="462" spans="2:11">
      <c r="B462" s="94"/>
      <c r="C462" s="95"/>
      <c r="D462" s="95"/>
      <c r="E462" s="95"/>
      <c r="F462" s="95"/>
      <c r="G462" s="95"/>
      <c r="H462" s="95"/>
      <c r="I462" s="95"/>
      <c r="J462" s="95"/>
      <c r="K462" s="88"/>
    </row>
    <row r="463" spans="2:11">
      <c r="B463" s="94"/>
      <c r="C463" s="95"/>
      <c r="D463" s="95"/>
      <c r="E463" s="95"/>
      <c r="F463" s="95"/>
      <c r="G463" s="95"/>
      <c r="H463" s="95"/>
      <c r="I463" s="95"/>
      <c r="J463" s="95"/>
      <c r="K463" s="88"/>
    </row>
    <row r="464" spans="2:11">
      <c r="B464" s="94"/>
      <c r="C464" s="95"/>
      <c r="D464" s="95"/>
      <c r="E464" s="95"/>
      <c r="F464" s="95"/>
      <c r="G464" s="95"/>
      <c r="H464" s="95"/>
      <c r="I464" s="95"/>
      <c r="J464" s="95"/>
      <c r="K464" s="88"/>
    </row>
    <row r="465" spans="2:11">
      <c r="B465" s="94"/>
      <c r="C465" s="95"/>
      <c r="D465" s="95"/>
      <c r="E465" s="95"/>
      <c r="F465" s="95"/>
      <c r="G465" s="95"/>
      <c r="H465" s="95"/>
      <c r="I465" s="95"/>
      <c r="J465" s="95"/>
      <c r="K465" s="88"/>
    </row>
    <row r="466" spans="2:11">
      <c r="B466" s="94"/>
      <c r="C466" s="95"/>
      <c r="D466" s="95"/>
      <c r="E466" s="95"/>
      <c r="F466" s="95"/>
      <c r="G466" s="95"/>
      <c r="H466" s="95"/>
      <c r="I466" s="95"/>
      <c r="J466" s="95"/>
      <c r="K466" s="88"/>
    </row>
    <row r="467" spans="2:11">
      <c r="B467" s="94"/>
      <c r="C467" s="95"/>
      <c r="D467" s="95"/>
      <c r="E467" s="95"/>
      <c r="F467" s="95"/>
      <c r="G467" s="95"/>
      <c r="H467" s="95"/>
      <c r="I467" s="95"/>
      <c r="J467" s="95"/>
      <c r="K467" s="88"/>
    </row>
    <row r="468" spans="2:11">
      <c r="B468" s="94"/>
      <c r="C468" s="95"/>
      <c r="D468" s="95"/>
      <c r="E468" s="95"/>
      <c r="F468" s="95"/>
      <c r="G468" s="95"/>
      <c r="H468" s="95"/>
      <c r="I468" s="95"/>
      <c r="J468" s="95"/>
      <c r="K468" s="88"/>
    </row>
    <row r="469" spans="2:11">
      <c r="B469" s="94"/>
      <c r="C469" s="95"/>
      <c r="D469" s="95"/>
      <c r="E469" s="95"/>
      <c r="F469" s="95"/>
      <c r="G469" s="95"/>
      <c r="H469" s="95"/>
      <c r="I469" s="95"/>
      <c r="J469" s="95"/>
      <c r="K469" s="88"/>
    </row>
    <row r="470" spans="2:11">
      <c r="B470" s="94"/>
      <c r="C470" s="95"/>
      <c r="D470" s="95"/>
      <c r="E470" s="95"/>
      <c r="F470" s="95"/>
      <c r="G470" s="95"/>
      <c r="H470" s="95"/>
      <c r="I470" s="95"/>
      <c r="J470" s="95"/>
      <c r="K470" s="88"/>
    </row>
    <row r="471" spans="2:11">
      <c r="B471" s="94"/>
      <c r="C471" s="95"/>
      <c r="D471" s="95"/>
      <c r="E471" s="95"/>
      <c r="F471" s="95"/>
      <c r="G471" s="95"/>
      <c r="H471" s="95"/>
      <c r="I471" s="95"/>
      <c r="J471" s="95"/>
      <c r="K471" s="88"/>
    </row>
    <row r="472" spans="2:11">
      <c r="B472" s="94"/>
      <c r="C472" s="95"/>
      <c r="D472" s="95"/>
      <c r="E472" s="95"/>
      <c r="F472" s="95"/>
      <c r="G472" s="95"/>
      <c r="H472" s="95"/>
      <c r="I472" s="95"/>
      <c r="J472" s="95"/>
      <c r="K472" s="88"/>
    </row>
    <row r="473" spans="2:11">
      <c r="B473" s="94"/>
      <c r="C473" s="95"/>
      <c r="D473" s="95"/>
      <c r="E473" s="95"/>
      <c r="F473" s="95"/>
      <c r="G473" s="95"/>
      <c r="H473" s="95"/>
      <c r="I473" s="95"/>
      <c r="J473" s="95"/>
      <c r="K473" s="88"/>
    </row>
    <row r="474" spans="2:11">
      <c r="B474" s="94"/>
      <c r="C474" s="95"/>
      <c r="D474" s="95"/>
      <c r="E474" s="95"/>
      <c r="F474" s="95"/>
      <c r="G474" s="95"/>
      <c r="H474" s="95"/>
      <c r="I474" s="95"/>
      <c r="J474" s="95"/>
      <c r="K474" s="88"/>
    </row>
    <row r="475" spans="2:11">
      <c r="B475" s="94"/>
      <c r="C475" s="95"/>
      <c r="D475" s="95"/>
      <c r="E475" s="95"/>
      <c r="F475" s="95"/>
      <c r="G475" s="95"/>
      <c r="H475" s="95"/>
      <c r="I475" s="95"/>
      <c r="J475" s="95"/>
      <c r="K475" s="88"/>
    </row>
    <row r="476" spans="2:11">
      <c r="B476" s="94"/>
      <c r="C476" s="95"/>
      <c r="D476" s="95"/>
      <c r="E476" s="95"/>
      <c r="F476" s="95"/>
      <c r="G476" s="95"/>
      <c r="H476" s="95"/>
      <c r="I476" s="95"/>
      <c r="J476" s="95"/>
      <c r="K476" s="88"/>
    </row>
    <row r="477" spans="2:11">
      <c r="B477" s="94"/>
      <c r="C477" s="95"/>
      <c r="D477" s="95"/>
      <c r="E477" s="95"/>
      <c r="F477" s="95"/>
      <c r="G477" s="95"/>
      <c r="H477" s="95"/>
      <c r="I477" s="95"/>
      <c r="J477" s="95"/>
      <c r="K477" s="88"/>
    </row>
    <row r="478" spans="2:11">
      <c r="B478" s="94"/>
      <c r="C478" s="95"/>
      <c r="D478" s="95"/>
      <c r="E478" s="95"/>
      <c r="F478" s="95"/>
      <c r="G478" s="95"/>
      <c r="H478" s="95"/>
      <c r="I478" s="95"/>
      <c r="J478" s="95"/>
      <c r="K478" s="88"/>
    </row>
    <row r="479" spans="2:11">
      <c r="B479" s="94"/>
      <c r="C479" s="95"/>
      <c r="D479" s="95"/>
      <c r="E479" s="95"/>
      <c r="F479" s="95"/>
      <c r="G479" s="95"/>
      <c r="H479" s="95"/>
      <c r="I479" s="95"/>
      <c r="J479" s="95"/>
      <c r="K479" s="88"/>
    </row>
    <row r="480" spans="2:11">
      <c r="B480" s="94"/>
      <c r="C480" s="95"/>
      <c r="D480" s="95"/>
      <c r="E480" s="95"/>
      <c r="F480" s="95"/>
      <c r="G480" s="95"/>
      <c r="H480" s="95"/>
      <c r="I480" s="95"/>
      <c r="J480" s="95"/>
      <c r="K480" s="88"/>
    </row>
    <row r="481" spans="2:11">
      <c r="B481" s="94"/>
      <c r="C481" s="95"/>
      <c r="D481" s="95"/>
      <c r="E481" s="95"/>
      <c r="F481" s="95"/>
      <c r="G481" s="95"/>
      <c r="H481" s="95"/>
      <c r="I481" s="95"/>
      <c r="J481" s="95"/>
      <c r="K481" s="88"/>
    </row>
    <row r="482" spans="2:11">
      <c r="B482" s="94"/>
      <c r="C482" s="95"/>
      <c r="D482" s="95"/>
      <c r="E482" s="95"/>
      <c r="F482" s="95"/>
      <c r="G482" s="95"/>
      <c r="H482" s="95"/>
      <c r="I482" s="95"/>
      <c r="J482" s="95"/>
      <c r="K482" s="88"/>
    </row>
    <row r="483" spans="2:11">
      <c r="B483" s="94"/>
      <c r="C483" s="95"/>
      <c r="D483" s="95"/>
      <c r="E483" s="95"/>
      <c r="F483" s="95"/>
      <c r="G483" s="95"/>
      <c r="H483" s="95"/>
      <c r="I483" s="95"/>
      <c r="J483" s="95"/>
      <c r="K483" s="88"/>
    </row>
    <row r="484" spans="2:11">
      <c r="B484" s="94"/>
      <c r="C484" s="95"/>
      <c r="D484" s="95"/>
      <c r="E484" s="95"/>
      <c r="F484" s="95"/>
      <c r="G484" s="95"/>
      <c r="H484" s="95"/>
      <c r="I484" s="95"/>
      <c r="J484" s="95"/>
      <c r="K484" s="88"/>
    </row>
    <row r="485" spans="2:11">
      <c r="B485" s="94"/>
      <c r="C485" s="95"/>
      <c r="D485" s="95"/>
      <c r="E485" s="95"/>
      <c r="F485" s="95"/>
      <c r="G485" s="95"/>
      <c r="H485" s="95"/>
      <c r="I485" s="95"/>
      <c r="J485" s="95"/>
      <c r="K485" s="88"/>
    </row>
    <row r="486" spans="2:11">
      <c r="B486" s="94"/>
      <c r="C486" s="95"/>
      <c r="D486" s="95"/>
      <c r="E486" s="95"/>
      <c r="F486" s="95"/>
      <c r="G486" s="95"/>
      <c r="H486" s="95"/>
      <c r="I486" s="95"/>
      <c r="J486" s="95"/>
      <c r="K486" s="88"/>
    </row>
    <row r="487" spans="2:11">
      <c r="B487" s="94"/>
      <c r="C487" s="95"/>
      <c r="D487" s="95"/>
      <c r="E487" s="95"/>
      <c r="F487" s="95"/>
      <c r="G487" s="95"/>
      <c r="H487" s="95"/>
      <c r="I487" s="95"/>
      <c r="J487" s="95"/>
      <c r="K487" s="88"/>
    </row>
    <row r="488" spans="2:11">
      <c r="B488" s="94"/>
      <c r="C488" s="95"/>
      <c r="D488" s="95"/>
      <c r="E488" s="95"/>
      <c r="F488" s="95"/>
      <c r="G488" s="95"/>
      <c r="H488" s="95"/>
      <c r="I488" s="95"/>
      <c r="J488" s="95"/>
      <c r="K488" s="88"/>
    </row>
    <row r="489" spans="2:11">
      <c r="B489" s="94"/>
      <c r="C489" s="95"/>
      <c r="D489" s="95"/>
      <c r="E489" s="95"/>
      <c r="F489" s="95"/>
      <c r="G489" s="95"/>
      <c r="H489" s="95"/>
      <c r="I489" s="95"/>
      <c r="J489" s="95"/>
      <c r="K489" s="88"/>
    </row>
    <row r="490" spans="2:11">
      <c r="B490" s="94"/>
      <c r="C490" s="95"/>
      <c r="D490" s="95"/>
      <c r="E490" s="95"/>
      <c r="F490" s="95"/>
      <c r="G490" s="95"/>
      <c r="H490" s="95"/>
      <c r="I490" s="95"/>
      <c r="J490" s="95"/>
      <c r="K490" s="88"/>
    </row>
    <row r="491" spans="2:11">
      <c r="B491" s="94"/>
      <c r="C491" s="95"/>
      <c r="D491" s="95"/>
      <c r="E491" s="95"/>
      <c r="F491" s="95"/>
      <c r="G491" s="95"/>
      <c r="H491" s="95"/>
      <c r="I491" s="95"/>
      <c r="J491" s="95"/>
      <c r="K491" s="88"/>
    </row>
    <row r="492" spans="2:11">
      <c r="B492" s="94"/>
      <c r="C492" s="95"/>
      <c r="D492" s="95"/>
      <c r="E492" s="95"/>
      <c r="F492" s="95"/>
      <c r="G492" s="95"/>
      <c r="H492" s="95"/>
      <c r="I492" s="95"/>
      <c r="J492" s="95"/>
      <c r="K492" s="88"/>
    </row>
    <row r="493" spans="2:11">
      <c r="B493" s="94"/>
      <c r="C493" s="95"/>
      <c r="D493" s="95"/>
      <c r="E493" s="95"/>
      <c r="F493" s="95"/>
      <c r="G493" s="95"/>
      <c r="H493" s="95"/>
      <c r="I493" s="95"/>
      <c r="J493" s="95"/>
      <c r="K493" s="88"/>
    </row>
    <row r="494" spans="2:11">
      <c r="B494" s="94"/>
      <c r="C494" s="95"/>
      <c r="D494" s="95"/>
      <c r="E494" s="95"/>
      <c r="F494" s="95"/>
      <c r="G494" s="95"/>
      <c r="H494" s="95"/>
      <c r="I494" s="95"/>
      <c r="J494" s="95"/>
      <c r="K494" s="88"/>
    </row>
    <row r="495" spans="2:11">
      <c r="B495" s="94"/>
      <c r="C495" s="95"/>
      <c r="D495" s="95"/>
      <c r="E495" s="95"/>
      <c r="F495" s="95"/>
      <c r="G495" s="95"/>
      <c r="H495" s="95"/>
      <c r="I495" s="95"/>
      <c r="J495" s="95"/>
      <c r="K495" s="88"/>
    </row>
    <row r="496" spans="2:11">
      <c r="B496" s="94"/>
      <c r="C496" s="95"/>
      <c r="D496" s="95"/>
      <c r="E496" s="95"/>
      <c r="F496" s="95"/>
      <c r="G496" s="95"/>
      <c r="H496" s="95"/>
      <c r="I496" s="95"/>
      <c r="J496" s="95"/>
      <c r="K496" s="88"/>
    </row>
    <row r="497" spans="2:11">
      <c r="B497" s="94"/>
      <c r="C497" s="95"/>
      <c r="D497" s="95"/>
      <c r="E497" s="95"/>
      <c r="F497" s="95"/>
      <c r="G497" s="95"/>
      <c r="H497" s="95"/>
      <c r="I497" s="95"/>
      <c r="J497" s="95"/>
      <c r="K497" s="88"/>
    </row>
    <row r="498" spans="2:11">
      <c r="B498" s="94"/>
      <c r="C498" s="95"/>
      <c r="D498" s="95"/>
      <c r="E498" s="95"/>
      <c r="F498" s="95"/>
      <c r="G498" s="95"/>
      <c r="H498" s="95"/>
      <c r="I498" s="95"/>
      <c r="J498" s="95"/>
      <c r="K498" s="88"/>
    </row>
    <row r="499" spans="2:11">
      <c r="B499" s="94"/>
      <c r="C499" s="95"/>
      <c r="D499" s="95"/>
      <c r="E499" s="95"/>
      <c r="F499" s="95"/>
      <c r="G499" s="95"/>
      <c r="H499" s="95"/>
      <c r="I499" s="95"/>
      <c r="J499" s="95"/>
      <c r="K499" s="88"/>
    </row>
    <row r="500" spans="2:11">
      <c r="B500" s="94"/>
      <c r="C500" s="95"/>
      <c r="D500" s="95"/>
      <c r="E500" s="95"/>
      <c r="F500" s="95"/>
      <c r="G500" s="95"/>
      <c r="H500" s="95"/>
      <c r="I500" s="95"/>
      <c r="J500" s="95"/>
      <c r="K500" s="88"/>
    </row>
    <row r="501" spans="2:11">
      <c r="C501" s="1"/>
      <c r="K501" s="67"/>
    </row>
    <row r="502" spans="2:11">
      <c r="C502" s="1"/>
      <c r="K502" s="67"/>
    </row>
    <row r="503" spans="2:11">
      <c r="C503" s="1"/>
      <c r="K503" s="67"/>
    </row>
    <row r="504" spans="2:11">
      <c r="C504" s="1"/>
      <c r="K504" s="67"/>
    </row>
    <row r="505" spans="2:11">
      <c r="C505" s="1"/>
      <c r="K505" s="67"/>
    </row>
    <row r="506" spans="2:11">
      <c r="C506" s="1"/>
      <c r="K506" s="67"/>
    </row>
    <row r="507" spans="2:11">
      <c r="C507" s="1"/>
      <c r="K507" s="67"/>
    </row>
    <row r="508" spans="2:11">
      <c r="C508" s="1"/>
      <c r="K508" s="67"/>
    </row>
    <row r="509" spans="2:11">
      <c r="C509" s="1"/>
      <c r="K509" s="67"/>
    </row>
    <row r="510" spans="2:11">
      <c r="C510" s="1"/>
      <c r="K510" s="67"/>
    </row>
    <row r="511" spans="2:11">
      <c r="C511" s="1"/>
      <c r="K511" s="67"/>
    </row>
    <row r="512" spans="2:11">
      <c r="C512" s="1"/>
      <c r="K512" s="67"/>
    </row>
    <row r="513" spans="3:11">
      <c r="C513" s="1"/>
      <c r="K513" s="67"/>
    </row>
    <row r="514" spans="3:11">
      <c r="C514" s="1"/>
      <c r="K514" s="67"/>
    </row>
    <row r="515" spans="3:11">
      <c r="C515" s="1"/>
      <c r="K515" s="67"/>
    </row>
    <row r="516" spans="3:11">
      <c r="C516" s="1"/>
      <c r="K516" s="67"/>
    </row>
    <row r="517" spans="3:11">
      <c r="C517" s="1"/>
      <c r="K517" s="67"/>
    </row>
    <row r="518" spans="3:11">
      <c r="C518" s="1"/>
      <c r="K518" s="67"/>
    </row>
    <row r="519" spans="3:11">
      <c r="C519" s="1"/>
      <c r="K519" s="67"/>
    </row>
    <row r="520" spans="3:11">
      <c r="C520" s="1"/>
      <c r="K520" s="67"/>
    </row>
    <row r="521" spans="3:11">
      <c r="C521" s="1"/>
      <c r="K521" s="67"/>
    </row>
    <row r="522" spans="3:11">
      <c r="C522" s="1"/>
      <c r="K522" s="67"/>
    </row>
    <row r="523" spans="3:11">
      <c r="C523" s="1"/>
      <c r="K523" s="67"/>
    </row>
    <row r="524" spans="3:11">
      <c r="C524" s="1"/>
      <c r="K524" s="67"/>
    </row>
    <row r="525" spans="3:11">
      <c r="C525" s="1"/>
      <c r="K525" s="67"/>
    </row>
    <row r="526" spans="3:11">
      <c r="C526" s="1"/>
      <c r="K526" s="67"/>
    </row>
    <row r="527" spans="3:11">
      <c r="C527" s="1"/>
      <c r="K527" s="67"/>
    </row>
    <row r="528" spans="3:11">
      <c r="C528" s="1"/>
      <c r="K528" s="67"/>
    </row>
    <row r="529" spans="3:11">
      <c r="C529" s="1"/>
      <c r="K529" s="67"/>
    </row>
    <row r="530" spans="3:11">
      <c r="C530" s="1"/>
      <c r="K530" s="67"/>
    </row>
    <row r="531" spans="3:11">
      <c r="C531" s="1"/>
      <c r="K531" s="67"/>
    </row>
    <row r="532" spans="3:11">
      <c r="C532" s="1"/>
      <c r="K532" s="67"/>
    </row>
    <row r="533" spans="3:11">
      <c r="C533" s="1"/>
      <c r="K533" s="67"/>
    </row>
    <row r="534" spans="3:11">
      <c r="C534" s="1"/>
      <c r="K534" s="67"/>
    </row>
    <row r="535" spans="3:11">
      <c r="C535" s="1"/>
      <c r="K535" s="67"/>
    </row>
    <row r="536" spans="3:11">
      <c r="C536" s="1"/>
      <c r="K536" s="67"/>
    </row>
    <row r="537" spans="3:11">
      <c r="C537" s="1"/>
      <c r="K537" s="67"/>
    </row>
    <row r="538" spans="3:11">
      <c r="C538" s="1"/>
      <c r="K538" s="67"/>
    </row>
    <row r="539" spans="3:11">
      <c r="C539" s="1"/>
      <c r="K539" s="67"/>
    </row>
    <row r="540" spans="3:11">
      <c r="C540" s="1"/>
      <c r="K540" s="67"/>
    </row>
    <row r="541" spans="3:11">
      <c r="C541" s="1"/>
      <c r="K541" s="67"/>
    </row>
    <row r="542" spans="3:11">
      <c r="C542" s="1"/>
      <c r="K542" s="67"/>
    </row>
    <row r="543" spans="3:11">
      <c r="C543" s="1"/>
      <c r="K543" s="67"/>
    </row>
    <row r="544" spans="3:11">
      <c r="C544" s="1"/>
      <c r="K544" s="67"/>
    </row>
    <row r="545" spans="3:11">
      <c r="C545" s="1"/>
      <c r="K545" s="67"/>
    </row>
    <row r="546" spans="3:11">
      <c r="C546" s="1"/>
      <c r="K546" s="67"/>
    </row>
    <row r="547" spans="3:11">
      <c r="C547" s="1"/>
      <c r="K547" s="67"/>
    </row>
    <row r="548" spans="3:11">
      <c r="C548" s="1"/>
      <c r="K548" s="67"/>
    </row>
    <row r="549" spans="3:11">
      <c r="C549" s="1"/>
      <c r="K549" s="67"/>
    </row>
    <row r="550" spans="3:11">
      <c r="C550" s="1"/>
      <c r="K550" s="67"/>
    </row>
    <row r="551" spans="3:11">
      <c r="C551" s="1"/>
      <c r="K551" s="67"/>
    </row>
    <row r="552" spans="3:11">
      <c r="C552" s="1"/>
      <c r="K552" s="67"/>
    </row>
    <row r="553" spans="3:11">
      <c r="C553" s="1"/>
      <c r="K553" s="67"/>
    </row>
    <row r="554" spans="3:11">
      <c r="C554" s="1"/>
      <c r="K554" s="67"/>
    </row>
    <row r="555" spans="3:11">
      <c r="C555" s="1"/>
      <c r="K555" s="67"/>
    </row>
    <row r="556" spans="3:11">
      <c r="C556" s="1"/>
      <c r="K556" s="67"/>
    </row>
    <row r="557" spans="3:11">
      <c r="C557" s="1"/>
      <c r="K557" s="67"/>
    </row>
    <row r="558" spans="3:11">
      <c r="C558" s="1"/>
      <c r="K558" s="67"/>
    </row>
    <row r="559" spans="3:11">
      <c r="C559" s="1"/>
      <c r="K559" s="67"/>
    </row>
    <row r="560" spans="3:11">
      <c r="C560" s="1"/>
      <c r="K560" s="67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D38 E15:E38 E1:E13 F1:XFD38 D39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5.5703125" style="2" bestFit="1" customWidth="1"/>
    <col min="3" max="3" width="12.7109375" style="2" bestFit="1" customWidth="1"/>
    <col min="4" max="4" width="14.42578125" style="2" bestFit="1" customWidth="1"/>
    <col min="5" max="5" width="9" style="1" bestFit="1" customWidth="1"/>
    <col min="6" max="6" width="11.28515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134</v>
      </c>
      <c r="C1" s="46" t="s" vm="1">
        <v>214</v>
      </c>
    </row>
    <row r="2" spans="2:12">
      <c r="B2" s="46" t="s">
        <v>133</v>
      </c>
      <c r="C2" s="46" t="s">
        <v>2403</v>
      </c>
    </row>
    <row r="3" spans="2:12">
      <c r="B3" s="46" t="s">
        <v>135</v>
      </c>
      <c r="C3" s="68" t="s">
        <v>2404</v>
      </c>
    </row>
    <row r="4" spans="2:12">
      <c r="B4" s="46" t="s">
        <v>136</v>
      </c>
      <c r="C4" s="68">
        <v>14244</v>
      </c>
    </row>
    <row r="6" spans="2:12" ht="26.25" customHeight="1">
      <c r="B6" s="134" t="s">
        <v>162</v>
      </c>
      <c r="C6" s="135"/>
      <c r="D6" s="135"/>
      <c r="E6" s="135"/>
      <c r="F6" s="135"/>
      <c r="G6" s="135"/>
      <c r="H6" s="135"/>
      <c r="I6" s="135"/>
      <c r="J6" s="135"/>
      <c r="K6" s="135"/>
      <c r="L6" s="136"/>
    </row>
    <row r="7" spans="2:12" ht="26.25" customHeight="1">
      <c r="B7" s="134" t="s">
        <v>87</v>
      </c>
      <c r="C7" s="135"/>
      <c r="D7" s="135"/>
      <c r="E7" s="135"/>
      <c r="F7" s="135"/>
      <c r="G7" s="135"/>
      <c r="H7" s="135"/>
      <c r="I7" s="135"/>
      <c r="J7" s="135"/>
      <c r="K7" s="135"/>
      <c r="L7" s="136"/>
    </row>
    <row r="8" spans="2:12" s="3" customFormat="1" ht="63">
      <c r="B8" s="21" t="s">
        <v>104</v>
      </c>
      <c r="C8" s="29" t="s">
        <v>40</v>
      </c>
      <c r="D8" s="29" t="s">
        <v>58</v>
      </c>
      <c r="E8" s="29" t="s">
        <v>91</v>
      </c>
      <c r="F8" s="29" t="s">
        <v>92</v>
      </c>
      <c r="G8" s="29" t="s">
        <v>190</v>
      </c>
      <c r="H8" s="29" t="s">
        <v>189</v>
      </c>
      <c r="I8" s="29" t="s">
        <v>99</v>
      </c>
      <c r="J8" s="29" t="s">
        <v>53</v>
      </c>
      <c r="K8" s="29" t="s">
        <v>137</v>
      </c>
      <c r="L8" s="30" t="s">
        <v>139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197</v>
      </c>
      <c r="H9" s="15"/>
      <c r="I9" s="15" t="s">
        <v>193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8" t="s">
        <v>43</v>
      </c>
      <c r="C11" s="88"/>
      <c r="D11" s="89"/>
      <c r="E11" s="89"/>
      <c r="F11" s="102"/>
      <c r="G11" s="91"/>
      <c r="H11" s="103"/>
      <c r="I11" s="91">
        <v>1.5775000000000004E-5</v>
      </c>
      <c r="J11" s="92"/>
      <c r="K11" s="92">
        <f>IFERROR(I11/$I$11,0)</f>
        <v>1</v>
      </c>
      <c r="L11" s="92">
        <f>I11/'סכום נכסי הקרן'!$C$42</f>
        <v>2.1327970860460611E-8</v>
      </c>
    </row>
    <row r="12" spans="2:12" ht="21" customHeight="1">
      <c r="B12" s="115" t="s">
        <v>1714</v>
      </c>
      <c r="C12" s="88"/>
      <c r="D12" s="89"/>
      <c r="E12" s="89"/>
      <c r="F12" s="102"/>
      <c r="G12" s="91"/>
      <c r="H12" s="103"/>
      <c r="I12" s="91">
        <v>1.5775000000000004E-5</v>
      </c>
      <c r="J12" s="92"/>
      <c r="K12" s="92">
        <f t="shared" ref="K12:K14" si="0">IFERROR(I12/$I$11,0)</f>
        <v>1</v>
      </c>
      <c r="L12" s="92">
        <f>I12/'סכום נכסי הקרן'!$C$42</f>
        <v>2.1327970860460611E-8</v>
      </c>
    </row>
    <row r="13" spans="2:12">
      <c r="B13" s="93" t="s">
        <v>1715</v>
      </c>
      <c r="C13" s="88">
        <v>8944</v>
      </c>
      <c r="D13" s="89" t="s">
        <v>472</v>
      </c>
      <c r="E13" s="89" t="s">
        <v>121</v>
      </c>
      <c r="F13" s="102">
        <v>44607</v>
      </c>
      <c r="G13" s="91">
        <v>4.3229500000000005</v>
      </c>
      <c r="H13" s="103">
        <v>0.3649</v>
      </c>
      <c r="I13" s="91">
        <v>1.5773999999999998E-5</v>
      </c>
      <c r="J13" s="92">
        <v>2.5952223954518359E-8</v>
      </c>
      <c r="K13" s="92">
        <f t="shared" si="0"/>
        <v>0.99993660855784439</v>
      </c>
      <c r="L13" s="92">
        <f>I13/'סכום נכסי הקרן'!$C$42</f>
        <v>2.1326618849629514E-8</v>
      </c>
    </row>
    <row r="14" spans="2:12">
      <c r="B14" s="93" t="s">
        <v>1716</v>
      </c>
      <c r="C14" s="88">
        <v>8731</v>
      </c>
      <c r="D14" s="89" t="s">
        <v>143</v>
      </c>
      <c r="E14" s="89" t="s">
        <v>121</v>
      </c>
      <c r="F14" s="102">
        <v>44537</v>
      </c>
      <c r="G14" s="91">
        <v>0.92037000000000024</v>
      </c>
      <c r="H14" s="103">
        <v>1E-4</v>
      </c>
      <c r="I14" s="91">
        <v>9.9999999999999986E-10</v>
      </c>
      <c r="J14" s="92">
        <v>1.4065739455012774E-7</v>
      </c>
      <c r="K14" s="92">
        <f t="shared" si="0"/>
        <v>6.3391442155309006E-5</v>
      </c>
      <c r="L14" s="92">
        <f>I14/'סכום נכסי הקרן'!$C$42</f>
        <v>1.3520108310910049E-12</v>
      </c>
    </row>
    <row r="15" spans="2:12">
      <c r="B15" s="88"/>
      <c r="C15" s="88"/>
      <c r="D15" s="88"/>
      <c r="E15" s="88"/>
      <c r="F15" s="88"/>
      <c r="G15" s="91"/>
      <c r="H15" s="103"/>
      <c r="I15" s="88"/>
      <c r="J15" s="88"/>
      <c r="K15" s="92"/>
      <c r="L15" s="88"/>
    </row>
    <row r="16" spans="2:12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12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>
      <c r="B18" s="124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124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124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94"/>
      <c r="C115" s="95"/>
      <c r="D115" s="95"/>
      <c r="E115" s="95"/>
      <c r="F115" s="95"/>
      <c r="G115" s="95"/>
      <c r="H115" s="95"/>
      <c r="I115" s="95"/>
      <c r="J115" s="95"/>
      <c r="K115" s="95"/>
      <c r="L115" s="95"/>
    </row>
    <row r="116" spans="2:12">
      <c r="B116" s="94"/>
      <c r="C116" s="95"/>
      <c r="D116" s="95"/>
      <c r="E116" s="95"/>
      <c r="F116" s="95"/>
      <c r="G116" s="95"/>
      <c r="H116" s="95"/>
      <c r="I116" s="95"/>
      <c r="J116" s="95"/>
      <c r="K116" s="95"/>
      <c r="L116" s="95"/>
    </row>
    <row r="117" spans="2:12">
      <c r="B117" s="94"/>
      <c r="C117" s="95"/>
      <c r="D117" s="95"/>
      <c r="E117" s="95"/>
      <c r="F117" s="95"/>
      <c r="G117" s="95"/>
      <c r="H117" s="95"/>
      <c r="I117" s="95"/>
      <c r="J117" s="95"/>
      <c r="K117" s="95"/>
      <c r="L117" s="95"/>
    </row>
    <row r="118" spans="2:12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</row>
    <row r="119" spans="2:12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</row>
    <row r="120" spans="2:12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</row>
    <row r="121" spans="2:12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</row>
    <row r="122" spans="2:12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</row>
    <row r="123" spans="2:12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2:12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2:12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2:12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2:12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2:12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2:12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2:12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2:12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2:12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2:12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2:12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2:12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2:12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2:12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2:12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2:12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2:12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2:12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2:12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2:12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2:12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2:12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2:12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2:12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2:12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2:12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2:12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2:12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2:12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2:12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2:12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2:12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2:12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2:12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2:12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2:12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2:12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2:12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2:12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2:12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2:12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2:12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2:12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2:12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2:12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2:12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2:12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2:12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2:12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2:12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2:12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2:12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2:12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2:12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2:12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2:12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2:12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2:12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2:12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2:12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2:12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2:12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2:12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2:12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</row>
    <row r="193" spans="2:12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</row>
    <row r="194" spans="2:12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</row>
    <row r="195" spans="2:12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</row>
    <row r="196" spans="2:12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</row>
    <row r="197" spans="2:12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</row>
    <row r="198" spans="2:12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</row>
    <row r="199" spans="2:12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</row>
    <row r="200" spans="2:12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</row>
    <row r="201" spans="2:12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</row>
    <row r="202" spans="2:12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2:12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</row>
    <row r="204" spans="2:12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</row>
    <row r="205" spans="2:12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</row>
    <row r="206" spans="2:12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</row>
    <row r="207" spans="2:12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</row>
    <row r="208" spans="2:12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</row>
    <row r="209" spans="2:12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</row>
    <row r="210" spans="2:12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</row>
    <row r="211" spans="2:12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</row>
    <row r="212" spans="2:12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</row>
    <row r="213" spans="2:12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</row>
    <row r="214" spans="2:12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</row>
    <row r="215" spans="2:12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</row>
    <row r="216" spans="2:12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</row>
    <row r="217" spans="2:12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</row>
    <row r="218" spans="2:12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</row>
    <row r="219" spans="2:12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</row>
    <row r="220" spans="2:12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</row>
    <row r="221" spans="2:12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</row>
    <row r="222" spans="2:12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</row>
    <row r="223" spans="2:12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</row>
    <row r="224" spans="2:12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</row>
    <row r="225" spans="2:12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</row>
    <row r="226" spans="2:12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</row>
    <row r="227" spans="2:12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</row>
    <row r="228" spans="2:12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</row>
    <row r="229" spans="2:12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</row>
    <row r="230" spans="2:12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</row>
    <row r="231" spans="2:12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</row>
    <row r="232" spans="2:12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</row>
    <row r="233" spans="2:12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</row>
    <row r="234" spans="2:12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</row>
    <row r="235" spans="2:12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</row>
    <row r="236" spans="2:12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</row>
    <row r="237" spans="2:12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</row>
    <row r="238" spans="2:12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</row>
    <row r="239" spans="2:12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</row>
    <row r="240" spans="2:12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</row>
    <row r="241" spans="2:12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</row>
    <row r="242" spans="2:12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</row>
    <row r="243" spans="2:12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</row>
    <row r="244" spans="2:12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</row>
    <row r="245" spans="2:12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</row>
    <row r="246" spans="2:12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</row>
    <row r="247" spans="2:12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</row>
    <row r="248" spans="2:12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</row>
    <row r="249" spans="2:12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</row>
    <row r="250" spans="2:12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</row>
    <row r="251" spans="2:12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</row>
    <row r="252" spans="2:12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</row>
    <row r="253" spans="2:12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</row>
    <row r="254" spans="2:12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</row>
    <row r="255" spans="2:12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</row>
    <row r="256" spans="2:12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</row>
    <row r="257" spans="2:12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</row>
    <row r="258" spans="2:12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</row>
    <row r="259" spans="2:12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</row>
    <row r="260" spans="2:12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</row>
    <row r="261" spans="2:12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</row>
    <row r="262" spans="2:12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</row>
    <row r="263" spans="2:12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</row>
    <row r="264" spans="2:12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</row>
    <row r="265" spans="2:12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</row>
    <row r="266" spans="2:12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</row>
    <row r="267" spans="2:12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</row>
    <row r="268" spans="2:12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</row>
    <row r="269" spans="2:12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</row>
    <row r="270" spans="2:12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</row>
    <row r="271" spans="2:12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</row>
    <row r="272" spans="2:12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</row>
    <row r="273" spans="2:12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</row>
    <row r="274" spans="2:12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</row>
    <row r="275" spans="2:12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</row>
    <row r="276" spans="2:12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</row>
    <row r="277" spans="2:12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</row>
    <row r="278" spans="2:12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</row>
    <row r="279" spans="2:12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</row>
    <row r="280" spans="2:12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</row>
    <row r="281" spans="2:12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</row>
    <row r="282" spans="2:12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</row>
    <row r="283" spans="2:12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</row>
    <row r="284" spans="2:12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</row>
    <row r="285" spans="2:12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</row>
    <row r="286" spans="2:12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</row>
    <row r="287" spans="2:12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</row>
    <row r="288" spans="2:12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</row>
    <row r="289" spans="2:12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</row>
    <row r="290" spans="2:12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</row>
    <row r="291" spans="2:12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</row>
    <row r="292" spans="2:12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</row>
    <row r="293" spans="2:12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</row>
    <row r="294" spans="2:12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</row>
    <row r="295" spans="2:12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</row>
    <row r="296" spans="2:12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</row>
    <row r="297" spans="2:12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</row>
    <row r="298" spans="2:12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</row>
    <row r="299" spans="2:12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</row>
    <row r="300" spans="2:12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</row>
    <row r="301" spans="2:12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</row>
    <row r="302" spans="2:12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</row>
    <row r="303" spans="2:12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</row>
    <row r="304" spans="2:12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</row>
    <row r="305" spans="2:12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</row>
    <row r="306" spans="2:12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</row>
    <row r="307" spans="2:12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</row>
    <row r="308" spans="2:12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</row>
    <row r="309" spans="2:12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</row>
    <row r="310" spans="2:12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</row>
    <row r="311" spans="2:12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</row>
    <row r="312" spans="2:12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</row>
    <row r="313" spans="2:12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</row>
    <row r="314" spans="2:12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</row>
    <row r="315" spans="2:12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</row>
    <row r="316" spans="2:12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</row>
    <row r="317" spans="2:12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</row>
    <row r="318" spans="2:12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</row>
    <row r="319" spans="2:12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</row>
    <row r="320" spans="2:12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</row>
    <row r="321" spans="2:12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</row>
    <row r="322" spans="2:12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</row>
    <row r="323" spans="2:12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</row>
    <row r="324" spans="2:12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</row>
    <row r="325" spans="2:12"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</row>
    <row r="326" spans="2:12"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</row>
    <row r="327" spans="2:12"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</row>
    <row r="328" spans="2:12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</row>
    <row r="329" spans="2:12"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</row>
    <row r="330" spans="2:12"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</row>
    <row r="331" spans="2:12"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</row>
    <row r="332" spans="2:12"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</row>
    <row r="333" spans="2:12"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</row>
    <row r="334" spans="2:12"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</row>
    <row r="335" spans="2:12"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</row>
    <row r="336" spans="2:12"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</row>
    <row r="337" spans="2:12"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</row>
    <row r="338" spans="2:12"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</row>
    <row r="339" spans="2:12"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</row>
    <row r="340" spans="2:12"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</row>
    <row r="341" spans="2:12"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</row>
    <row r="342" spans="2:12"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</row>
    <row r="343" spans="2:12"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</row>
    <row r="344" spans="2:12"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</row>
    <row r="345" spans="2:12"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</row>
    <row r="346" spans="2:12"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</row>
    <row r="347" spans="2:12"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</row>
    <row r="348" spans="2:12"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</row>
    <row r="349" spans="2:12"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</row>
    <row r="350" spans="2:12"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</row>
    <row r="351" spans="2:12"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</row>
    <row r="352" spans="2:12"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</row>
    <row r="353" spans="2:12"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</row>
    <row r="354" spans="2:12"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</row>
    <row r="355" spans="2:12"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</row>
    <row r="356" spans="2:12"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</row>
    <row r="357" spans="2:12"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</row>
    <row r="358" spans="2:12"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</row>
    <row r="359" spans="2:12"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</row>
    <row r="360" spans="2:12"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</row>
    <row r="361" spans="2:12"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</row>
    <row r="362" spans="2:12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</row>
    <row r="363" spans="2:12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</row>
    <row r="364" spans="2:12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</row>
    <row r="365" spans="2:12"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</row>
    <row r="366" spans="2:12"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</row>
    <row r="367" spans="2:12"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</row>
    <row r="368" spans="2:12"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</row>
    <row r="369" spans="2:12"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</row>
    <row r="370" spans="2:12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</row>
    <row r="371" spans="2:12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</row>
    <row r="372" spans="2:12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</row>
    <row r="373" spans="2:12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</row>
    <row r="374" spans="2:12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</row>
    <row r="375" spans="2:12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</row>
    <row r="376" spans="2:12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</row>
    <row r="377" spans="2:12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</row>
    <row r="378" spans="2:12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</row>
    <row r="379" spans="2:12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</row>
    <row r="380" spans="2:12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</row>
    <row r="381" spans="2:12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</row>
    <row r="382" spans="2:12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</row>
    <row r="383" spans="2:12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</row>
    <row r="384" spans="2:12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</row>
    <row r="385" spans="2:12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</row>
    <row r="386" spans="2:12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</row>
    <row r="387" spans="2:12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</row>
    <row r="388" spans="2:12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</row>
    <row r="389" spans="2:12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</row>
    <row r="390" spans="2:12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</row>
    <row r="391" spans="2:12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</row>
    <row r="392" spans="2:12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</row>
    <row r="393" spans="2:12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</row>
    <row r="394" spans="2:12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</row>
    <row r="395" spans="2:12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</row>
    <row r="396" spans="2:12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</row>
    <row r="397" spans="2:12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</row>
    <row r="398" spans="2:12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</row>
    <row r="399" spans="2:12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</row>
    <row r="400" spans="2:12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</row>
    <row r="401" spans="2:12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</row>
    <row r="402" spans="2:12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</row>
    <row r="403" spans="2:12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</row>
    <row r="404" spans="2:12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</row>
    <row r="405" spans="2:12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</row>
    <row r="406" spans="2:12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</row>
    <row r="407" spans="2:12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</row>
    <row r="408" spans="2:12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</row>
    <row r="409" spans="2:12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</row>
    <row r="410" spans="2:12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</row>
    <row r="411" spans="2:12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</row>
    <row r="412" spans="2:12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</row>
    <row r="413" spans="2:12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</row>
    <row r="414" spans="2:12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</row>
    <row r="415" spans="2:12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</row>
    <row r="416" spans="2:12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</row>
    <row r="417" spans="2:12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</row>
    <row r="418" spans="2:12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</row>
    <row r="419" spans="2:12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</row>
    <row r="420" spans="2:12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</row>
    <row r="421" spans="2:12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</row>
    <row r="422" spans="2:12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</row>
    <row r="423" spans="2:12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</row>
    <row r="424" spans="2:12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</row>
    <row r="425" spans="2:12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</row>
    <row r="426" spans="2:12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</row>
    <row r="427" spans="2:12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</row>
    <row r="428" spans="2:12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</row>
    <row r="429" spans="2:12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</row>
    <row r="430" spans="2:12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</row>
    <row r="431" spans="2:12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</row>
    <row r="432" spans="2:12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</row>
    <row r="433" spans="2:12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</row>
    <row r="434" spans="2:12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</row>
    <row r="435" spans="2:12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</row>
    <row r="436" spans="2:12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</row>
    <row r="437" spans="2:12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</row>
    <row r="438" spans="2:12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</row>
    <row r="439" spans="2:12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</row>
    <row r="440" spans="2:12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</row>
    <row r="441" spans="2:12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</row>
    <row r="442" spans="2:12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</row>
    <row r="443" spans="2:12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</row>
    <row r="444" spans="2:12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</row>
    <row r="445" spans="2:12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</row>
    <row r="446" spans="2:12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</row>
    <row r="447" spans="2:12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</row>
    <row r="448" spans="2:12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</row>
    <row r="449" spans="2:12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</row>
    <row r="450" spans="2:12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</row>
    <row r="451" spans="2:12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</row>
    <row r="452" spans="2:12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</row>
    <row r="453" spans="2:12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</row>
    <row r="454" spans="2:12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</row>
    <row r="455" spans="2:12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</row>
    <row r="456" spans="2:12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</row>
    <row r="457" spans="2:12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</row>
    <row r="458" spans="2:12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</row>
    <row r="459" spans="2:12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</row>
    <row r="460" spans="2:12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</row>
    <row r="461" spans="2:12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</row>
    <row r="462" spans="2:12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</row>
    <row r="463" spans="2:12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</row>
    <row r="464" spans="2:12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</row>
    <row r="465" spans="2:12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</row>
    <row r="466" spans="2:12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</row>
    <row r="467" spans="2:12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</row>
    <row r="468" spans="2:12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</row>
    <row r="469" spans="2:12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</row>
    <row r="470" spans="2:12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</row>
    <row r="471" spans="2:12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</row>
    <row r="472" spans="2:12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</row>
    <row r="473" spans="2:12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</row>
    <row r="474" spans="2:12">
      <c r="B474" s="94"/>
      <c r="C474" s="95"/>
      <c r="D474" s="95"/>
      <c r="E474" s="95"/>
      <c r="F474" s="95"/>
      <c r="G474" s="95"/>
      <c r="H474" s="95"/>
      <c r="I474" s="95"/>
      <c r="J474" s="95"/>
      <c r="K474" s="95"/>
      <c r="L474" s="95"/>
    </row>
    <row r="475" spans="2:12">
      <c r="B475" s="94"/>
      <c r="C475" s="95"/>
      <c r="D475" s="95"/>
      <c r="E475" s="95"/>
      <c r="F475" s="95"/>
      <c r="G475" s="95"/>
      <c r="H475" s="95"/>
      <c r="I475" s="95"/>
      <c r="J475" s="95"/>
      <c r="K475" s="95"/>
      <c r="L475" s="95"/>
    </row>
    <row r="476" spans="2:12">
      <c r="B476" s="94"/>
      <c r="C476" s="95"/>
      <c r="D476" s="95"/>
      <c r="E476" s="95"/>
      <c r="F476" s="95"/>
      <c r="G476" s="95"/>
      <c r="H476" s="95"/>
      <c r="I476" s="95"/>
      <c r="J476" s="95"/>
      <c r="K476" s="95"/>
      <c r="L476" s="95"/>
    </row>
    <row r="477" spans="2:12">
      <c r="B477" s="94"/>
      <c r="C477" s="95"/>
      <c r="D477" s="95"/>
      <c r="E477" s="95"/>
      <c r="F477" s="95"/>
      <c r="G477" s="95"/>
      <c r="H477" s="95"/>
      <c r="I477" s="95"/>
      <c r="J477" s="95"/>
      <c r="K477" s="95"/>
      <c r="L477" s="95"/>
    </row>
    <row r="478" spans="2:12">
      <c r="B478" s="94"/>
      <c r="C478" s="95"/>
      <c r="D478" s="95"/>
      <c r="E478" s="95"/>
      <c r="F478" s="95"/>
      <c r="G478" s="95"/>
      <c r="H478" s="95"/>
      <c r="I478" s="95"/>
      <c r="J478" s="95"/>
      <c r="K478" s="95"/>
      <c r="L478" s="95"/>
    </row>
    <row r="479" spans="2:12">
      <c r="B479" s="94"/>
      <c r="C479" s="95"/>
      <c r="D479" s="95"/>
      <c r="E479" s="95"/>
      <c r="F479" s="95"/>
      <c r="G479" s="95"/>
      <c r="H479" s="95"/>
      <c r="I479" s="95"/>
      <c r="J479" s="95"/>
      <c r="K479" s="95"/>
      <c r="L479" s="95"/>
    </row>
    <row r="480" spans="2:12">
      <c r="B480" s="94"/>
      <c r="C480" s="95"/>
      <c r="D480" s="95"/>
      <c r="E480" s="95"/>
      <c r="F480" s="95"/>
      <c r="G480" s="95"/>
      <c r="H480" s="95"/>
      <c r="I480" s="95"/>
      <c r="J480" s="95"/>
      <c r="K480" s="95"/>
      <c r="L480" s="95"/>
    </row>
    <row r="481" spans="2:12">
      <c r="B481" s="94"/>
      <c r="C481" s="95"/>
      <c r="D481" s="95"/>
      <c r="E481" s="95"/>
      <c r="F481" s="95"/>
      <c r="G481" s="95"/>
      <c r="H481" s="95"/>
      <c r="I481" s="95"/>
      <c r="J481" s="95"/>
      <c r="K481" s="95"/>
      <c r="L481" s="95"/>
    </row>
    <row r="482" spans="2:12">
      <c r="B482" s="94"/>
      <c r="C482" s="95"/>
      <c r="D482" s="95"/>
      <c r="E482" s="95"/>
      <c r="F482" s="95"/>
      <c r="G482" s="95"/>
      <c r="H482" s="95"/>
      <c r="I482" s="95"/>
      <c r="J482" s="95"/>
      <c r="K482" s="95"/>
      <c r="L482" s="95"/>
    </row>
    <row r="483" spans="2:12">
      <c r="B483" s="94"/>
      <c r="C483" s="95"/>
      <c r="D483" s="95"/>
      <c r="E483" s="95"/>
      <c r="F483" s="95"/>
      <c r="G483" s="95"/>
      <c r="H483" s="95"/>
      <c r="I483" s="95"/>
      <c r="J483" s="95"/>
      <c r="K483" s="95"/>
      <c r="L483" s="95"/>
    </row>
    <row r="484" spans="2:12">
      <c r="B484" s="94"/>
      <c r="C484" s="95"/>
      <c r="D484" s="95"/>
      <c r="E484" s="95"/>
      <c r="F484" s="95"/>
      <c r="G484" s="95"/>
      <c r="H484" s="95"/>
      <c r="I484" s="95"/>
      <c r="J484" s="95"/>
      <c r="K484" s="95"/>
      <c r="L484" s="95"/>
    </row>
    <row r="485" spans="2:12">
      <c r="B485" s="94"/>
      <c r="C485" s="95"/>
      <c r="D485" s="95"/>
      <c r="E485" s="95"/>
      <c r="F485" s="95"/>
      <c r="G485" s="95"/>
      <c r="H485" s="95"/>
      <c r="I485" s="95"/>
      <c r="J485" s="95"/>
      <c r="K485" s="95"/>
      <c r="L485" s="95"/>
    </row>
    <row r="486" spans="2:12">
      <c r="B486" s="94"/>
      <c r="C486" s="95"/>
      <c r="D486" s="95"/>
      <c r="E486" s="95"/>
      <c r="F486" s="95"/>
      <c r="G486" s="95"/>
      <c r="H486" s="95"/>
      <c r="I486" s="95"/>
      <c r="J486" s="95"/>
      <c r="K486" s="95"/>
      <c r="L486" s="95"/>
    </row>
    <row r="487" spans="2:12">
      <c r="B487" s="94"/>
      <c r="C487" s="95"/>
      <c r="D487" s="95"/>
      <c r="E487" s="95"/>
      <c r="F487" s="95"/>
      <c r="G487" s="95"/>
      <c r="H487" s="95"/>
      <c r="I487" s="95"/>
      <c r="J487" s="95"/>
      <c r="K487" s="95"/>
      <c r="L487" s="95"/>
    </row>
    <row r="488" spans="2:12">
      <c r="B488" s="94"/>
      <c r="C488" s="95"/>
      <c r="D488" s="95"/>
      <c r="E488" s="95"/>
      <c r="F488" s="95"/>
      <c r="G488" s="95"/>
      <c r="H488" s="95"/>
      <c r="I488" s="95"/>
      <c r="J488" s="95"/>
      <c r="K488" s="95"/>
      <c r="L488" s="95"/>
    </row>
    <row r="489" spans="2:12">
      <c r="B489" s="94"/>
      <c r="C489" s="95"/>
      <c r="D489" s="95"/>
      <c r="E489" s="95"/>
      <c r="F489" s="95"/>
      <c r="G489" s="95"/>
      <c r="H489" s="95"/>
      <c r="I489" s="95"/>
      <c r="J489" s="95"/>
      <c r="K489" s="95"/>
      <c r="L489" s="95"/>
    </row>
    <row r="490" spans="2:12">
      <c r="B490" s="94"/>
      <c r="C490" s="95"/>
      <c r="D490" s="95"/>
      <c r="E490" s="95"/>
      <c r="F490" s="95"/>
      <c r="G490" s="95"/>
      <c r="H490" s="95"/>
      <c r="I490" s="95"/>
      <c r="J490" s="95"/>
      <c r="K490" s="95"/>
      <c r="L490" s="95"/>
    </row>
    <row r="491" spans="2:12">
      <c r="B491" s="94"/>
      <c r="C491" s="95"/>
      <c r="D491" s="95"/>
      <c r="E491" s="95"/>
      <c r="F491" s="95"/>
      <c r="G491" s="95"/>
      <c r="H491" s="95"/>
      <c r="I491" s="95"/>
      <c r="J491" s="95"/>
      <c r="K491" s="95"/>
      <c r="L491" s="95"/>
    </row>
    <row r="492" spans="2:12">
      <c r="B492" s="94"/>
      <c r="C492" s="95"/>
      <c r="D492" s="95"/>
      <c r="E492" s="95"/>
      <c r="F492" s="95"/>
      <c r="G492" s="95"/>
      <c r="H492" s="95"/>
      <c r="I492" s="95"/>
      <c r="J492" s="95"/>
      <c r="K492" s="95"/>
      <c r="L492" s="95"/>
    </row>
    <row r="493" spans="2:12">
      <c r="B493" s="94"/>
      <c r="C493" s="95"/>
      <c r="D493" s="95"/>
      <c r="E493" s="95"/>
      <c r="F493" s="95"/>
      <c r="G493" s="95"/>
      <c r="H493" s="95"/>
      <c r="I493" s="95"/>
      <c r="J493" s="95"/>
      <c r="K493" s="95"/>
      <c r="L493" s="95"/>
    </row>
    <row r="494" spans="2:12">
      <c r="B494" s="94"/>
      <c r="C494" s="95"/>
      <c r="D494" s="95"/>
      <c r="E494" s="95"/>
      <c r="F494" s="95"/>
      <c r="G494" s="95"/>
      <c r="H494" s="95"/>
      <c r="I494" s="95"/>
      <c r="J494" s="95"/>
      <c r="K494" s="95"/>
      <c r="L494" s="95"/>
    </row>
    <row r="495" spans="2:12">
      <c r="B495" s="94"/>
      <c r="C495" s="95"/>
      <c r="D495" s="95"/>
      <c r="E495" s="95"/>
      <c r="F495" s="95"/>
      <c r="G495" s="95"/>
      <c r="H495" s="95"/>
      <c r="I495" s="95"/>
      <c r="J495" s="95"/>
      <c r="K495" s="95"/>
      <c r="L495" s="95"/>
    </row>
    <row r="496" spans="2:12">
      <c r="B496" s="94"/>
      <c r="C496" s="95"/>
      <c r="D496" s="95"/>
      <c r="E496" s="95"/>
      <c r="F496" s="95"/>
      <c r="G496" s="95"/>
      <c r="H496" s="95"/>
      <c r="I496" s="95"/>
      <c r="J496" s="95"/>
      <c r="K496" s="95"/>
      <c r="L496" s="95"/>
    </row>
    <row r="497" spans="2:12">
      <c r="B497" s="94"/>
      <c r="C497" s="95"/>
      <c r="D497" s="95"/>
      <c r="E497" s="95"/>
      <c r="F497" s="95"/>
      <c r="G497" s="95"/>
      <c r="H497" s="95"/>
      <c r="I497" s="95"/>
      <c r="J497" s="95"/>
      <c r="K497" s="95"/>
      <c r="L497" s="95"/>
    </row>
    <row r="498" spans="2:12">
      <c r="B498" s="94"/>
      <c r="C498" s="95"/>
      <c r="D498" s="95"/>
      <c r="E498" s="95"/>
      <c r="F498" s="95"/>
      <c r="G498" s="95"/>
      <c r="H498" s="95"/>
      <c r="I498" s="95"/>
      <c r="J498" s="95"/>
      <c r="K498" s="95"/>
      <c r="L498" s="95"/>
    </row>
    <row r="499" spans="2:12">
      <c r="B499" s="94"/>
      <c r="C499" s="95"/>
      <c r="D499" s="95"/>
      <c r="E499" s="95"/>
      <c r="F499" s="95"/>
      <c r="G499" s="95"/>
      <c r="H499" s="95"/>
      <c r="I499" s="95"/>
      <c r="J499" s="95"/>
      <c r="K499" s="95"/>
      <c r="L499" s="95"/>
    </row>
    <row r="500" spans="2:12">
      <c r="B500" s="94"/>
      <c r="C500" s="95"/>
      <c r="D500" s="95"/>
      <c r="E500" s="95"/>
      <c r="F500" s="95"/>
      <c r="G500" s="95"/>
      <c r="H500" s="95"/>
      <c r="I500" s="95"/>
      <c r="J500" s="95"/>
      <c r="K500" s="95"/>
      <c r="L500" s="95"/>
    </row>
    <row r="501" spans="2:12">
      <c r="B501" s="94"/>
      <c r="C501" s="95"/>
      <c r="D501" s="95"/>
      <c r="E501" s="95"/>
      <c r="F501" s="95"/>
      <c r="G501" s="95"/>
      <c r="H501" s="95"/>
      <c r="I501" s="95"/>
      <c r="J501" s="95"/>
      <c r="K501" s="95"/>
      <c r="L501" s="95"/>
    </row>
    <row r="502" spans="2:12">
      <c r="B502" s="94"/>
      <c r="C502" s="95"/>
      <c r="D502" s="95"/>
      <c r="E502" s="95"/>
      <c r="F502" s="95"/>
      <c r="G502" s="95"/>
      <c r="H502" s="95"/>
      <c r="I502" s="95"/>
      <c r="J502" s="95"/>
      <c r="K502" s="95"/>
      <c r="L502" s="95"/>
    </row>
    <row r="503" spans="2:12">
      <c r="B503" s="94"/>
      <c r="C503" s="95"/>
      <c r="D503" s="95"/>
      <c r="E503" s="95"/>
      <c r="F503" s="95"/>
      <c r="G503" s="95"/>
      <c r="H503" s="95"/>
      <c r="I503" s="95"/>
      <c r="J503" s="95"/>
      <c r="K503" s="95"/>
      <c r="L503" s="95"/>
    </row>
    <row r="504" spans="2:12">
      <c r="B504" s="94"/>
      <c r="C504" s="95"/>
      <c r="D504" s="95"/>
      <c r="E504" s="95"/>
      <c r="F504" s="95"/>
      <c r="G504" s="95"/>
      <c r="H504" s="95"/>
      <c r="I504" s="95"/>
      <c r="J504" s="95"/>
      <c r="K504" s="95"/>
      <c r="L504" s="95"/>
    </row>
    <row r="505" spans="2:12">
      <c r="B505" s="94"/>
      <c r="C505" s="95"/>
      <c r="D505" s="95"/>
      <c r="E505" s="95"/>
      <c r="F505" s="95"/>
      <c r="G505" s="95"/>
      <c r="H505" s="95"/>
      <c r="I505" s="95"/>
      <c r="J505" s="95"/>
      <c r="K505" s="95"/>
      <c r="L505" s="95"/>
    </row>
    <row r="506" spans="2:12">
      <c r="B506" s="94"/>
      <c r="C506" s="95"/>
      <c r="D506" s="95"/>
      <c r="E506" s="95"/>
      <c r="F506" s="95"/>
      <c r="G506" s="95"/>
      <c r="H506" s="95"/>
      <c r="I506" s="95"/>
      <c r="J506" s="95"/>
      <c r="K506" s="95"/>
      <c r="L506" s="95"/>
    </row>
    <row r="507" spans="2:12">
      <c r="B507" s="94"/>
      <c r="C507" s="95"/>
      <c r="D507" s="95"/>
      <c r="E507" s="95"/>
      <c r="F507" s="95"/>
      <c r="G507" s="95"/>
      <c r="H507" s="95"/>
      <c r="I507" s="95"/>
      <c r="J507" s="95"/>
      <c r="K507" s="95"/>
      <c r="L507" s="95"/>
    </row>
    <row r="508" spans="2:12">
      <c r="B508" s="94"/>
      <c r="C508" s="95"/>
      <c r="D508" s="95"/>
      <c r="E508" s="95"/>
      <c r="F508" s="95"/>
      <c r="G508" s="95"/>
      <c r="H508" s="95"/>
      <c r="I508" s="95"/>
      <c r="J508" s="95"/>
      <c r="K508" s="95"/>
      <c r="L508" s="95"/>
    </row>
    <row r="509" spans="2:12">
      <c r="B509" s="94"/>
      <c r="C509" s="95"/>
      <c r="D509" s="95"/>
      <c r="E509" s="95"/>
      <c r="F509" s="95"/>
      <c r="G509" s="95"/>
      <c r="H509" s="95"/>
      <c r="I509" s="95"/>
      <c r="J509" s="95"/>
      <c r="K509" s="95"/>
      <c r="L509" s="95"/>
    </row>
    <row r="510" spans="2:12">
      <c r="B510" s="94"/>
      <c r="C510" s="95"/>
      <c r="D510" s="95"/>
      <c r="E510" s="95"/>
      <c r="F510" s="95"/>
      <c r="G510" s="95"/>
      <c r="H510" s="95"/>
      <c r="I510" s="95"/>
      <c r="J510" s="95"/>
      <c r="K510" s="95"/>
      <c r="L510" s="95"/>
    </row>
    <row r="511" spans="2:12">
      <c r="B511" s="94"/>
      <c r="C511" s="95"/>
      <c r="D511" s="95"/>
      <c r="E511" s="95"/>
      <c r="F511" s="95"/>
      <c r="G511" s="95"/>
      <c r="H511" s="95"/>
      <c r="I511" s="95"/>
      <c r="J511" s="95"/>
      <c r="K511" s="95"/>
      <c r="L511" s="95"/>
    </row>
    <row r="512" spans="2:12">
      <c r="B512" s="94"/>
      <c r="C512" s="95"/>
      <c r="D512" s="95"/>
      <c r="E512" s="95"/>
      <c r="F512" s="95"/>
      <c r="G512" s="95"/>
      <c r="H512" s="95"/>
      <c r="I512" s="95"/>
      <c r="J512" s="95"/>
      <c r="K512" s="95"/>
      <c r="L512" s="95"/>
    </row>
    <row r="513" spans="2:12">
      <c r="B513" s="94"/>
      <c r="C513" s="95"/>
      <c r="D513" s="95"/>
      <c r="E513" s="95"/>
      <c r="F513" s="95"/>
      <c r="G513" s="95"/>
      <c r="H513" s="95"/>
      <c r="I513" s="95"/>
      <c r="J513" s="95"/>
      <c r="K513" s="95"/>
      <c r="L513" s="95"/>
    </row>
    <row r="514" spans="2:12">
      <c r="B514" s="94"/>
      <c r="C514" s="95"/>
      <c r="D514" s="95"/>
      <c r="E514" s="95"/>
      <c r="F514" s="95"/>
      <c r="G514" s="95"/>
      <c r="H514" s="95"/>
      <c r="I514" s="95"/>
      <c r="J514" s="95"/>
      <c r="K514" s="95"/>
      <c r="L514" s="95"/>
    </row>
    <row r="515" spans="2:12">
      <c r="B515" s="94"/>
      <c r="C515" s="95"/>
      <c r="D515" s="95"/>
      <c r="E515" s="95"/>
      <c r="F515" s="95"/>
      <c r="G515" s="95"/>
      <c r="H515" s="95"/>
      <c r="I515" s="95"/>
      <c r="J515" s="95"/>
      <c r="K515" s="95"/>
      <c r="L515" s="95"/>
    </row>
    <row r="516" spans="2:12">
      <c r="B516" s="94"/>
      <c r="C516" s="95"/>
      <c r="D516" s="95"/>
      <c r="E516" s="95"/>
      <c r="F516" s="95"/>
      <c r="G516" s="95"/>
      <c r="H516" s="95"/>
      <c r="I516" s="95"/>
      <c r="J516" s="95"/>
      <c r="K516" s="95"/>
      <c r="L516" s="95"/>
    </row>
    <row r="517" spans="2:12">
      <c r="B517" s="94"/>
      <c r="C517" s="95"/>
      <c r="D517" s="95"/>
      <c r="E517" s="95"/>
      <c r="F517" s="95"/>
      <c r="G517" s="95"/>
      <c r="H517" s="95"/>
      <c r="I517" s="95"/>
      <c r="J517" s="95"/>
      <c r="K517" s="95"/>
      <c r="L517" s="95"/>
    </row>
    <row r="518" spans="2:12">
      <c r="B518" s="94"/>
      <c r="C518" s="95"/>
      <c r="D518" s="95"/>
      <c r="E518" s="95"/>
      <c r="F518" s="95"/>
      <c r="G518" s="95"/>
      <c r="H518" s="95"/>
      <c r="I518" s="95"/>
      <c r="J518" s="95"/>
      <c r="K518" s="95"/>
      <c r="L518" s="95"/>
    </row>
    <row r="519" spans="2:12">
      <c r="B519" s="94"/>
      <c r="C519" s="95"/>
      <c r="D519" s="95"/>
      <c r="E519" s="95"/>
      <c r="F519" s="95"/>
      <c r="G519" s="95"/>
      <c r="H519" s="95"/>
      <c r="I519" s="95"/>
      <c r="J519" s="95"/>
      <c r="K519" s="95"/>
      <c r="L519" s="95"/>
    </row>
    <row r="520" spans="2:12">
      <c r="B520" s="94"/>
      <c r="C520" s="95"/>
      <c r="D520" s="95"/>
      <c r="E520" s="95"/>
      <c r="F520" s="95"/>
      <c r="G520" s="95"/>
      <c r="H520" s="95"/>
      <c r="I520" s="95"/>
      <c r="J520" s="95"/>
      <c r="K520" s="95"/>
      <c r="L520" s="95"/>
    </row>
    <row r="521" spans="2:12">
      <c r="B521" s="94"/>
      <c r="C521" s="95"/>
      <c r="D521" s="95"/>
      <c r="E521" s="95"/>
      <c r="F521" s="95"/>
      <c r="G521" s="95"/>
      <c r="H521" s="95"/>
      <c r="I521" s="95"/>
      <c r="J521" s="95"/>
      <c r="K521" s="95"/>
      <c r="L521" s="95"/>
    </row>
    <row r="522" spans="2:12">
      <c r="B522" s="94"/>
      <c r="C522" s="95"/>
      <c r="D522" s="95"/>
      <c r="E522" s="95"/>
      <c r="F522" s="95"/>
      <c r="G522" s="95"/>
      <c r="H522" s="95"/>
      <c r="I522" s="95"/>
      <c r="J522" s="95"/>
      <c r="K522" s="95"/>
      <c r="L522" s="95"/>
    </row>
    <row r="523" spans="2:12">
      <c r="B523" s="94"/>
      <c r="C523" s="95"/>
      <c r="D523" s="95"/>
      <c r="E523" s="95"/>
      <c r="F523" s="95"/>
      <c r="G523" s="95"/>
      <c r="H523" s="95"/>
      <c r="I523" s="95"/>
      <c r="J523" s="95"/>
      <c r="K523" s="95"/>
      <c r="L523" s="95"/>
    </row>
    <row r="524" spans="2:12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</row>
    <row r="525" spans="2:12">
      <c r="B525" s="94"/>
      <c r="C525" s="95"/>
      <c r="D525" s="95"/>
      <c r="E525" s="95"/>
      <c r="F525" s="95"/>
      <c r="G525" s="95"/>
      <c r="H525" s="95"/>
      <c r="I525" s="95"/>
      <c r="J525" s="95"/>
      <c r="K525" s="95"/>
      <c r="L525" s="95"/>
    </row>
    <row r="526" spans="2:12">
      <c r="B526" s="94"/>
      <c r="C526" s="95"/>
      <c r="D526" s="95"/>
      <c r="E526" s="95"/>
      <c r="F526" s="95"/>
      <c r="G526" s="95"/>
      <c r="H526" s="95"/>
      <c r="I526" s="95"/>
      <c r="J526" s="95"/>
      <c r="K526" s="95"/>
      <c r="L526" s="95"/>
    </row>
    <row r="527" spans="2:12">
      <c r="B527" s="94"/>
      <c r="C527" s="95"/>
      <c r="D527" s="95"/>
      <c r="E527" s="95"/>
      <c r="F527" s="95"/>
      <c r="G527" s="95"/>
      <c r="H527" s="95"/>
      <c r="I527" s="95"/>
      <c r="J527" s="95"/>
      <c r="K527" s="95"/>
      <c r="L527" s="95"/>
    </row>
    <row r="528" spans="2:12">
      <c r="B528" s="94"/>
      <c r="C528" s="95"/>
      <c r="D528" s="95"/>
      <c r="E528" s="95"/>
      <c r="F528" s="95"/>
      <c r="G528" s="95"/>
      <c r="H528" s="95"/>
      <c r="I528" s="95"/>
      <c r="J528" s="95"/>
      <c r="K528" s="95"/>
      <c r="L528" s="95"/>
    </row>
    <row r="529" spans="2:12">
      <c r="B529" s="94"/>
      <c r="C529" s="95"/>
      <c r="D529" s="95"/>
      <c r="E529" s="95"/>
      <c r="F529" s="95"/>
      <c r="G529" s="95"/>
      <c r="H529" s="95"/>
      <c r="I529" s="95"/>
      <c r="J529" s="95"/>
      <c r="K529" s="95"/>
      <c r="L529" s="95"/>
    </row>
    <row r="530" spans="2:12">
      <c r="B530" s="94"/>
      <c r="C530" s="95"/>
      <c r="D530" s="95"/>
      <c r="E530" s="95"/>
      <c r="F530" s="95"/>
      <c r="G530" s="95"/>
      <c r="H530" s="95"/>
      <c r="I530" s="95"/>
      <c r="J530" s="95"/>
      <c r="K530" s="95"/>
      <c r="L530" s="95"/>
    </row>
    <row r="531" spans="2:12">
      <c r="B531" s="94"/>
      <c r="C531" s="95"/>
      <c r="D531" s="95"/>
      <c r="E531" s="95"/>
      <c r="F531" s="95"/>
      <c r="G531" s="95"/>
      <c r="H531" s="95"/>
      <c r="I531" s="95"/>
      <c r="J531" s="95"/>
      <c r="K531" s="95"/>
      <c r="L531" s="95"/>
    </row>
    <row r="532" spans="2:12">
      <c r="B532" s="94"/>
      <c r="C532" s="95"/>
      <c r="D532" s="95"/>
      <c r="E532" s="95"/>
      <c r="F532" s="95"/>
      <c r="G532" s="95"/>
      <c r="H532" s="95"/>
      <c r="I532" s="95"/>
      <c r="J532" s="95"/>
      <c r="K532" s="95"/>
      <c r="L532" s="95"/>
    </row>
    <row r="533" spans="2:12">
      <c r="B533" s="94"/>
      <c r="C533" s="95"/>
      <c r="D533" s="95"/>
      <c r="E533" s="95"/>
      <c r="F533" s="95"/>
      <c r="G533" s="95"/>
      <c r="H533" s="95"/>
      <c r="I533" s="95"/>
      <c r="J533" s="95"/>
      <c r="K533" s="95"/>
      <c r="L533" s="95"/>
    </row>
    <row r="534" spans="2:12">
      <c r="B534" s="94"/>
      <c r="C534" s="95"/>
      <c r="D534" s="95"/>
      <c r="E534" s="95"/>
      <c r="F534" s="95"/>
      <c r="G534" s="95"/>
      <c r="H534" s="95"/>
      <c r="I534" s="95"/>
      <c r="J534" s="95"/>
      <c r="K534" s="95"/>
      <c r="L534" s="95"/>
    </row>
    <row r="535" spans="2:12">
      <c r="B535" s="94"/>
      <c r="C535" s="95"/>
      <c r="D535" s="95"/>
      <c r="E535" s="95"/>
      <c r="F535" s="95"/>
      <c r="G535" s="95"/>
      <c r="H535" s="95"/>
      <c r="I535" s="95"/>
      <c r="J535" s="95"/>
      <c r="K535" s="95"/>
      <c r="L535" s="95"/>
    </row>
    <row r="536" spans="2:12">
      <c r="B536" s="94"/>
      <c r="C536" s="95"/>
      <c r="D536" s="95"/>
      <c r="E536" s="95"/>
      <c r="F536" s="95"/>
      <c r="G536" s="95"/>
      <c r="H536" s="95"/>
      <c r="I536" s="95"/>
      <c r="J536" s="95"/>
      <c r="K536" s="95"/>
      <c r="L536" s="95"/>
    </row>
    <row r="537" spans="2:12">
      <c r="B537" s="94"/>
      <c r="C537" s="95"/>
      <c r="D537" s="95"/>
      <c r="E537" s="95"/>
      <c r="F537" s="95"/>
      <c r="G537" s="95"/>
      <c r="H537" s="95"/>
      <c r="I537" s="95"/>
      <c r="J537" s="95"/>
      <c r="K537" s="95"/>
      <c r="L537" s="95"/>
    </row>
    <row r="538" spans="2:12">
      <c r="B538" s="94"/>
      <c r="C538" s="95"/>
      <c r="D538" s="95"/>
      <c r="E538" s="95"/>
      <c r="F538" s="95"/>
      <c r="G538" s="95"/>
      <c r="H538" s="95"/>
      <c r="I538" s="95"/>
      <c r="J538" s="95"/>
      <c r="K538" s="95"/>
      <c r="L538" s="95"/>
    </row>
    <row r="539" spans="2:12">
      <c r="B539" s="94"/>
      <c r="C539" s="95"/>
      <c r="D539" s="95"/>
      <c r="E539" s="95"/>
      <c r="F539" s="95"/>
      <c r="G539" s="95"/>
      <c r="H539" s="95"/>
      <c r="I539" s="95"/>
      <c r="J539" s="95"/>
      <c r="K539" s="95"/>
      <c r="L539" s="95"/>
    </row>
    <row r="540" spans="2:12">
      <c r="B540" s="94"/>
      <c r="C540" s="95"/>
      <c r="D540" s="95"/>
      <c r="E540" s="95"/>
      <c r="F540" s="95"/>
      <c r="G540" s="95"/>
      <c r="H540" s="95"/>
      <c r="I540" s="95"/>
      <c r="J540" s="95"/>
      <c r="K540" s="95"/>
      <c r="L540" s="95"/>
    </row>
    <row r="541" spans="2:12">
      <c r="B541" s="94"/>
      <c r="C541" s="95"/>
      <c r="D541" s="95"/>
      <c r="E541" s="95"/>
      <c r="F541" s="95"/>
      <c r="G541" s="95"/>
      <c r="H541" s="95"/>
      <c r="I541" s="95"/>
      <c r="J541" s="95"/>
      <c r="K541" s="95"/>
      <c r="L541" s="95"/>
    </row>
    <row r="542" spans="2:12">
      <c r="B542" s="94"/>
      <c r="C542" s="95"/>
      <c r="D542" s="95"/>
      <c r="E542" s="95"/>
      <c r="F542" s="95"/>
      <c r="G542" s="95"/>
      <c r="H542" s="95"/>
      <c r="I542" s="95"/>
      <c r="J542" s="95"/>
      <c r="K542" s="95"/>
      <c r="L542" s="95"/>
    </row>
    <row r="543" spans="2:12">
      <c r="B543" s="94"/>
      <c r="C543" s="95"/>
      <c r="D543" s="95"/>
      <c r="E543" s="95"/>
      <c r="F543" s="95"/>
      <c r="G543" s="95"/>
      <c r="H543" s="95"/>
      <c r="I543" s="95"/>
      <c r="J543" s="95"/>
      <c r="K543" s="95"/>
      <c r="L543" s="95"/>
    </row>
    <row r="544" spans="2:12">
      <c r="B544" s="94"/>
      <c r="C544" s="95"/>
      <c r="D544" s="95"/>
      <c r="E544" s="95"/>
      <c r="F544" s="95"/>
      <c r="G544" s="95"/>
      <c r="H544" s="95"/>
      <c r="I544" s="95"/>
      <c r="J544" s="95"/>
      <c r="K544" s="95"/>
      <c r="L544" s="95"/>
    </row>
    <row r="545" spans="2:12">
      <c r="B545" s="94"/>
      <c r="C545" s="95"/>
      <c r="D545" s="95"/>
      <c r="E545" s="95"/>
      <c r="F545" s="95"/>
      <c r="G545" s="95"/>
      <c r="H545" s="95"/>
      <c r="I545" s="95"/>
      <c r="J545" s="95"/>
      <c r="K545" s="95"/>
      <c r="L545" s="95"/>
    </row>
    <row r="546" spans="2:12">
      <c r="B546" s="94"/>
      <c r="C546" s="95"/>
      <c r="D546" s="95"/>
      <c r="E546" s="95"/>
      <c r="F546" s="95"/>
      <c r="G546" s="95"/>
      <c r="H546" s="95"/>
      <c r="I546" s="95"/>
      <c r="J546" s="95"/>
      <c r="K546" s="95"/>
      <c r="L546" s="95"/>
    </row>
    <row r="547" spans="2:12">
      <c r="B547" s="94"/>
      <c r="C547" s="95"/>
      <c r="D547" s="95"/>
      <c r="E547" s="95"/>
      <c r="F547" s="95"/>
      <c r="G547" s="95"/>
      <c r="H547" s="95"/>
      <c r="I547" s="95"/>
      <c r="J547" s="95"/>
      <c r="K547" s="95"/>
      <c r="L547" s="95"/>
    </row>
    <row r="548" spans="2:12">
      <c r="B548" s="94"/>
      <c r="C548" s="95"/>
      <c r="D548" s="95"/>
      <c r="E548" s="95"/>
      <c r="F548" s="95"/>
      <c r="G548" s="95"/>
      <c r="H548" s="95"/>
      <c r="I548" s="95"/>
      <c r="J548" s="95"/>
      <c r="K548" s="95"/>
      <c r="L548" s="95"/>
    </row>
    <row r="549" spans="2:12">
      <c r="B549" s="94"/>
      <c r="C549" s="95"/>
      <c r="D549" s="95"/>
      <c r="E549" s="95"/>
      <c r="F549" s="95"/>
      <c r="G549" s="95"/>
      <c r="H549" s="95"/>
      <c r="I549" s="95"/>
      <c r="J549" s="95"/>
      <c r="K549" s="95"/>
      <c r="L549" s="95"/>
    </row>
    <row r="550" spans="2:12">
      <c r="B550" s="94"/>
      <c r="C550" s="95"/>
      <c r="D550" s="95"/>
      <c r="E550" s="95"/>
      <c r="F550" s="95"/>
      <c r="G550" s="95"/>
      <c r="H550" s="95"/>
      <c r="I550" s="95"/>
      <c r="J550" s="95"/>
      <c r="K550" s="95"/>
      <c r="L550" s="95"/>
    </row>
    <row r="551" spans="2:12">
      <c r="B551" s="94"/>
      <c r="C551" s="95"/>
      <c r="D551" s="95"/>
      <c r="E551" s="95"/>
      <c r="F551" s="95"/>
      <c r="G551" s="95"/>
      <c r="H551" s="95"/>
      <c r="I551" s="95"/>
      <c r="J551" s="95"/>
      <c r="K551" s="95"/>
      <c r="L551" s="95"/>
    </row>
    <row r="552" spans="2:12">
      <c r="B552" s="94"/>
      <c r="C552" s="95"/>
      <c r="D552" s="95"/>
      <c r="E552" s="95"/>
      <c r="F552" s="95"/>
      <c r="G552" s="95"/>
      <c r="H552" s="95"/>
      <c r="I552" s="95"/>
      <c r="J552" s="95"/>
      <c r="K552" s="95"/>
      <c r="L552" s="95"/>
    </row>
    <row r="553" spans="2:12">
      <c r="B553" s="94"/>
      <c r="C553" s="95"/>
      <c r="D553" s="95"/>
      <c r="E553" s="95"/>
      <c r="F553" s="95"/>
      <c r="G553" s="95"/>
      <c r="H553" s="95"/>
      <c r="I553" s="95"/>
      <c r="J553" s="95"/>
      <c r="K553" s="95"/>
      <c r="L553" s="95"/>
    </row>
    <row r="554" spans="2:12">
      <c r="B554" s="94"/>
      <c r="C554" s="95"/>
      <c r="D554" s="95"/>
      <c r="E554" s="95"/>
      <c r="F554" s="95"/>
      <c r="G554" s="95"/>
      <c r="H554" s="95"/>
      <c r="I554" s="95"/>
      <c r="J554" s="95"/>
      <c r="K554" s="95"/>
      <c r="L554" s="95"/>
    </row>
    <row r="555" spans="2:12">
      <c r="B555" s="94"/>
      <c r="C555" s="95"/>
      <c r="D555" s="95"/>
      <c r="E555" s="95"/>
      <c r="F555" s="95"/>
      <c r="G555" s="95"/>
      <c r="H555" s="95"/>
      <c r="I555" s="95"/>
      <c r="J555" s="95"/>
      <c r="K555" s="95"/>
      <c r="L555" s="95"/>
    </row>
    <row r="556" spans="2:12">
      <c r="B556" s="94"/>
      <c r="C556" s="95"/>
      <c r="D556" s="95"/>
      <c r="E556" s="95"/>
      <c r="F556" s="95"/>
      <c r="G556" s="95"/>
      <c r="H556" s="95"/>
      <c r="I556" s="95"/>
      <c r="J556" s="95"/>
      <c r="K556" s="95"/>
      <c r="L556" s="95"/>
    </row>
    <row r="557" spans="2:12">
      <c r="B557" s="94"/>
      <c r="C557" s="95"/>
      <c r="D557" s="95"/>
      <c r="E557" s="95"/>
      <c r="F557" s="95"/>
      <c r="G557" s="95"/>
      <c r="H557" s="95"/>
      <c r="I557" s="95"/>
      <c r="J557" s="95"/>
      <c r="K557" s="95"/>
      <c r="L557" s="95"/>
    </row>
    <row r="558" spans="2:12">
      <c r="B558" s="94"/>
      <c r="C558" s="95"/>
      <c r="D558" s="95"/>
      <c r="E558" s="95"/>
      <c r="F558" s="95"/>
      <c r="G558" s="95"/>
      <c r="H558" s="95"/>
      <c r="I558" s="95"/>
      <c r="J558" s="95"/>
      <c r="K558" s="95"/>
      <c r="L558" s="95"/>
    </row>
    <row r="559" spans="2:12">
      <c r="B559" s="94"/>
      <c r="C559" s="95"/>
      <c r="D559" s="95"/>
      <c r="E559" s="95"/>
      <c r="F559" s="95"/>
      <c r="G559" s="95"/>
      <c r="H559" s="95"/>
      <c r="I559" s="95"/>
      <c r="J559" s="95"/>
      <c r="K559" s="95"/>
      <c r="L559" s="95"/>
    </row>
    <row r="560" spans="2:12">
      <c r="B560" s="94"/>
      <c r="C560" s="95"/>
      <c r="D560" s="95"/>
      <c r="E560" s="95"/>
      <c r="F560" s="95"/>
      <c r="G560" s="95"/>
      <c r="H560" s="95"/>
      <c r="I560" s="95"/>
      <c r="J560" s="95"/>
      <c r="K560" s="95"/>
      <c r="L560" s="95"/>
    </row>
    <row r="561" spans="2:12">
      <c r="B561" s="94"/>
      <c r="C561" s="95"/>
      <c r="D561" s="95"/>
      <c r="E561" s="95"/>
      <c r="F561" s="95"/>
      <c r="G561" s="95"/>
      <c r="H561" s="95"/>
      <c r="I561" s="95"/>
      <c r="J561" s="95"/>
      <c r="K561" s="95"/>
      <c r="L561" s="95"/>
    </row>
    <row r="562" spans="2:12">
      <c r="B562" s="94"/>
      <c r="C562" s="95"/>
      <c r="D562" s="95"/>
      <c r="E562" s="95"/>
      <c r="F562" s="95"/>
      <c r="G562" s="95"/>
      <c r="H562" s="95"/>
      <c r="I562" s="95"/>
      <c r="J562" s="95"/>
      <c r="K562" s="95"/>
      <c r="L562" s="95"/>
    </row>
    <row r="563" spans="2:12">
      <c r="B563" s="94"/>
      <c r="C563" s="95"/>
      <c r="D563" s="95"/>
      <c r="E563" s="95"/>
      <c r="F563" s="95"/>
      <c r="G563" s="95"/>
      <c r="H563" s="95"/>
      <c r="I563" s="95"/>
      <c r="J563" s="95"/>
      <c r="K563" s="95"/>
      <c r="L563" s="95"/>
    </row>
    <row r="564" spans="2:12">
      <c r="B564" s="94"/>
      <c r="C564" s="95"/>
      <c r="D564" s="95"/>
      <c r="E564" s="95"/>
      <c r="F564" s="95"/>
      <c r="G564" s="95"/>
      <c r="H564" s="95"/>
      <c r="I564" s="95"/>
      <c r="J564" s="95"/>
      <c r="K564" s="95"/>
      <c r="L564" s="95"/>
    </row>
    <row r="565" spans="2:12">
      <c r="B565" s="94"/>
      <c r="C565" s="95"/>
      <c r="D565" s="95"/>
      <c r="E565" s="95"/>
      <c r="F565" s="95"/>
      <c r="G565" s="95"/>
      <c r="H565" s="95"/>
      <c r="I565" s="95"/>
      <c r="J565" s="95"/>
      <c r="K565" s="95"/>
      <c r="L565" s="95"/>
    </row>
    <row r="566" spans="2:12">
      <c r="B566" s="94"/>
      <c r="C566" s="95"/>
      <c r="D566" s="95"/>
      <c r="E566" s="95"/>
      <c r="F566" s="95"/>
      <c r="G566" s="95"/>
      <c r="H566" s="95"/>
      <c r="I566" s="95"/>
      <c r="J566" s="95"/>
      <c r="K566" s="95"/>
      <c r="L566" s="95"/>
    </row>
    <row r="567" spans="2:12">
      <c r="B567" s="94"/>
      <c r="C567" s="95"/>
      <c r="D567" s="95"/>
      <c r="E567" s="95"/>
      <c r="F567" s="95"/>
      <c r="G567" s="95"/>
      <c r="H567" s="95"/>
      <c r="I567" s="95"/>
      <c r="J567" s="95"/>
      <c r="K567" s="95"/>
      <c r="L567" s="95"/>
    </row>
    <row r="568" spans="2:12">
      <c r="B568" s="94"/>
      <c r="C568" s="95"/>
      <c r="D568" s="95"/>
      <c r="E568" s="95"/>
      <c r="F568" s="95"/>
      <c r="G568" s="95"/>
      <c r="H568" s="95"/>
      <c r="I568" s="95"/>
      <c r="J568" s="95"/>
      <c r="K568" s="95"/>
      <c r="L568" s="95"/>
    </row>
    <row r="569" spans="2:12">
      <c r="B569" s="94"/>
      <c r="C569" s="95"/>
      <c r="D569" s="95"/>
      <c r="E569" s="95"/>
      <c r="F569" s="95"/>
      <c r="G569" s="95"/>
      <c r="H569" s="95"/>
      <c r="I569" s="95"/>
      <c r="J569" s="95"/>
      <c r="K569" s="95"/>
      <c r="L569" s="95"/>
    </row>
    <row r="570" spans="2:12">
      <c r="B570" s="94"/>
      <c r="C570" s="95"/>
      <c r="D570" s="95"/>
      <c r="E570" s="95"/>
      <c r="F570" s="95"/>
      <c r="G570" s="95"/>
      <c r="H570" s="95"/>
      <c r="I570" s="95"/>
      <c r="J570" s="95"/>
      <c r="K570" s="95"/>
      <c r="L570" s="95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36" style="2" bestFit="1" customWidth="1"/>
    <col min="3" max="3" width="12.7109375" style="2" bestFit="1" customWidth="1"/>
    <col min="4" max="4" width="9.7109375" style="2" bestFit="1" customWidth="1"/>
    <col min="5" max="5" width="12" style="1" bestFit="1" customWidth="1"/>
    <col min="6" max="6" width="11.28515625" style="1" bestFit="1" customWidth="1"/>
    <col min="7" max="7" width="9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9.14062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134</v>
      </c>
      <c r="C1" s="46" t="s" vm="1">
        <v>214</v>
      </c>
    </row>
    <row r="2" spans="2:12">
      <c r="B2" s="46" t="s">
        <v>133</v>
      </c>
      <c r="C2" s="46" t="s">
        <v>2403</v>
      </c>
    </row>
    <row r="3" spans="2:12">
      <c r="B3" s="46" t="s">
        <v>135</v>
      </c>
      <c r="C3" s="68" t="s">
        <v>2404</v>
      </c>
    </row>
    <row r="4" spans="2:12">
      <c r="B4" s="46" t="s">
        <v>136</v>
      </c>
      <c r="C4" s="68">
        <v>14244</v>
      </c>
    </row>
    <row r="6" spans="2:12" ht="26.25" customHeight="1">
      <c r="B6" s="134" t="s">
        <v>162</v>
      </c>
      <c r="C6" s="135"/>
      <c r="D6" s="135"/>
      <c r="E6" s="135"/>
      <c r="F6" s="135"/>
      <c r="G6" s="135"/>
      <c r="H6" s="135"/>
      <c r="I6" s="135"/>
      <c r="J6" s="135"/>
      <c r="K6" s="135"/>
      <c r="L6" s="136"/>
    </row>
    <row r="7" spans="2:12" ht="26.25" customHeight="1">
      <c r="B7" s="134" t="s">
        <v>88</v>
      </c>
      <c r="C7" s="135"/>
      <c r="D7" s="135"/>
      <c r="E7" s="135"/>
      <c r="F7" s="135"/>
      <c r="G7" s="135"/>
      <c r="H7" s="135"/>
      <c r="I7" s="135"/>
      <c r="J7" s="135"/>
      <c r="K7" s="135"/>
      <c r="L7" s="136"/>
    </row>
    <row r="8" spans="2:12" s="3" customFormat="1" ht="63">
      <c r="B8" s="21" t="s">
        <v>104</v>
      </c>
      <c r="C8" s="29" t="s">
        <v>40</v>
      </c>
      <c r="D8" s="29" t="s">
        <v>58</v>
      </c>
      <c r="E8" s="29" t="s">
        <v>91</v>
      </c>
      <c r="F8" s="29" t="s">
        <v>92</v>
      </c>
      <c r="G8" s="29" t="s">
        <v>190</v>
      </c>
      <c r="H8" s="29" t="s">
        <v>189</v>
      </c>
      <c r="I8" s="29" t="s">
        <v>99</v>
      </c>
      <c r="J8" s="29" t="s">
        <v>53</v>
      </c>
      <c r="K8" s="29" t="s">
        <v>137</v>
      </c>
      <c r="L8" s="30" t="s">
        <v>139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197</v>
      </c>
      <c r="H9" s="15"/>
      <c r="I9" s="15" t="s">
        <v>193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8" t="s">
        <v>45</v>
      </c>
      <c r="C11" s="88"/>
      <c r="D11" s="89"/>
      <c r="E11" s="89"/>
      <c r="F11" s="102"/>
      <c r="G11" s="91"/>
      <c r="H11" s="103"/>
      <c r="I11" s="91">
        <v>4.1322205000000008E-2</v>
      </c>
      <c r="J11" s="92"/>
      <c r="K11" s="92">
        <f>IFERROR(I11/$I$11,0)</f>
        <v>1</v>
      </c>
      <c r="L11" s="92">
        <f>I11/'סכום נכסי הקרן'!$C$42</f>
        <v>5.58680687245629E-5</v>
      </c>
    </row>
    <row r="12" spans="2:12" ht="19.5" customHeight="1">
      <c r="B12" s="115" t="s">
        <v>186</v>
      </c>
      <c r="C12" s="88"/>
      <c r="D12" s="89"/>
      <c r="E12" s="89"/>
      <c r="F12" s="102"/>
      <c r="G12" s="91"/>
      <c r="H12" s="103"/>
      <c r="I12" s="91">
        <v>4.1322205000000001E-2</v>
      </c>
      <c r="J12" s="92"/>
      <c r="K12" s="92">
        <f t="shared" ref="K12:K19" si="0">IFERROR(I12/$I$11,0)</f>
        <v>0.99999999999999978</v>
      </c>
      <c r="L12" s="92">
        <f>I12/'סכום נכסי הקרן'!$C$42</f>
        <v>5.5868068724562893E-5</v>
      </c>
    </row>
    <row r="13" spans="2:12">
      <c r="B13" s="93" t="s">
        <v>1717</v>
      </c>
      <c r="C13" s="88"/>
      <c r="D13" s="89"/>
      <c r="E13" s="89"/>
      <c r="F13" s="102"/>
      <c r="G13" s="91"/>
      <c r="H13" s="103"/>
      <c r="I13" s="91">
        <v>4.1322205000000001E-2</v>
      </c>
      <c r="J13" s="92"/>
      <c r="K13" s="92">
        <f t="shared" si="0"/>
        <v>0.99999999999999978</v>
      </c>
      <c r="L13" s="92">
        <f>I13/'סכום נכסי הקרן'!$C$42</f>
        <v>5.5868068724562893E-5</v>
      </c>
    </row>
    <row r="14" spans="2:12">
      <c r="B14" s="87" t="s">
        <v>1718</v>
      </c>
      <c r="C14" s="88" t="s">
        <v>1719</v>
      </c>
      <c r="D14" s="89" t="s">
        <v>508</v>
      </c>
      <c r="E14" s="89" t="s">
        <v>120</v>
      </c>
      <c r="F14" s="102">
        <v>45140</v>
      </c>
      <c r="G14" s="91">
        <v>-786.52032000000008</v>
      </c>
      <c r="H14" s="103">
        <v>2.6110000000000002</v>
      </c>
      <c r="I14" s="91">
        <v>-2.0536046000000002E-2</v>
      </c>
      <c r="J14" s="92"/>
      <c r="K14" s="92">
        <f t="shared" si="0"/>
        <v>-0.49697362471339557</v>
      </c>
      <c r="L14" s="92">
        <f>I14/'סכום נכסי הקרן'!$C$42</f>
        <v>-2.7764956619783117E-5</v>
      </c>
    </row>
    <row r="15" spans="2:12">
      <c r="B15" s="87" t="s">
        <v>1720</v>
      </c>
      <c r="C15" s="88" t="s">
        <v>1721</v>
      </c>
      <c r="D15" s="89" t="s">
        <v>508</v>
      </c>
      <c r="E15" s="89" t="s">
        <v>120</v>
      </c>
      <c r="F15" s="102">
        <v>45140</v>
      </c>
      <c r="G15" s="91">
        <v>786.52032000000008</v>
      </c>
      <c r="H15" s="103">
        <v>7.4800000000000005E-2</v>
      </c>
      <c r="I15" s="91">
        <v>5.8831700000000009E-4</v>
      </c>
      <c r="J15" s="92"/>
      <c r="K15" s="92">
        <f t="shared" si="0"/>
        <v>1.4237308972258377E-2</v>
      </c>
      <c r="L15" s="92">
        <f>I15/'סכום נכסי הקרן'!$C$42</f>
        <v>7.9541095611496701E-7</v>
      </c>
    </row>
    <row r="16" spans="2:12" s="6" customFormat="1">
      <c r="B16" s="87" t="s">
        <v>1722</v>
      </c>
      <c r="C16" s="88" t="s">
        <v>1723</v>
      </c>
      <c r="D16" s="89" t="s">
        <v>508</v>
      </c>
      <c r="E16" s="89" t="s">
        <v>120</v>
      </c>
      <c r="F16" s="102">
        <v>45180</v>
      </c>
      <c r="G16" s="91">
        <v>2621.7343999999998</v>
      </c>
      <c r="H16" s="103">
        <v>0.62319999999999998</v>
      </c>
      <c r="I16" s="91">
        <v>1.6338649000000004E-2</v>
      </c>
      <c r="J16" s="92"/>
      <c r="K16" s="92">
        <f t="shared" si="0"/>
        <v>0.39539634925096567</v>
      </c>
      <c r="L16" s="92">
        <f>I16/'סכום נכסי הקרן'!$C$42</f>
        <v>2.2090030413394226E-5</v>
      </c>
    </row>
    <row r="17" spans="2:12" s="6" customFormat="1">
      <c r="B17" s="87" t="s">
        <v>1722</v>
      </c>
      <c r="C17" s="88" t="s">
        <v>1724</v>
      </c>
      <c r="D17" s="89" t="s">
        <v>508</v>
      </c>
      <c r="E17" s="89" t="s">
        <v>120</v>
      </c>
      <c r="F17" s="102">
        <v>45180</v>
      </c>
      <c r="G17" s="91">
        <v>2621.7343999999998</v>
      </c>
      <c r="H17" s="103">
        <v>0.62319999999999998</v>
      </c>
      <c r="I17" s="91">
        <v>1.6338649000000004E-2</v>
      </c>
      <c r="J17" s="92"/>
      <c r="K17" s="92">
        <f t="shared" si="0"/>
        <v>0.39539634925096567</v>
      </c>
      <c r="L17" s="92">
        <f>I17/'סכום נכסי הקרן'!$C$42</f>
        <v>2.2090030413394226E-5</v>
      </c>
    </row>
    <row r="18" spans="2:12" s="6" customFormat="1">
      <c r="B18" s="87" t="s">
        <v>1725</v>
      </c>
      <c r="C18" s="88" t="s">
        <v>1726</v>
      </c>
      <c r="D18" s="89" t="s">
        <v>508</v>
      </c>
      <c r="E18" s="89" t="s">
        <v>120</v>
      </c>
      <c r="F18" s="102">
        <v>45181</v>
      </c>
      <c r="G18" s="91">
        <v>2621.7343999999998</v>
      </c>
      <c r="H18" s="103">
        <v>0.62319999999999998</v>
      </c>
      <c r="I18" s="91">
        <v>1.6338649000000004E-2</v>
      </c>
      <c r="J18" s="92"/>
      <c r="K18" s="92">
        <f t="shared" si="0"/>
        <v>0.39539634925096567</v>
      </c>
      <c r="L18" s="92">
        <f>I18/'סכום נכסי הקרן'!$C$42</f>
        <v>2.2090030413394226E-5</v>
      </c>
    </row>
    <row r="19" spans="2:12">
      <c r="B19" s="87" t="s">
        <v>1725</v>
      </c>
      <c r="C19" s="88" t="s">
        <v>1727</v>
      </c>
      <c r="D19" s="89" t="s">
        <v>508</v>
      </c>
      <c r="E19" s="89" t="s">
        <v>120</v>
      </c>
      <c r="F19" s="102">
        <v>45182</v>
      </c>
      <c r="G19" s="91">
        <v>1966.3008000000002</v>
      </c>
      <c r="H19" s="103">
        <v>0.62319999999999998</v>
      </c>
      <c r="I19" s="91">
        <v>1.2253987000000003E-2</v>
      </c>
      <c r="J19" s="92"/>
      <c r="K19" s="92">
        <f t="shared" si="0"/>
        <v>0.29654726798824022</v>
      </c>
      <c r="L19" s="92">
        <f>I19/'סכום נכסי הקרן'!$C$42</f>
        <v>1.6567523148048376E-5</v>
      </c>
    </row>
    <row r="20" spans="2:12">
      <c r="B20" s="93"/>
      <c r="C20" s="88"/>
      <c r="D20" s="88"/>
      <c r="E20" s="88"/>
      <c r="F20" s="88"/>
      <c r="G20" s="91"/>
      <c r="H20" s="103"/>
      <c r="I20" s="88"/>
      <c r="J20" s="88"/>
      <c r="K20" s="92"/>
      <c r="L20" s="88"/>
    </row>
    <row r="21" spans="2:12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110" t="s">
        <v>205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110" t="s">
        <v>100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110" t="s">
        <v>188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110" t="s">
        <v>196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</row>
    <row r="121" spans="2:12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</row>
    <row r="122" spans="2:12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</row>
    <row r="123" spans="2:12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2:12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2:12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2:12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2:12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2:12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2:12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2:12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2:12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2:12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2:12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2:12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2:12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2:12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2:12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2:12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2:12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2:12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2:12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2:12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2:12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2:12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2:12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2:12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2:12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2:12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2:12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2:12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2:12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2:12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2:12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2:12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2:12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2:12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2:12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2:12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2:12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2:12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2:12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2:12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2:12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2:12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2:12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2:12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2:12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2:12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2:12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2:12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2:12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2:12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2:12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2:12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2:12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2:12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2:12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2:12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2:12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2:12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2:12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2:12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2:12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2:12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2:12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2:12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2:12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</row>
    <row r="193" spans="2:12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</row>
    <row r="194" spans="2:12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</row>
    <row r="195" spans="2:12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</row>
    <row r="196" spans="2:12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</row>
    <row r="197" spans="2:12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</row>
    <row r="198" spans="2:12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</row>
    <row r="199" spans="2:12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</row>
    <row r="200" spans="2:12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</row>
    <row r="201" spans="2:12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</row>
    <row r="202" spans="2:12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2:12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</row>
    <row r="204" spans="2:12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</row>
    <row r="205" spans="2:12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</row>
    <row r="206" spans="2:12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</row>
    <row r="207" spans="2:12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</row>
    <row r="208" spans="2:12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</row>
    <row r="209" spans="2:12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</row>
    <row r="210" spans="2:12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</row>
    <row r="211" spans="2:12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</row>
    <row r="212" spans="2:12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</row>
    <row r="213" spans="2:12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</row>
    <row r="214" spans="2:12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</row>
    <row r="215" spans="2:12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</row>
    <row r="216" spans="2:12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</row>
    <row r="217" spans="2:12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</row>
    <row r="218" spans="2:12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</row>
    <row r="219" spans="2:12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</row>
    <row r="220" spans="2:12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</row>
    <row r="221" spans="2:12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</row>
    <row r="222" spans="2:12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</row>
    <row r="223" spans="2:12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</row>
    <row r="224" spans="2:12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</row>
    <row r="225" spans="2:12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</row>
    <row r="226" spans="2:12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</row>
    <row r="227" spans="2:12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</row>
    <row r="228" spans="2:12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</row>
    <row r="229" spans="2:12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</row>
    <row r="230" spans="2:12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</row>
    <row r="231" spans="2:12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</row>
    <row r="232" spans="2:12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</row>
    <row r="233" spans="2:12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</row>
    <row r="234" spans="2:12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</row>
    <row r="235" spans="2:12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</row>
    <row r="236" spans="2:12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</row>
    <row r="237" spans="2:12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</row>
    <row r="238" spans="2:12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</row>
    <row r="239" spans="2:12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</row>
    <row r="240" spans="2:12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</row>
    <row r="241" spans="2:12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</row>
    <row r="242" spans="2:12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</row>
    <row r="243" spans="2:12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</row>
    <row r="244" spans="2:12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</row>
    <row r="245" spans="2:12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</row>
    <row r="246" spans="2:12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</row>
    <row r="247" spans="2:12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</row>
    <row r="248" spans="2:12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</row>
    <row r="249" spans="2:12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</row>
    <row r="250" spans="2:12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</row>
    <row r="251" spans="2:12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</row>
    <row r="252" spans="2:12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</row>
    <row r="253" spans="2:12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</row>
    <row r="254" spans="2:12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</row>
    <row r="255" spans="2:12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</row>
    <row r="256" spans="2:12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</row>
    <row r="257" spans="2:12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</row>
    <row r="258" spans="2:12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</row>
    <row r="259" spans="2:12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</row>
    <row r="260" spans="2:12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</row>
    <row r="261" spans="2:12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</row>
    <row r="262" spans="2:12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</row>
    <row r="263" spans="2:12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</row>
    <row r="264" spans="2:12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</row>
    <row r="265" spans="2:12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</row>
    <row r="266" spans="2:12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</row>
    <row r="267" spans="2:12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</row>
    <row r="268" spans="2:12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</row>
    <row r="269" spans="2:12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</row>
    <row r="270" spans="2:12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</row>
    <row r="271" spans="2:12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</row>
    <row r="272" spans="2:12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</row>
    <row r="273" spans="2:12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</row>
    <row r="274" spans="2:12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</row>
    <row r="275" spans="2:12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</row>
    <row r="276" spans="2:12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</row>
    <row r="277" spans="2:12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</row>
    <row r="278" spans="2:12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</row>
    <row r="279" spans="2:12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</row>
    <row r="280" spans="2:12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</row>
    <row r="281" spans="2:12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</row>
    <row r="282" spans="2:12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</row>
    <row r="283" spans="2:12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</row>
    <row r="284" spans="2:12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</row>
    <row r="285" spans="2:12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</row>
    <row r="286" spans="2:12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</row>
    <row r="287" spans="2:12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</row>
    <row r="288" spans="2:12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</row>
    <row r="289" spans="2:12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</row>
    <row r="290" spans="2:12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</row>
    <row r="291" spans="2:12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</row>
    <row r="292" spans="2:12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</row>
    <row r="293" spans="2:12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</row>
    <row r="294" spans="2:12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</row>
    <row r="295" spans="2:12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</row>
    <row r="296" spans="2:12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</row>
    <row r="297" spans="2:12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</row>
    <row r="298" spans="2:12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</row>
    <row r="299" spans="2:12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</row>
    <row r="300" spans="2:12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</row>
    <row r="301" spans="2:12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</row>
    <row r="302" spans="2:12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</row>
    <row r="303" spans="2:12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</row>
    <row r="304" spans="2:12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</row>
    <row r="305" spans="2:12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</row>
    <row r="306" spans="2:12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</row>
    <row r="307" spans="2:12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</row>
    <row r="308" spans="2:12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</row>
    <row r="309" spans="2:12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</row>
    <row r="310" spans="2:12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</row>
    <row r="311" spans="2:12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</row>
    <row r="312" spans="2:12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</row>
    <row r="313" spans="2:12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</row>
    <row r="314" spans="2:12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</row>
    <row r="315" spans="2:12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</row>
    <row r="316" spans="2:12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</row>
    <row r="317" spans="2:12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</row>
    <row r="318" spans="2:12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</row>
    <row r="319" spans="2:12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</row>
    <row r="320" spans="2:12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</row>
    <row r="321" spans="2:12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</row>
    <row r="322" spans="2:12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</row>
    <row r="323" spans="2:12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</row>
    <row r="324" spans="2:12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</row>
    <row r="325" spans="2:12"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</row>
    <row r="326" spans="2:12"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</row>
    <row r="327" spans="2:12"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</row>
    <row r="328" spans="2:12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</row>
    <row r="329" spans="2:12"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</row>
    <row r="330" spans="2:12"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</row>
    <row r="331" spans="2:12"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</row>
    <row r="332" spans="2:12"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</row>
    <row r="333" spans="2:12"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</row>
    <row r="334" spans="2:12"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</row>
    <row r="335" spans="2:12"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</row>
    <row r="336" spans="2:12"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</row>
    <row r="337" spans="2:12"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</row>
    <row r="338" spans="2:12"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</row>
    <row r="339" spans="2:12"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</row>
    <row r="340" spans="2:12"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</row>
    <row r="341" spans="2:12"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</row>
    <row r="342" spans="2:12"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</row>
    <row r="343" spans="2:12"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</row>
    <row r="344" spans="2:12"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</row>
    <row r="345" spans="2:12"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</row>
    <row r="346" spans="2:12"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</row>
    <row r="347" spans="2:12"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</row>
    <row r="348" spans="2:12"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</row>
    <row r="349" spans="2:12"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</row>
    <row r="350" spans="2:12"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</row>
    <row r="351" spans="2:12"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</row>
    <row r="352" spans="2:12"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</row>
    <row r="353" spans="2:12"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</row>
    <row r="354" spans="2:12"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</row>
    <row r="355" spans="2:12"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</row>
    <row r="356" spans="2:12"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</row>
    <row r="357" spans="2:12"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</row>
    <row r="358" spans="2:12"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</row>
    <row r="359" spans="2:12"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</row>
    <row r="360" spans="2:12"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</row>
    <row r="361" spans="2:12"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</row>
    <row r="362" spans="2:12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</row>
    <row r="363" spans="2:12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</row>
    <row r="364" spans="2:12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</row>
    <row r="365" spans="2:12"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</row>
    <row r="366" spans="2:12"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</row>
    <row r="367" spans="2:12"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</row>
    <row r="368" spans="2:12"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</row>
    <row r="369" spans="2:12"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</row>
    <row r="370" spans="2:12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</row>
    <row r="371" spans="2:12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</row>
    <row r="372" spans="2:12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</row>
    <row r="373" spans="2:12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</row>
    <row r="374" spans="2:12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</row>
    <row r="375" spans="2:12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</row>
    <row r="376" spans="2:12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</row>
    <row r="377" spans="2:12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</row>
    <row r="378" spans="2:12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</row>
    <row r="379" spans="2:12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</row>
    <row r="380" spans="2:12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</row>
    <row r="381" spans="2:12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</row>
    <row r="382" spans="2:12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</row>
    <row r="383" spans="2:12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</row>
    <row r="384" spans="2:12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</row>
    <row r="385" spans="2:12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</row>
    <row r="386" spans="2:12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</row>
    <row r="387" spans="2:12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</row>
    <row r="388" spans="2:12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</row>
    <row r="389" spans="2:12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</row>
    <row r="390" spans="2:12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</row>
    <row r="391" spans="2:12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</row>
    <row r="392" spans="2:12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</row>
    <row r="393" spans="2:12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</row>
    <row r="394" spans="2:12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</row>
    <row r="395" spans="2:12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</row>
    <row r="396" spans="2:12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</row>
    <row r="397" spans="2:12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</row>
    <row r="398" spans="2:12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</row>
    <row r="399" spans="2:12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</row>
    <row r="400" spans="2:12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</row>
    <row r="401" spans="2:12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</row>
    <row r="402" spans="2:12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</row>
    <row r="403" spans="2:12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</row>
    <row r="404" spans="2:12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</row>
    <row r="405" spans="2:12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</row>
    <row r="406" spans="2:12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</row>
    <row r="407" spans="2:12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</row>
    <row r="408" spans="2:12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</row>
    <row r="409" spans="2:12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</row>
    <row r="410" spans="2:12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</row>
    <row r="411" spans="2:12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</row>
    <row r="412" spans="2:12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</row>
    <row r="413" spans="2:12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</row>
    <row r="414" spans="2:12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</row>
    <row r="415" spans="2:12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</row>
    <row r="416" spans="2:12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</row>
    <row r="417" spans="2:12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</row>
    <row r="418" spans="2:12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</row>
    <row r="419" spans="2:12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</row>
    <row r="420" spans="2:12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</row>
    <row r="421" spans="2:12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</row>
    <row r="422" spans="2:12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</row>
    <row r="423" spans="2:12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</row>
    <row r="424" spans="2:12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</row>
    <row r="425" spans="2:12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</row>
    <row r="426" spans="2:12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</row>
    <row r="427" spans="2:12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</row>
    <row r="428" spans="2:12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</row>
    <row r="429" spans="2:12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</row>
    <row r="430" spans="2:12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</row>
    <row r="431" spans="2:12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</row>
    <row r="432" spans="2:12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</row>
    <row r="433" spans="2:12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</row>
    <row r="434" spans="2:12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</row>
    <row r="435" spans="2:12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</row>
    <row r="436" spans="2:12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</row>
    <row r="437" spans="2:12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</row>
    <row r="438" spans="2:12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</row>
    <row r="439" spans="2:12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</row>
    <row r="440" spans="2:12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</row>
    <row r="441" spans="2:12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</row>
    <row r="442" spans="2:12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</row>
    <row r="443" spans="2:12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</row>
    <row r="444" spans="2:12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</row>
    <row r="445" spans="2:12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</row>
    <row r="446" spans="2:12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</row>
    <row r="447" spans="2:12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</row>
    <row r="448" spans="2:12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</row>
    <row r="449" spans="2:12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</row>
    <row r="450" spans="2:12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</row>
    <row r="451" spans="2:12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</row>
    <row r="452" spans="2:12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</row>
    <row r="453" spans="2:12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</row>
    <row r="454" spans="2:12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</row>
    <row r="455" spans="2:12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</row>
    <row r="456" spans="2:12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</row>
    <row r="457" spans="2:12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</row>
    <row r="458" spans="2:12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</row>
    <row r="459" spans="2:12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</row>
    <row r="460" spans="2:12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</row>
    <row r="461" spans="2:12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</row>
    <row r="462" spans="2:12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</row>
    <row r="463" spans="2:12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</row>
    <row r="464" spans="2:12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</row>
    <row r="465" spans="2:12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</row>
    <row r="466" spans="2:12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</row>
    <row r="467" spans="2:12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</row>
    <row r="468" spans="2:12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</row>
    <row r="469" spans="2:12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</row>
    <row r="470" spans="2:12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</row>
    <row r="471" spans="2:12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</row>
    <row r="472" spans="2:12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</row>
    <row r="473" spans="2:12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</row>
    <row r="474" spans="2:12">
      <c r="B474" s="94"/>
      <c r="C474" s="94"/>
      <c r="D474" s="94"/>
      <c r="E474" s="95"/>
      <c r="F474" s="95"/>
      <c r="G474" s="95"/>
      <c r="H474" s="95"/>
      <c r="I474" s="95"/>
      <c r="J474" s="95"/>
      <c r="K474" s="95"/>
      <c r="L474" s="95"/>
    </row>
    <row r="475" spans="2:12">
      <c r="B475" s="94"/>
      <c r="C475" s="94"/>
      <c r="D475" s="94"/>
      <c r="E475" s="95"/>
      <c r="F475" s="95"/>
      <c r="G475" s="95"/>
      <c r="H475" s="95"/>
      <c r="I475" s="95"/>
      <c r="J475" s="95"/>
      <c r="K475" s="95"/>
      <c r="L475" s="95"/>
    </row>
    <row r="476" spans="2:12">
      <c r="B476" s="94"/>
      <c r="C476" s="94"/>
      <c r="D476" s="94"/>
      <c r="E476" s="95"/>
      <c r="F476" s="95"/>
      <c r="G476" s="95"/>
      <c r="H476" s="95"/>
      <c r="I476" s="95"/>
      <c r="J476" s="95"/>
      <c r="K476" s="95"/>
      <c r="L476" s="95"/>
    </row>
    <row r="477" spans="2:12">
      <c r="B477" s="94"/>
      <c r="C477" s="94"/>
      <c r="D477" s="94"/>
      <c r="E477" s="95"/>
      <c r="F477" s="95"/>
      <c r="G477" s="95"/>
      <c r="H477" s="95"/>
      <c r="I477" s="95"/>
      <c r="J477" s="95"/>
      <c r="K477" s="95"/>
      <c r="L477" s="95"/>
    </row>
    <row r="478" spans="2:12">
      <c r="B478" s="94"/>
      <c r="C478" s="94"/>
      <c r="D478" s="94"/>
      <c r="E478" s="95"/>
      <c r="F478" s="95"/>
      <c r="G478" s="95"/>
      <c r="H478" s="95"/>
      <c r="I478" s="95"/>
      <c r="J478" s="95"/>
      <c r="K478" s="95"/>
      <c r="L478" s="95"/>
    </row>
    <row r="479" spans="2:12">
      <c r="B479" s="94"/>
      <c r="C479" s="94"/>
      <c r="D479" s="94"/>
      <c r="E479" s="95"/>
      <c r="F479" s="95"/>
      <c r="G479" s="95"/>
      <c r="H479" s="95"/>
      <c r="I479" s="95"/>
      <c r="J479" s="95"/>
      <c r="K479" s="95"/>
      <c r="L479" s="95"/>
    </row>
    <row r="480" spans="2:12">
      <c r="B480" s="94"/>
      <c r="C480" s="94"/>
      <c r="D480" s="94"/>
      <c r="E480" s="95"/>
      <c r="F480" s="95"/>
      <c r="G480" s="95"/>
      <c r="H480" s="95"/>
      <c r="I480" s="95"/>
      <c r="J480" s="95"/>
      <c r="K480" s="95"/>
      <c r="L480" s="95"/>
    </row>
    <row r="481" spans="2:12">
      <c r="B481" s="94"/>
      <c r="C481" s="94"/>
      <c r="D481" s="94"/>
      <c r="E481" s="95"/>
      <c r="F481" s="95"/>
      <c r="G481" s="95"/>
      <c r="H481" s="95"/>
      <c r="I481" s="95"/>
      <c r="J481" s="95"/>
      <c r="K481" s="95"/>
      <c r="L481" s="95"/>
    </row>
    <row r="482" spans="2:12">
      <c r="B482" s="94"/>
      <c r="C482" s="94"/>
      <c r="D482" s="94"/>
      <c r="E482" s="95"/>
      <c r="F482" s="95"/>
      <c r="G482" s="95"/>
      <c r="H482" s="95"/>
      <c r="I482" s="95"/>
      <c r="J482" s="95"/>
      <c r="K482" s="95"/>
      <c r="L482" s="95"/>
    </row>
    <row r="483" spans="2:12">
      <c r="B483" s="94"/>
      <c r="C483" s="94"/>
      <c r="D483" s="94"/>
      <c r="E483" s="95"/>
      <c r="F483" s="95"/>
      <c r="G483" s="95"/>
      <c r="H483" s="95"/>
      <c r="I483" s="95"/>
      <c r="J483" s="95"/>
      <c r="K483" s="95"/>
      <c r="L483" s="95"/>
    </row>
    <row r="484" spans="2:12">
      <c r="B484" s="94"/>
      <c r="C484" s="94"/>
      <c r="D484" s="94"/>
      <c r="E484" s="95"/>
      <c r="F484" s="95"/>
      <c r="G484" s="95"/>
      <c r="H484" s="95"/>
      <c r="I484" s="95"/>
      <c r="J484" s="95"/>
      <c r="K484" s="95"/>
      <c r="L484" s="95"/>
    </row>
    <row r="485" spans="2:12">
      <c r="B485" s="94"/>
      <c r="C485" s="94"/>
      <c r="D485" s="94"/>
      <c r="E485" s="95"/>
      <c r="F485" s="95"/>
      <c r="G485" s="95"/>
      <c r="H485" s="95"/>
      <c r="I485" s="95"/>
      <c r="J485" s="95"/>
      <c r="K485" s="95"/>
      <c r="L485" s="95"/>
    </row>
    <row r="486" spans="2:12">
      <c r="B486" s="94"/>
      <c r="C486" s="94"/>
      <c r="D486" s="94"/>
      <c r="E486" s="95"/>
      <c r="F486" s="95"/>
      <c r="G486" s="95"/>
      <c r="H486" s="95"/>
      <c r="I486" s="95"/>
      <c r="J486" s="95"/>
      <c r="K486" s="95"/>
      <c r="L486" s="95"/>
    </row>
    <row r="487" spans="2:12">
      <c r="B487" s="94"/>
      <c r="C487" s="94"/>
      <c r="D487" s="94"/>
      <c r="E487" s="95"/>
      <c r="F487" s="95"/>
      <c r="G487" s="95"/>
      <c r="H487" s="95"/>
      <c r="I487" s="95"/>
      <c r="J487" s="95"/>
      <c r="K487" s="95"/>
      <c r="L487" s="95"/>
    </row>
    <row r="488" spans="2:12">
      <c r="B488" s="94"/>
      <c r="C488" s="94"/>
      <c r="D488" s="94"/>
      <c r="E488" s="95"/>
      <c r="F488" s="95"/>
      <c r="G488" s="95"/>
      <c r="H488" s="95"/>
      <c r="I488" s="95"/>
      <c r="J488" s="95"/>
      <c r="K488" s="95"/>
      <c r="L488" s="95"/>
    </row>
    <row r="489" spans="2:12">
      <c r="B489" s="94"/>
      <c r="C489" s="94"/>
      <c r="D489" s="94"/>
      <c r="E489" s="95"/>
      <c r="F489" s="95"/>
      <c r="G489" s="95"/>
      <c r="H489" s="95"/>
      <c r="I489" s="95"/>
      <c r="J489" s="95"/>
      <c r="K489" s="95"/>
      <c r="L489" s="95"/>
    </row>
    <row r="490" spans="2:12">
      <c r="B490" s="94"/>
      <c r="C490" s="94"/>
      <c r="D490" s="94"/>
      <c r="E490" s="95"/>
      <c r="F490" s="95"/>
      <c r="G490" s="95"/>
      <c r="H490" s="95"/>
      <c r="I490" s="95"/>
      <c r="J490" s="95"/>
      <c r="K490" s="95"/>
      <c r="L490" s="95"/>
    </row>
    <row r="491" spans="2:12">
      <c r="B491" s="94"/>
      <c r="C491" s="94"/>
      <c r="D491" s="94"/>
      <c r="E491" s="95"/>
      <c r="F491" s="95"/>
      <c r="G491" s="95"/>
      <c r="H491" s="95"/>
      <c r="I491" s="95"/>
      <c r="J491" s="95"/>
      <c r="K491" s="95"/>
      <c r="L491" s="95"/>
    </row>
    <row r="492" spans="2:12">
      <c r="B492" s="94"/>
      <c r="C492" s="94"/>
      <c r="D492" s="94"/>
      <c r="E492" s="95"/>
      <c r="F492" s="95"/>
      <c r="G492" s="95"/>
      <c r="H492" s="95"/>
      <c r="I492" s="95"/>
      <c r="J492" s="95"/>
      <c r="K492" s="95"/>
      <c r="L492" s="95"/>
    </row>
    <row r="493" spans="2:12">
      <c r="B493" s="94"/>
      <c r="C493" s="94"/>
      <c r="D493" s="94"/>
      <c r="E493" s="95"/>
      <c r="F493" s="95"/>
      <c r="G493" s="95"/>
      <c r="H493" s="95"/>
      <c r="I493" s="95"/>
      <c r="J493" s="95"/>
      <c r="K493" s="95"/>
      <c r="L493" s="95"/>
    </row>
    <row r="494" spans="2:12">
      <c r="B494" s="94"/>
      <c r="C494" s="94"/>
      <c r="D494" s="94"/>
      <c r="E494" s="95"/>
      <c r="F494" s="95"/>
      <c r="G494" s="95"/>
      <c r="H494" s="95"/>
      <c r="I494" s="95"/>
      <c r="J494" s="95"/>
      <c r="K494" s="95"/>
      <c r="L494" s="95"/>
    </row>
    <row r="495" spans="2:12">
      <c r="B495" s="94"/>
      <c r="C495" s="94"/>
      <c r="D495" s="94"/>
      <c r="E495" s="95"/>
      <c r="F495" s="95"/>
      <c r="G495" s="95"/>
      <c r="H495" s="95"/>
      <c r="I495" s="95"/>
      <c r="J495" s="95"/>
      <c r="K495" s="95"/>
      <c r="L495" s="95"/>
    </row>
    <row r="496" spans="2:12">
      <c r="B496" s="94"/>
      <c r="C496" s="94"/>
      <c r="D496" s="94"/>
      <c r="E496" s="95"/>
      <c r="F496" s="95"/>
      <c r="G496" s="95"/>
      <c r="H496" s="95"/>
      <c r="I496" s="95"/>
      <c r="J496" s="95"/>
      <c r="K496" s="95"/>
      <c r="L496" s="95"/>
    </row>
    <row r="497" spans="2:12">
      <c r="B497" s="94"/>
      <c r="C497" s="94"/>
      <c r="D497" s="94"/>
      <c r="E497" s="95"/>
      <c r="F497" s="95"/>
      <c r="G497" s="95"/>
      <c r="H497" s="95"/>
      <c r="I497" s="95"/>
      <c r="J497" s="95"/>
      <c r="K497" s="95"/>
      <c r="L497" s="95"/>
    </row>
    <row r="498" spans="2:12">
      <c r="B498" s="94"/>
      <c r="C498" s="94"/>
      <c r="D498" s="94"/>
      <c r="E498" s="95"/>
      <c r="F498" s="95"/>
      <c r="G498" s="95"/>
      <c r="H498" s="95"/>
      <c r="I498" s="95"/>
      <c r="J498" s="95"/>
      <c r="K498" s="95"/>
      <c r="L498" s="95"/>
    </row>
    <row r="499" spans="2:12">
      <c r="B499" s="94"/>
      <c r="C499" s="94"/>
      <c r="D499" s="94"/>
      <c r="E499" s="95"/>
      <c r="F499" s="95"/>
      <c r="G499" s="95"/>
      <c r="H499" s="95"/>
      <c r="I499" s="95"/>
      <c r="J499" s="95"/>
      <c r="K499" s="95"/>
      <c r="L499" s="95"/>
    </row>
    <row r="500" spans="2:12">
      <c r="B500" s="94"/>
      <c r="C500" s="94"/>
      <c r="D500" s="94"/>
      <c r="E500" s="95"/>
      <c r="F500" s="95"/>
      <c r="G500" s="95"/>
      <c r="H500" s="95"/>
      <c r="I500" s="95"/>
      <c r="J500" s="95"/>
      <c r="K500" s="95"/>
      <c r="L500" s="95"/>
    </row>
    <row r="501" spans="2:12">
      <c r="B501" s="94"/>
      <c r="C501" s="94"/>
      <c r="D501" s="94"/>
      <c r="E501" s="95"/>
      <c r="F501" s="95"/>
      <c r="G501" s="95"/>
      <c r="H501" s="95"/>
      <c r="I501" s="95"/>
      <c r="J501" s="95"/>
      <c r="K501" s="95"/>
      <c r="L501" s="95"/>
    </row>
    <row r="502" spans="2:12">
      <c r="B502" s="94"/>
      <c r="C502" s="94"/>
      <c r="D502" s="94"/>
      <c r="E502" s="95"/>
      <c r="F502" s="95"/>
      <c r="G502" s="95"/>
      <c r="H502" s="95"/>
      <c r="I502" s="95"/>
      <c r="J502" s="95"/>
      <c r="K502" s="95"/>
      <c r="L502" s="95"/>
    </row>
    <row r="503" spans="2:12">
      <c r="B503" s="94"/>
      <c r="C503" s="94"/>
      <c r="D503" s="94"/>
      <c r="E503" s="95"/>
      <c r="F503" s="95"/>
      <c r="G503" s="95"/>
      <c r="H503" s="95"/>
      <c r="I503" s="95"/>
      <c r="J503" s="95"/>
      <c r="K503" s="95"/>
      <c r="L503" s="95"/>
    </row>
    <row r="504" spans="2:12">
      <c r="B504" s="94"/>
      <c r="C504" s="94"/>
      <c r="D504" s="94"/>
      <c r="E504" s="95"/>
      <c r="F504" s="95"/>
      <c r="G504" s="95"/>
      <c r="H504" s="95"/>
      <c r="I504" s="95"/>
      <c r="J504" s="95"/>
      <c r="K504" s="95"/>
      <c r="L504" s="95"/>
    </row>
    <row r="505" spans="2:12">
      <c r="B505" s="94"/>
      <c r="C505" s="94"/>
      <c r="D505" s="94"/>
      <c r="E505" s="95"/>
      <c r="F505" s="95"/>
      <c r="G505" s="95"/>
      <c r="H505" s="95"/>
      <c r="I505" s="95"/>
      <c r="J505" s="95"/>
      <c r="K505" s="95"/>
      <c r="L505" s="95"/>
    </row>
    <row r="506" spans="2:12">
      <c r="B506" s="94"/>
      <c r="C506" s="94"/>
      <c r="D506" s="94"/>
      <c r="E506" s="95"/>
      <c r="F506" s="95"/>
      <c r="G506" s="95"/>
      <c r="H506" s="95"/>
      <c r="I506" s="95"/>
      <c r="J506" s="95"/>
      <c r="K506" s="95"/>
      <c r="L506" s="95"/>
    </row>
    <row r="507" spans="2:12">
      <c r="B507" s="94"/>
      <c r="C507" s="94"/>
      <c r="D507" s="94"/>
      <c r="E507" s="95"/>
      <c r="F507" s="95"/>
      <c r="G507" s="95"/>
      <c r="H507" s="95"/>
      <c r="I507" s="95"/>
      <c r="J507" s="95"/>
      <c r="K507" s="95"/>
      <c r="L507" s="95"/>
    </row>
    <row r="508" spans="2:12">
      <c r="B508" s="94"/>
      <c r="C508" s="94"/>
      <c r="D508" s="94"/>
      <c r="E508" s="95"/>
      <c r="F508" s="95"/>
      <c r="G508" s="95"/>
      <c r="H508" s="95"/>
      <c r="I508" s="95"/>
      <c r="J508" s="95"/>
      <c r="K508" s="95"/>
      <c r="L508" s="95"/>
    </row>
    <row r="509" spans="2:12">
      <c r="B509" s="94"/>
      <c r="C509" s="94"/>
      <c r="D509" s="94"/>
      <c r="E509" s="95"/>
      <c r="F509" s="95"/>
      <c r="G509" s="95"/>
      <c r="H509" s="95"/>
      <c r="I509" s="95"/>
      <c r="J509" s="95"/>
      <c r="K509" s="95"/>
      <c r="L509" s="95"/>
    </row>
    <row r="510" spans="2:12">
      <c r="B510" s="94"/>
      <c r="C510" s="94"/>
      <c r="D510" s="94"/>
      <c r="E510" s="95"/>
      <c r="F510" s="95"/>
      <c r="G510" s="95"/>
      <c r="H510" s="95"/>
      <c r="I510" s="95"/>
      <c r="J510" s="95"/>
      <c r="K510" s="95"/>
      <c r="L510" s="95"/>
    </row>
    <row r="511" spans="2:12">
      <c r="B511" s="94"/>
      <c r="C511" s="94"/>
      <c r="D511" s="94"/>
      <c r="E511" s="95"/>
      <c r="F511" s="95"/>
      <c r="G511" s="95"/>
      <c r="H511" s="95"/>
      <c r="I511" s="95"/>
      <c r="J511" s="95"/>
      <c r="K511" s="95"/>
      <c r="L511" s="95"/>
    </row>
    <row r="512" spans="2:12">
      <c r="B512" s="94"/>
      <c r="C512" s="94"/>
      <c r="D512" s="94"/>
      <c r="E512" s="95"/>
      <c r="F512" s="95"/>
      <c r="G512" s="95"/>
      <c r="H512" s="95"/>
      <c r="I512" s="95"/>
      <c r="J512" s="95"/>
      <c r="K512" s="95"/>
      <c r="L512" s="95"/>
    </row>
    <row r="513" spans="2:12">
      <c r="B513" s="94"/>
      <c r="C513" s="94"/>
      <c r="D513" s="94"/>
      <c r="E513" s="95"/>
      <c r="F513" s="95"/>
      <c r="G513" s="95"/>
      <c r="H513" s="95"/>
      <c r="I513" s="95"/>
      <c r="J513" s="95"/>
      <c r="K513" s="95"/>
      <c r="L513" s="95"/>
    </row>
    <row r="514" spans="2:12">
      <c r="B514" s="94"/>
      <c r="C514" s="94"/>
      <c r="D514" s="94"/>
      <c r="E514" s="95"/>
      <c r="F514" s="95"/>
      <c r="G514" s="95"/>
      <c r="H514" s="95"/>
      <c r="I514" s="95"/>
      <c r="J514" s="95"/>
      <c r="K514" s="95"/>
      <c r="L514" s="95"/>
    </row>
    <row r="515" spans="2:12">
      <c r="B515" s="94"/>
      <c r="C515" s="94"/>
      <c r="D515" s="94"/>
      <c r="E515" s="95"/>
      <c r="F515" s="95"/>
      <c r="G515" s="95"/>
      <c r="H515" s="95"/>
      <c r="I515" s="95"/>
      <c r="J515" s="95"/>
      <c r="K515" s="95"/>
      <c r="L515" s="95"/>
    </row>
    <row r="516" spans="2:12">
      <c r="B516" s="94"/>
      <c r="C516" s="94"/>
      <c r="D516" s="94"/>
      <c r="E516" s="95"/>
      <c r="F516" s="95"/>
      <c r="G516" s="95"/>
      <c r="H516" s="95"/>
      <c r="I516" s="95"/>
      <c r="J516" s="95"/>
      <c r="K516" s="95"/>
      <c r="L516" s="95"/>
    </row>
    <row r="517" spans="2:12">
      <c r="B517" s="94"/>
      <c r="C517" s="94"/>
      <c r="D517" s="94"/>
      <c r="E517" s="95"/>
      <c r="F517" s="95"/>
      <c r="G517" s="95"/>
      <c r="H517" s="95"/>
      <c r="I517" s="95"/>
      <c r="J517" s="95"/>
      <c r="K517" s="95"/>
      <c r="L517" s="95"/>
    </row>
    <row r="518" spans="2:12">
      <c r="B518" s="94"/>
      <c r="C518" s="94"/>
      <c r="D518" s="94"/>
      <c r="E518" s="95"/>
      <c r="F518" s="95"/>
      <c r="G518" s="95"/>
      <c r="H518" s="95"/>
      <c r="I518" s="95"/>
      <c r="J518" s="95"/>
      <c r="K518" s="95"/>
      <c r="L518" s="95"/>
    </row>
    <row r="519" spans="2:12">
      <c r="B519" s="94"/>
      <c r="C519" s="94"/>
      <c r="D519" s="94"/>
      <c r="E519" s="95"/>
      <c r="F519" s="95"/>
      <c r="G519" s="95"/>
      <c r="H519" s="95"/>
      <c r="I519" s="95"/>
      <c r="J519" s="95"/>
      <c r="K519" s="95"/>
      <c r="L519" s="95"/>
    </row>
    <row r="520" spans="2:12">
      <c r="B520" s="94"/>
      <c r="C520" s="94"/>
      <c r="D520" s="94"/>
      <c r="E520" s="95"/>
      <c r="F520" s="95"/>
      <c r="G520" s="95"/>
      <c r="H520" s="95"/>
      <c r="I520" s="95"/>
      <c r="J520" s="95"/>
      <c r="K520" s="95"/>
      <c r="L520" s="95"/>
    </row>
    <row r="521" spans="2:12">
      <c r="B521" s="94"/>
      <c r="C521" s="94"/>
      <c r="D521" s="94"/>
      <c r="E521" s="95"/>
      <c r="F521" s="95"/>
      <c r="G521" s="95"/>
      <c r="H521" s="95"/>
      <c r="I521" s="95"/>
      <c r="J521" s="95"/>
      <c r="K521" s="95"/>
      <c r="L521" s="95"/>
    </row>
    <row r="522" spans="2:12">
      <c r="B522" s="94"/>
      <c r="C522" s="94"/>
      <c r="D522" s="94"/>
      <c r="E522" s="95"/>
      <c r="F522" s="95"/>
      <c r="G522" s="95"/>
      <c r="H522" s="95"/>
      <c r="I522" s="95"/>
      <c r="J522" s="95"/>
      <c r="K522" s="95"/>
      <c r="L522" s="95"/>
    </row>
    <row r="523" spans="2:12">
      <c r="B523" s="94"/>
      <c r="C523" s="94"/>
      <c r="D523" s="94"/>
      <c r="E523" s="95"/>
      <c r="F523" s="95"/>
      <c r="G523" s="95"/>
      <c r="H523" s="95"/>
      <c r="I523" s="95"/>
      <c r="J523" s="95"/>
      <c r="K523" s="95"/>
      <c r="L523" s="95"/>
    </row>
    <row r="524" spans="2:12">
      <c r="B524" s="94"/>
      <c r="C524" s="94"/>
      <c r="D524" s="94"/>
      <c r="E524" s="95"/>
      <c r="F524" s="95"/>
      <c r="G524" s="95"/>
      <c r="H524" s="95"/>
      <c r="I524" s="95"/>
      <c r="J524" s="95"/>
      <c r="K524" s="95"/>
      <c r="L524" s="95"/>
    </row>
    <row r="525" spans="2:12">
      <c r="B525" s="94"/>
      <c r="C525" s="94"/>
      <c r="D525" s="94"/>
      <c r="E525" s="95"/>
      <c r="F525" s="95"/>
      <c r="G525" s="95"/>
      <c r="H525" s="95"/>
      <c r="I525" s="95"/>
      <c r="J525" s="95"/>
      <c r="K525" s="95"/>
      <c r="L525" s="95"/>
    </row>
    <row r="526" spans="2:12">
      <c r="B526" s="94"/>
      <c r="C526" s="94"/>
      <c r="D526" s="94"/>
      <c r="E526" s="95"/>
      <c r="F526" s="95"/>
      <c r="G526" s="95"/>
      <c r="H526" s="95"/>
      <c r="I526" s="95"/>
      <c r="J526" s="95"/>
      <c r="K526" s="95"/>
      <c r="L526" s="95"/>
    </row>
    <row r="527" spans="2:12">
      <c r="B527" s="94"/>
      <c r="C527" s="94"/>
      <c r="D527" s="94"/>
      <c r="E527" s="95"/>
      <c r="F527" s="95"/>
      <c r="G527" s="95"/>
      <c r="H527" s="95"/>
      <c r="I527" s="95"/>
      <c r="J527" s="95"/>
      <c r="K527" s="95"/>
      <c r="L527" s="95"/>
    </row>
    <row r="528" spans="2:12">
      <c r="B528" s="94"/>
      <c r="C528" s="94"/>
      <c r="D528" s="94"/>
      <c r="E528" s="95"/>
      <c r="F528" s="95"/>
      <c r="G528" s="95"/>
      <c r="H528" s="95"/>
      <c r="I528" s="95"/>
      <c r="J528" s="95"/>
      <c r="K528" s="95"/>
      <c r="L528" s="95"/>
    </row>
    <row r="529" spans="2:12">
      <c r="B529" s="94"/>
      <c r="C529" s="94"/>
      <c r="D529" s="94"/>
      <c r="E529" s="95"/>
      <c r="F529" s="95"/>
      <c r="G529" s="95"/>
      <c r="H529" s="95"/>
      <c r="I529" s="95"/>
      <c r="J529" s="95"/>
      <c r="K529" s="95"/>
      <c r="L529" s="95"/>
    </row>
    <row r="530" spans="2:12">
      <c r="B530" s="94"/>
      <c r="C530" s="94"/>
      <c r="D530" s="94"/>
      <c r="E530" s="95"/>
      <c r="F530" s="95"/>
      <c r="G530" s="95"/>
      <c r="H530" s="95"/>
      <c r="I530" s="95"/>
      <c r="J530" s="95"/>
      <c r="K530" s="95"/>
      <c r="L530" s="95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12.710937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0.140625" style="1" bestFit="1" customWidth="1"/>
    <col min="8" max="8" width="7.42578125" style="1" bestFit="1" customWidth="1"/>
    <col min="9" max="9" width="7.855468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134</v>
      </c>
      <c r="C1" s="46" t="s" vm="1">
        <v>214</v>
      </c>
    </row>
    <row r="2" spans="2:11">
      <c r="B2" s="46" t="s">
        <v>133</v>
      </c>
      <c r="C2" s="46" t="s">
        <v>2403</v>
      </c>
    </row>
    <row r="3" spans="2:11">
      <c r="B3" s="46" t="s">
        <v>135</v>
      </c>
      <c r="C3" s="68" t="s">
        <v>2404</v>
      </c>
    </row>
    <row r="4" spans="2:11">
      <c r="B4" s="46" t="s">
        <v>136</v>
      </c>
      <c r="C4" s="68">
        <v>14244</v>
      </c>
    </row>
    <row r="6" spans="2:11" ht="26.25" customHeight="1">
      <c r="B6" s="134" t="s">
        <v>162</v>
      </c>
      <c r="C6" s="135"/>
      <c r="D6" s="135"/>
      <c r="E6" s="135"/>
      <c r="F6" s="135"/>
      <c r="G6" s="135"/>
      <c r="H6" s="135"/>
      <c r="I6" s="135"/>
      <c r="J6" s="135"/>
      <c r="K6" s="136"/>
    </row>
    <row r="7" spans="2:11" ht="26.25" customHeight="1">
      <c r="B7" s="134" t="s">
        <v>89</v>
      </c>
      <c r="C7" s="135"/>
      <c r="D7" s="135"/>
      <c r="E7" s="135"/>
      <c r="F7" s="135"/>
      <c r="G7" s="135"/>
      <c r="H7" s="135"/>
      <c r="I7" s="135"/>
      <c r="J7" s="135"/>
      <c r="K7" s="136"/>
    </row>
    <row r="8" spans="2:11" s="3" customFormat="1" ht="63">
      <c r="B8" s="21" t="s">
        <v>104</v>
      </c>
      <c r="C8" s="29" t="s">
        <v>40</v>
      </c>
      <c r="D8" s="29" t="s">
        <v>58</v>
      </c>
      <c r="E8" s="29" t="s">
        <v>91</v>
      </c>
      <c r="F8" s="29" t="s">
        <v>92</v>
      </c>
      <c r="G8" s="29" t="s">
        <v>190</v>
      </c>
      <c r="H8" s="29" t="s">
        <v>189</v>
      </c>
      <c r="I8" s="29" t="s">
        <v>99</v>
      </c>
      <c r="J8" s="29" t="s">
        <v>137</v>
      </c>
      <c r="K8" s="30" t="s">
        <v>139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197</v>
      </c>
      <c r="H9" s="15"/>
      <c r="I9" s="15" t="s">
        <v>193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5" t="s">
        <v>44</v>
      </c>
      <c r="C11" s="75"/>
      <c r="D11" s="76"/>
      <c r="E11" s="76"/>
      <c r="F11" s="98"/>
      <c r="G11" s="78"/>
      <c r="H11" s="99"/>
      <c r="I11" s="78">
        <v>-2.4293700540000001</v>
      </c>
      <c r="J11" s="79">
        <f>IFERROR(I11/$I$11,0)</f>
        <v>1</v>
      </c>
      <c r="K11" s="79">
        <f>I11/'סכום נכסי הקרן'!$C$42</f>
        <v>-3.2845346257361404E-3</v>
      </c>
    </row>
    <row r="12" spans="2:11" ht="19.5" customHeight="1">
      <c r="B12" s="80" t="s">
        <v>34</v>
      </c>
      <c r="C12" s="81"/>
      <c r="D12" s="82"/>
      <c r="E12" s="82"/>
      <c r="F12" s="100"/>
      <c r="G12" s="84"/>
      <c r="H12" s="101"/>
      <c r="I12" s="84">
        <v>-2.9206049690000038</v>
      </c>
      <c r="J12" s="85">
        <f t="shared" ref="J12:J75" si="0">IFERROR(I12/$I$11,0)</f>
        <v>1.2022067054754284</v>
      </c>
      <c r="K12" s="85">
        <f>I12/'סכום נכסי הקרן'!$C$42</f>
        <v>-3.9486895514262146E-3</v>
      </c>
    </row>
    <row r="13" spans="2:11">
      <c r="B13" s="86" t="s">
        <v>179</v>
      </c>
      <c r="C13" s="81"/>
      <c r="D13" s="82"/>
      <c r="E13" s="82"/>
      <c r="F13" s="100"/>
      <c r="G13" s="84"/>
      <c r="H13" s="101"/>
      <c r="I13" s="84">
        <v>9.4235184000000027E-2</v>
      </c>
      <c r="J13" s="85">
        <f t="shared" si="0"/>
        <v>-3.8789966907198908E-2</v>
      </c>
      <c r="K13" s="85">
        <f>I13/'סכום נכסי הקרן'!$C$42</f>
        <v>1.2740698943785383E-4</v>
      </c>
    </row>
    <row r="14" spans="2:11">
      <c r="B14" s="87" t="s">
        <v>1728</v>
      </c>
      <c r="C14" s="88" t="s">
        <v>1729</v>
      </c>
      <c r="D14" s="89" t="s">
        <v>508</v>
      </c>
      <c r="E14" s="89" t="s">
        <v>121</v>
      </c>
      <c r="F14" s="102">
        <v>44952</v>
      </c>
      <c r="G14" s="91">
        <v>270.05025300000005</v>
      </c>
      <c r="H14" s="103">
        <v>-35.132581999999999</v>
      </c>
      <c r="I14" s="91">
        <v>-9.4875627000000004E-2</v>
      </c>
      <c r="J14" s="92">
        <f t="shared" si="0"/>
        <v>3.9053592038720338E-2</v>
      </c>
      <c r="K14" s="92">
        <f>I14/'סכום נכסי הקרן'!$C$42</f>
        <v>-1.2827287531055022E-4</v>
      </c>
    </row>
    <row r="15" spans="2:11">
      <c r="B15" s="87" t="s">
        <v>898</v>
      </c>
      <c r="C15" s="88" t="s">
        <v>1730</v>
      </c>
      <c r="D15" s="89" t="s">
        <v>508</v>
      </c>
      <c r="E15" s="89" t="s">
        <v>121</v>
      </c>
      <c r="F15" s="102">
        <v>44952</v>
      </c>
      <c r="G15" s="91">
        <v>449.46571900000004</v>
      </c>
      <c r="H15" s="103">
        <v>-6.1673660000000003</v>
      </c>
      <c r="I15" s="91">
        <v>-2.7720197000000002E-2</v>
      </c>
      <c r="J15" s="92">
        <f t="shared" si="0"/>
        <v>1.1410446487704997E-2</v>
      </c>
      <c r="K15" s="92">
        <f>I15/'סכום נכסי הקרן'!$C$42</f>
        <v>-3.7478006583976388E-5</v>
      </c>
    </row>
    <row r="16" spans="2:11" s="6" customFormat="1">
      <c r="B16" s="87" t="s">
        <v>911</v>
      </c>
      <c r="C16" s="88" t="s">
        <v>1731</v>
      </c>
      <c r="D16" s="89" t="s">
        <v>508</v>
      </c>
      <c r="E16" s="89" t="s">
        <v>121</v>
      </c>
      <c r="F16" s="102">
        <v>44882</v>
      </c>
      <c r="G16" s="91">
        <v>121.49441800000001</v>
      </c>
      <c r="H16" s="103">
        <v>1.585175</v>
      </c>
      <c r="I16" s="91">
        <v>1.9258990000000002E-3</v>
      </c>
      <c r="J16" s="92">
        <f t="shared" si="0"/>
        <v>-7.9275654066327775E-4</v>
      </c>
      <c r="K16" s="92">
        <f>I16/'סכום נכסי הקרן'!$C$42</f>
        <v>2.6038363075873361E-6</v>
      </c>
    </row>
    <row r="17" spans="2:11" s="6" customFormat="1">
      <c r="B17" s="87" t="s">
        <v>911</v>
      </c>
      <c r="C17" s="88" t="s">
        <v>1732</v>
      </c>
      <c r="D17" s="89" t="s">
        <v>508</v>
      </c>
      <c r="E17" s="89" t="s">
        <v>121</v>
      </c>
      <c r="F17" s="102">
        <v>44965</v>
      </c>
      <c r="G17" s="91">
        <v>126.30823200000003</v>
      </c>
      <c r="H17" s="103">
        <v>2.1349860000000001</v>
      </c>
      <c r="I17" s="91">
        <v>2.6966630000000006E-3</v>
      </c>
      <c r="J17" s="92">
        <f t="shared" si="0"/>
        <v>-1.1100256198350259E-3</v>
      </c>
      <c r="K17" s="92">
        <f>I17/'סכום נכסי הקרן'!$C$42</f>
        <v>3.6459175838023643E-6</v>
      </c>
    </row>
    <row r="18" spans="2:11" s="6" customFormat="1">
      <c r="B18" s="87" t="s">
        <v>1026</v>
      </c>
      <c r="C18" s="88" t="s">
        <v>1733</v>
      </c>
      <c r="D18" s="89" t="s">
        <v>508</v>
      </c>
      <c r="E18" s="89" t="s">
        <v>121</v>
      </c>
      <c r="F18" s="102">
        <v>44965</v>
      </c>
      <c r="G18" s="91">
        <v>108.01797000000002</v>
      </c>
      <c r="H18" s="103">
        <v>19.151985</v>
      </c>
      <c r="I18" s="91">
        <v>2.0687585000000001E-2</v>
      </c>
      <c r="J18" s="92">
        <f t="shared" si="0"/>
        <v>-8.5156170283475479E-3</v>
      </c>
      <c r="K18" s="92">
        <f>I18/'סכום נכסי הקרן'!$C$42</f>
        <v>2.7969838989115814E-5</v>
      </c>
    </row>
    <row r="19" spans="2:11">
      <c r="B19" s="87" t="s">
        <v>1026</v>
      </c>
      <c r="C19" s="88" t="s">
        <v>1734</v>
      </c>
      <c r="D19" s="89" t="s">
        <v>508</v>
      </c>
      <c r="E19" s="89" t="s">
        <v>121</v>
      </c>
      <c r="F19" s="102">
        <v>44952</v>
      </c>
      <c r="G19" s="91">
        <v>310.99329000000006</v>
      </c>
      <c r="H19" s="103">
        <v>31.591823000000002</v>
      </c>
      <c r="I19" s="91">
        <v>9.8248450000000001E-2</v>
      </c>
      <c r="J19" s="92">
        <f t="shared" si="0"/>
        <v>-4.0441944955332029E-2</v>
      </c>
      <c r="K19" s="92">
        <f>I19/'סכום נכסי הקרן'!$C$42</f>
        <v>1.3283296853790308E-4</v>
      </c>
    </row>
    <row r="20" spans="2:11">
      <c r="B20" s="87" t="s">
        <v>924</v>
      </c>
      <c r="C20" s="88" t="s">
        <v>1735</v>
      </c>
      <c r="D20" s="89" t="s">
        <v>508</v>
      </c>
      <c r="E20" s="89" t="s">
        <v>121</v>
      </c>
      <c r="F20" s="102">
        <v>45091</v>
      </c>
      <c r="G20" s="91">
        <v>264.63426500000003</v>
      </c>
      <c r="H20" s="103">
        <v>14.614584000000001</v>
      </c>
      <c r="I20" s="91">
        <v>3.8675198000000008E-2</v>
      </c>
      <c r="J20" s="92">
        <f t="shared" si="0"/>
        <v>-1.5919846355363039E-2</v>
      </c>
      <c r="K20" s="92">
        <f>I20/'סכום נכסי הקרן'!$C$42</f>
        <v>5.2289286590589192E-5</v>
      </c>
    </row>
    <row r="21" spans="2:11">
      <c r="B21" s="87" t="s">
        <v>943</v>
      </c>
      <c r="C21" s="88" t="s">
        <v>1736</v>
      </c>
      <c r="D21" s="89" t="s">
        <v>508</v>
      </c>
      <c r="E21" s="89" t="s">
        <v>121</v>
      </c>
      <c r="F21" s="102">
        <v>44917</v>
      </c>
      <c r="G21" s="91">
        <v>427.82719000000003</v>
      </c>
      <c r="H21" s="103">
        <v>4.195055</v>
      </c>
      <c r="I21" s="91">
        <v>1.7947584000000003E-2</v>
      </c>
      <c r="J21" s="92">
        <f t="shared" si="0"/>
        <v>-7.387752216031886E-3</v>
      </c>
      <c r="K21" s="92">
        <f>I21/'סכום נכסי הקרן'!$C$42</f>
        <v>2.4265327959915629E-5</v>
      </c>
    </row>
    <row r="22" spans="2:11">
      <c r="B22" s="87" t="s">
        <v>943</v>
      </c>
      <c r="C22" s="88" t="s">
        <v>1737</v>
      </c>
      <c r="D22" s="89" t="s">
        <v>508</v>
      </c>
      <c r="E22" s="89" t="s">
        <v>121</v>
      </c>
      <c r="F22" s="102">
        <v>45043</v>
      </c>
      <c r="G22" s="91">
        <v>352.58537999999999</v>
      </c>
      <c r="H22" s="103">
        <v>10.394539999999999</v>
      </c>
      <c r="I22" s="91">
        <v>3.6649629000000003E-2</v>
      </c>
      <c r="J22" s="92">
        <f t="shared" si="0"/>
        <v>-1.5086062718051435E-2</v>
      </c>
      <c r="K22" s="92">
        <f>I22/'סכום נכסי הקרן'!$C$42</f>
        <v>4.9550695363467007E-5</v>
      </c>
    </row>
    <row r="23" spans="2:11">
      <c r="B23" s="93"/>
      <c r="C23" s="88"/>
      <c r="D23" s="88"/>
      <c r="E23" s="88"/>
      <c r="F23" s="88"/>
      <c r="G23" s="91"/>
      <c r="H23" s="103"/>
      <c r="I23" s="88"/>
      <c r="J23" s="92"/>
      <c r="K23" s="88"/>
    </row>
    <row r="24" spans="2:11">
      <c r="B24" s="86" t="s">
        <v>1717</v>
      </c>
      <c r="C24" s="81"/>
      <c r="D24" s="82"/>
      <c r="E24" s="82"/>
      <c r="F24" s="100"/>
      <c r="G24" s="84"/>
      <c r="H24" s="101"/>
      <c r="I24" s="84">
        <v>-2.9765794260000047</v>
      </c>
      <c r="J24" s="85">
        <f t="shared" si="0"/>
        <v>1.2252474344528184</v>
      </c>
      <c r="K24" s="85">
        <f>I24/'סכום נכסי הקרן'!$C$42</f>
        <v>-4.0243676235546533E-3</v>
      </c>
    </row>
    <row r="25" spans="2:11">
      <c r="B25" s="87" t="s">
        <v>1738</v>
      </c>
      <c r="C25" s="88" t="s">
        <v>1739</v>
      </c>
      <c r="D25" s="89" t="s">
        <v>508</v>
      </c>
      <c r="E25" s="89" t="s">
        <v>120</v>
      </c>
      <c r="F25" s="102">
        <v>44951</v>
      </c>
      <c r="G25" s="91">
        <v>397.13380000000006</v>
      </c>
      <c r="H25" s="103">
        <v>-15.460433999999999</v>
      </c>
      <c r="I25" s="91">
        <v>-6.1398608000000007E-2</v>
      </c>
      <c r="J25" s="92">
        <f t="shared" si="0"/>
        <v>2.5273468691567238E-2</v>
      </c>
      <c r="K25" s="92">
        <f>I25/'סכום נכסי הקרן'!$C$42</f>
        <v>-8.3011583029910844E-5</v>
      </c>
    </row>
    <row r="26" spans="2:11">
      <c r="B26" s="87" t="s">
        <v>1738</v>
      </c>
      <c r="C26" s="88" t="s">
        <v>1740</v>
      </c>
      <c r="D26" s="89" t="s">
        <v>508</v>
      </c>
      <c r="E26" s="89" t="s">
        <v>120</v>
      </c>
      <c r="F26" s="102">
        <v>44951</v>
      </c>
      <c r="G26" s="91">
        <v>138.47385000000003</v>
      </c>
      <c r="H26" s="103">
        <v>-15.460433999999999</v>
      </c>
      <c r="I26" s="91">
        <v>-2.1408658000000001E-2</v>
      </c>
      <c r="J26" s="92">
        <f t="shared" si="0"/>
        <v>8.8124318338205707E-3</v>
      </c>
      <c r="K26" s="92">
        <f>I26/'סכום נכסי הקרן'!$C$42</f>
        <v>-2.8944737495123096E-5</v>
      </c>
    </row>
    <row r="27" spans="2:11">
      <c r="B27" s="87" t="s">
        <v>1741</v>
      </c>
      <c r="C27" s="88" t="s">
        <v>1742</v>
      </c>
      <c r="D27" s="89" t="s">
        <v>508</v>
      </c>
      <c r="E27" s="89" t="s">
        <v>120</v>
      </c>
      <c r="F27" s="102">
        <v>44951</v>
      </c>
      <c r="G27" s="91">
        <v>453.86720000000008</v>
      </c>
      <c r="H27" s="103">
        <v>-15.460433999999999</v>
      </c>
      <c r="I27" s="91">
        <v>-7.0169838000000012E-2</v>
      </c>
      <c r="J27" s="92">
        <f t="shared" si="0"/>
        <v>2.8883964336542368E-2</v>
      </c>
      <c r="K27" s="92">
        <f>I27/'סכום נכסי הקרן'!$C$42</f>
        <v>-9.4870380991901213E-5</v>
      </c>
    </row>
    <row r="28" spans="2:11">
      <c r="B28" s="87" t="s">
        <v>1743</v>
      </c>
      <c r="C28" s="88" t="s">
        <v>1744</v>
      </c>
      <c r="D28" s="89" t="s">
        <v>508</v>
      </c>
      <c r="E28" s="89" t="s">
        <v>120</v>
      </c>
      <c r="F28" s="102">
        <v>44951</v>
      </c>
      <c r="G28" s="91">
        <v>1019.4783900000001</v>
      </c>
      <c r="H28" s="103">
        <v>-15.408134</v>
      </c>
      <c r="I28" s="91">
        <v>-0.15708259600000002</v>
      </c>
      <c r="J28" s="92">
        <f t="shared" si="0"/>
        <v>6.4659805837879988E-2</v>
      </c>
      <c r="K28" s="92">
        <f>I28/'סכום נכסי הקרן'!$C$42</f>
        <v>-2.1237737116789262E-4</v>
      </c>
    </row>
    <row r="29" spans="2:11">
      <c r="B29" s="87" t="s">
        <v>1743</v>
      </c>
      <c r="C29" s="88" t="s">
        <v>1745</v>
      </c>
      <c r="D29" s="89" t="s">
        <v>508</v>
      </c>
      <c r="E29" s="89" t="s">
        <v>120</v>
      </c>
      <c r="F29" s="102">
        <v>44951</v>
      </c>
      <c r="G29" s="91">
        <v>851.38665000000003</v>
      </c>
      <c r="H29" s="103">
        <v>-15.408134</v>
      </c>
      <c r="I29" s="91">
        <v>-0.13118279600000002</v>
      </c>
      <c r="J29" s="92">
        <f t="shared" si="0"/>
        <v>5.3998688171859724E-2</v>
      </c>
      <c r="K29" s="92">
        <f>I29/'סכום נכסי הקרן'!$C$42</f>
        <v>-1.7736056104480181E-4</v>
      </c>
    </row>
    <row r="30" spans="2:11">
      <c r="B30" s="87" t="s">
        <v>1746</v>
      </c>
      <c r="C30" s="88" t="s">
        <v>1747</v>
      </c>
      <c r="D30" s="89" t="s">
        <v>508</v>
      </c>
      <c r="E30" s="89" t="s">
        <v>120</v>
      </c>
      <c r="F30" s="102">
        <v>44950</v>
      </c>
      <c r="G30" s="91">
        <v>418.18266000000006</v>
      </c>
      <c r="H30" s="103">
        <v>-14.7034</v>
      </c>
      <c r="I30" s="91">
        <v>-6.1487069000000012E-2</v>
      </c>
      <c r="J30" s="92">
        <f t="shared" si="0"/>
        <v>2.5309881834906331E-2</v>
      </c>
      <c r="K30" s="92">
        <f>I30/'סכום נכסי הקרן'!$C$42</f>
        <v>-8.3131183260039997E-5</v>
      </c>
    </row>
    <row r="31" spans="2:11">
      <c r="B31" s="87" t="s">
        <v>1748</v>
      </c>
      <c r="C31" s="88" t="s">
        <v>1749</v>
      </c>
      <c r="D31" s="89" t="s">
        <v>508</v>
      </c>
      <c r="E31" s="89" t="s">
        <v>120</v>
      </c>
      <c r="F31" s="102">
        <v>44950</v>
      </c>
      <c r="G31" s="91">
        <v>686.10734400000013</v>
      </c>
      <c r="H31" s="103">
        <v>-14.572735</v>
      </c>
      <c r="I31" s="91">
        <v>-9.9984603000000019E-2</v>
      </c>
      <c r="J31" s="92">
        <f t="shared" si="0"/>
        <v>4.1156596474618445E-2</v>
      </c>
      <c r="K31" s="92">
        <f>I31/'סכום נכסי הקרן'!$C$42</f>
        <v>-1.3518026619833423E-4</v>
      </c>
    </row>
    <row r="32" spans="2:11">
      <c r="B32" s="87" t="s">
        <v>1750</v>
      </c>
      <c r="C32" s="88" t="s">
        <v>1751</v>
      </c>
      <c r="D32" s="89" t="s">
        <v>508</v>
      </c>
      <c r="E32" s="89" t="s">
        <v>120</v>
      </c>
      <c r="F32" s="102">
        <v>44950</v>
      </c>
      <c r="G32" s="91">
        <v>400.25328000000007</v>
      </c>
      <c r="H32" s="103">
        <v>-14.565866</v>
      </c>
      <c r="I32" s="91">
        <v>-5.8300356000000005E-2</v>
      </c>
      <c r="J32" s="92">
        <f t="shared" si="0"/>
        <v>2.399813725537921E-2</v>
      </c>
      <c r="K32" s="92">
        <f>I32/'סכום נכסי הקרן'!$C$42</f>
        <v>-7.8822712768461479E-5</v>
      </c>
    </row>
    <row r="33" spans="2:11">
      <c r="B33" s="87" t="s">
        <v>1752</v>
      </c>
      <c r="C33" s="88" t="s">
        <v>1753</v>
      </c>
      <c r="D33" s="89" t="s">
        <v>508</v>
      </c>
      <c r="E33" s="89" t="s">
        <v>120</v>
      </c>
      <c r="F33" s="102">
        <v>44952</v>
      </c>
      <c r="G33" s="91">
        <v>537.99854700000014</v>
      </c>
      <c r="H33" s="103">
        <v>-14.445479000000001</v>
      </c>
      <c r="I33" s="91">
        <v>-7.7716466000000012E-2</v>
      </c>
      <c r="J33" s="92">
        <f t="shared" si="0"/>
        <v>3.1990377864433824E-2</v>
      </c>
      <c r="K33" s="92">
        <f>I33/'סכום נכסי הקרן'!$C$42</f>
        <v>-1.0507350378611587E-4</v>
      </c>
    </row>
    <row r="34" spans="2:11">
      <c r="B34" s="87" t="s">
        <v>1754</v>
      </c>
      <c r="C34" s="88" t="s">
        <v>1755</v>
      </c>
      <c r="D34" s="89" t="s">
        <v>508</v>
      </c>
      <c r="E34" s="89" t="s">
        <v>120</v>
      </c>
      <c r="F34" s="102">
        <v>44952</v>
      </c>
      <c r="G34" s="91">
        <v>1087.7044000000001</v>
      </c>
      <c r="H34" s="103">
        <v>-14.418067000000001</v>
      </c>
      <c r="I34" s="91">
        <v>-0.15682594600000002</v>
      </c>
      <c r="J34" s="92">
        <f t="shared" si="0"/>
        <v>6.4554161166917895E-2</v>
      </c>
      <c r="K34" s="92">
        <f>I34/'סכום נכסי הקרן'!$C$42</f>
        <v>-2.1203037758809313E-4</v>
      </c>
    </row>
    <row r="35" spans="2:11">
      <c r="B35" s="87" t="s">
        <v>1756</v>
      </c>
      <c r="C35" s="88" t="s">
        <v>1757</v>
      </c>
      <c r="D35" s="89" t="s">
        <v>508</v>
      </c>
      <c r="E35" s="89" t="s">
        <v>120</v>
      </c>
      <c r="F35" s="102">
        <v>44952</v>
      </c>
      <c r="G35" s="91">
        <v>549.79086700000016</v>
      </c>
      <c r="H35" s="103">
        <v>-14.37355</v>
      </c>
      <c r="I35" s="91">
        <v>-7.9024466000000015E-2</v>
      </c>
      <c r="J35" s="92">
        <f t="shared" si="0"/>
        <v>3.2528789045491384E-2</v>
      </c>
      <c r="K35" s="92">
        <f>I35/'סכום נכסי הקרן'!$C$42</f>
        <v>-1.068419339531829E-4</v>
      </c>
    </row>
    <row r="36" spans="2:11">
      <c r="B36" s="87" t="s">
        <v>1758</v>
      </c>
      <c r="C36" s="88" t="s">
        <v>1759</v>
      </c>
      <c r="D36" s="89" t="s">
        <v>508</v>
      </c>
      <c r="E36" s="89" t="s">
        <v>120</v>
      </c>
      <c r="F36" s="102">
        <v>44959</v>
      </c>
      <c r="G36" s="91">
        <v>717.01145000000008</v>
      </c>
      <c r="H36" s="103">
        <v>-13.245649</v>
      </c>
      <c r="I36" s="91">
        <v>-9.4972820000000013E-2</v>
      </c>
      <c r="J36" s="92">
        <f t="shared" si="0"/>
        <v>3.9093599529485275E-2</v>
      </c>
      <c r="K36" s="92">
        <f>I36/'סכום נכסי הקרן'!$C$42</f>
        <v>-1.2840428129925644E-4</v>
      </c>
    </row>
    <row r="37" spans="2:11">
      <c r="B37" s="87" t="s">
        <v>1760</v>
      </c>
      <c r="C37" s="88" t="s">
        <v>1761</v>
      </c>
      <c r="D37" s="89" t="s">
        <v>508</v>
      </c>
      <c r="E37" s="89" t="s">
        <v>120</v>
      </c>
      <c r="F37" s="102">
        <v>44959</v>
      </c>
      <c r="G37" s="91">
        <v>163.36908000000003</v>
      </c>
      <c r="H37" s="103">
        <v>-13.232222999999999</v>
      </c>
      <c r="I37" s="91">
        <v>-2.1617361000000002E-2</v>
      </c>
      <c r="J37" s="92">
        <f t="shared" si="0"/>
        <v>8.8983401126586873E-3</v>
      </c>
      <c r="K37" s="92">
        <f>I37/'סכום נכסי הקרן'!$C$42</f>
        <v>-2.9226906211604286E-5</v>
      </c>
    </row>
    <row r="38" spans="2:11">
      <c r="B38" s="87" t="s">
        <v>1762</v>
      </c>
      <c r="C38" s="88" t="s">
        <v>1763</v>
      </c>
      <c r="D38" s="89" t="s">
        <v>508</v>
      </c>
      <c r="E38" s="89" t="s">
        <v>120</v>
      </c>
      <c r="F38" s="102">
        <v>44959</v>
      </c>
      <c r="G38" s="91">
        <v>578.76638000000014</v>
      </c>
      <c r="H38" s="103">
        <v>-13.141683</v>
      </c>
      <c r="I38" s="91">
        <v>-7.6059644000000023E-2</v>
      </c>
      <c r="J38" s="92">
        <f t="shared" si="0"/>
        <v>3.130838131258204E-2</v>
      </c>
      <c r="K38" s="92">
        <f>I38/'סכום נכסי הקרן'!$C$42</f>
        <v>-1.0283346249692602E-4</v>
      </c>
    </row>
    <row r="39" spans="2:11">
      <c r="B39" s="87" t="s">
        <v>1762</v>
      </c>
      <c r="C39" s="88" t="s">
        <v>1764</v>
      </c>
      <c r="D39" s="89" t="s">
        <v>508</v>
      </c>
      <c r="E39" s="89" t="s">
        <v>120</v>
      </c>
      <c r="F39" s="102">
        <v>44959</v>
      </c>
      <c r="G39" s="91">
        <v>376.70465200000007</v>
      </c>
      <c r="H39" s="103">
        <v>-13.141683</v>
      </c>
      <c r="I39" s="91">
        <v>-4.9505332000000013E-2</v>
      </c>
      <c r="J39" s="92">
        <f t="shared" si="0"/>
        <v>2.0377847301809218E-2</v>
      </c>
      <c r="K39" s="92">
        <f>I39/'סכום נכסי הקרן'!$C$42</f>
        <v>-6.6931745060756147E-5</v>
      </c>
    </row>
    <row r="40" spans="2:11">
      <c r="B40" s="87" t="s">
        <v>1765</v>
      </c>
      <c r="C40" s="88" t="s">
        <v>1766</v>
      </c>
      <c r="D40" s="89" t="s">
        <v>508</v>
      </c>
      <c r="E40" s="89" t="s">
        <v>120</v>
      </c>
      <c r="F40" s="102">
        <v>44958</v>
      </c>
      <c r="G40" s="91">
        <v>283.76680500000003</v>
      </c>
      <c r="H40" s="103">
        <v>-12.652526</v>
      </c>
      <c r="I40" s="91">
        <v>-3.5903670000000006E-2</v>
      </c>
      <c r="J40" s="92">
        <f t="shared" si="0"/>
        <v>1.4779004104740647E-2</v>
      </c>
      <c r="K40" s="92">
        <f>I40/'סכום נכסי הקרן'!$C$42</f>
        <v>-4.8542150715917194E-5</v>
      </c>
    </row>
    <row r="41" spans="2:11">
      <c r="B41" s="87" t="s">
        <v>1765</v>
      </c>
      <c r="C41" s="88" t="s">
        <v>1767</v>
      </c>
      <c r="D41" s="89" t="s">
        <v>508</v>
      </c>
      <c r="E41" s="89" t="s">
        <v>120</v>
      </c>
      <c r="F41" s="102">
        <v>44958</v>
      </c>
      <c r="G41" s="91">
        <v>837.0764640000001</v>
      </c>
      <c r="H41" s="103">
        <v>-12.652526</v>
      </c>
      <c r="I41" s="91">
        <v>-0.10591132000000002</v>
      </c>
      <c r="J41" s="92">
        <f t="shared" si="0"/>
        <v>4.3596207101349253E-2</v>
      </c>
      <c r="K41" s="92">
        <f>I41/'סכום נכסי הקרן'!$C$42</f>
        <v>-1.4319325177514542E-4</v>
      </c>
    </row>
    <row r="42" spans="2:11">
      <c r="B42" s="87" t="s">
        <v>1768</v>
      </c>
      <c r="C42" s="88" t="s">
        <v>1769</v>
      </c>
      <c r="D42" s="89" t="s">
        <v>508</v>
      </c>
      <c r="E42" s="89" t="s">
        <v>120</v>
      </c>
      <c r="F42" s="102">
        <v>44958</v>
      </c>
      <c r="G42" s="91">
        <v>690.01405200000011</v>
      </c>
      <c r="H42" s="103">
        <v>-12.602724</v>
      </c>
      <c r="I42" s="91">
        <v>-8.6960567000000016E-2</v>
      </c>
      <c r="J42" s="92">
        <f t="shared" si="0"/>
        <v>3.5795521088612225E-2</v>
      </c>
      <c r="K42" s="92">
        <f>I42/'סכום נכסי הקרן'!$C$42</f>
        <v>-1.1757162846181506E-4</v>
      </c>
    </row>
    <row r="43" spans="2:11">
      <c r="B43" s="87" t="s">
        <v>1768</v>
      </c>
      <c r="C43" s="88" t="s">
        <v>1770</v>
      </c>
      <c r="D43" s="89" t="s">
        <v>508</v>
      </c>
      <c r="E43" s="89" t="s">
        <v>120</v>
      </c>
      <c r="F43" s="102">
        <v>44958</v>
      </c>
      <c r="G43" s="91">
        <v>523.40418</v>
      </c>
      <c r="H43" s="103">
        <v>-12.602724</v>
      </c>
      <c r="I43" s="91">
        <v>-6.5963185000000008E-2</v>
      </c>
      <c r="J43" s="92">
        <f t="shared" si="0"/>
        <v>2.7152382524593351E-2</v>
      </c>
      <c r="K43" s="92">
        <f>I43/'סכום נכסי הקרן'!$C$42</f>
        <v>-8.9182940573259741E-5</v>
      </c>
    </row>
    <row r="44" spans="2:11">
      <c r="B44" s="87" t="s">
        <v>1771</v>
      </c>
      <c r="C44" s="88" t="s">
        <v>1772</v>
      </c>
      <c r="D44" s="89" t="s">
        <v>508</v>
      </c>
      <c r="E44" s="89" t="s">
        <v>120</v>
      </c>
      <c r="F44" s="102">
        <v>44958</v>
      </c>
      <c r="G44" s="91">
        <v>430.39259900000002</v>
      </c>
      <c r="H44" s="103">
        <v>-12.592769000000001</v>
      </c>
      <c r="I44" s="91">
        <v>-5.4198346000000008E-2</v>
      </c>
      <c r="J44" s="92">
        <f t="shared" si="0"/>
        <v>2.230962957280283E-2</v>
      </c>
      <c r="K44" s="92">
        <f>I44/'סכום נכסי הקרן'!$C$42</f>
        <v>-7.3276750819217869E-5</v>
      </c>
    </row>
    <row r="45" spans="2:11">
      <c r="B45" s="87" t="s">
        <v>1771</v>
      </c>
      <c r="C45" s="88" t="s">
        <v>1773</v>
      </c>
      <c r="D45" s="89" t="s">
        <v>508</v>
      </c>
      <c r="E45" s="89" t="s">
        <v>120</v>
      </c>
      <c r="F45" s="102">
        <v>44958</v>
      </c>
      <c r="G45" s="91">
        <v>821.51793000000009</v>
      </c>
      <c r="H45" s="103">
        <v>-12.592769000000001</v>
      </c>
      <c r="I45" s="91">
        <v>-0.10345185500000001</v>
      </c>
      <c r="J45" s="92">
        <f t="shared" si="0"/>
        <v>4.2583819138490131E-2</v>
      </c>
      <c r="K45" s="92">
        <f>I45/'סכום נכסי הקרן'!$C$42</f>
        <v>-1.3986802845645618E-4</v>
      </c>
    </row>
    <row r="46" spans="2:11">
      <c r="B46" s="87" t="s">
        <v>1774</v>
      </c>
      <c r="C46" s="88" t="s">
        <v>1775</v>
      </c>
      <c r="D46" s="89" t="s">
        <v>508</v>
      </c>
      <c r="E46" s="89" t="s">
        <v>120</v>
      </c>
      <c r="F46" s="102">
        <v>44963</v>
      </c>
      <c r="G46" s="91">
        <v>523.63557000000003</v>
      </c>
      <c r="H46" s="103">
        <v>-12.527127</v>
      </c>
      <c r="I46" s="91">
        <v>-6.5596494000000019E-2</v>
      </c>
      <c r="J46" s="92">
        <f t="shared" si="0"/>
        <v>2.7001441749063406E-2</v>
      </c>
      <c r="K46" s="92">
        <f>I46/'סכום נכסי הקרן'!$C$42</f>
        <v>-8.8687170369596157E-5</v>
      </c>
    </row>
    <row r="47" spans="2:11">
      <c r="B47" s="87" t="s">
        <v>1776</v>
      </c>
      <c r="C47" s="88" t="s">
        <v>1777</v>
      </c>
      <c r="D47" s="89" t="s">
        <v>508</v>
      </c>
      <c r="E47" s="89" t="s">
        <v>120</v>
      </c>
      <c r="F47" s="102">
        <v>44963</v>
      </c>
      <c r="G47" s="91">
        <v>1644.05268</v>
      </c>
      <c r="H47" s="103">
        <v>-12.518561</v>
      </c>
      <c r="I47" s="91">
        <v>-0.20581173500000005</v>
      </c>
      <c r="J47" s="92">
        <f t="shared" si="0"/>
        <v>8.47181493248126E-2</v>
      </c>
      <c r="K47" s="92">
        <f>I47/'סכום נכסי הקרן'!$C$42</f>
        <v>-2.7825969488563178E-4</v>
      </c>
    </row>
    <row r="48" spans="2:11">
      <c r="B48" s="87" t="s">
        <v>1778</v>
      </c>
      <c r="C48" s="88" t="s">
        <v>1779</v>
      </c>
      <c r="D48" s="89" t="s">
        <v>508</v>
      </c>
      <c r="E48" s="89" t="s">
        <v>120</v>
      </c>
      <c r="F48" s="102">
        <v>44963</v>
      </c>
      <c r="G48" s="91">
        <v>465.79664000000014</v>
      </c>
      <c r="H48" s="103">
        <v>-12.444314</v>
      </c>
      <c r="I48" s="91">
        <v>-5.7965195000000018E-2</v>
      </c>
      <c r="J48" s="92">
        <f t="shared" si="0"/>
        <v>2.3860175153044023E-2</v>
      </c>
      <c r="K48" s="92">
        <f>I48/'סכום נכסי הקרן'!$C$42</f>
        <v>-7.8369571466302198E-5</v>
      </c>
    </row>
    <row r="49" spans="2:11">
      <c r="B49" s="87" t="s">
        <v>1780</v>
      </c>
      <c r="C49" s="88" t="s">
        <v>1781</v>
      </c>
      <c r="D49" s="89" t="s">
        <v>508</v>
      </c>
      <c r="E49" s="89" t="s">
        <v>120</v>
      </c>
      <c r="F49" s="102">
        <v>44963</v>
      </c>
      <c r="G49" s="91">
        <v>722.62240000000008</v>
      </c>
      <c r="H49" s="103">
        <v>-12.345098</v>
      </c>
      <c r="I49" s="91">
        <v>-8.9208444000000012E-2</v>
      </c>
      <c r="J49" s="92">
        <f t="shared" si="0"/>
        <v>3.6720813221977754E-2</v>
      </c>
      <c r="K49" s="92">
        <f>I49/'סכום נכסי הקרן'!$C$42</f>
        <v>-1.2061078251277541E-4</v>
      </c>
    </row>
    <row r="50" spans="2:11">
      <c r="B50" s="87" t="s">
        <v>1782</v>
      </c>
      <c r="C50" s="88" t="s">
        <v>1783</v>
      </c>
      <c r="D50" s="89" t="s">
        <v>508</v>
      </c>
      <c r="E50" s="89" t="s">
        <v>120</v>
      </c>
      <c r="F50" s="102">
        <v>44964</v>
      </c>
      <c r="G50" s="91">
        <v>903.55150800000013</v>
      </c>
      <c r="H50" s="103">
        <v>-11.543341</v>
      </c>
      <c r="I50" s="91">
        <v>-0.10430003600000003</v>
      </c>
      <c r="J50" s="92">
        <f t="shared" si="0"/>
        <v>4.2932955326533399E-2</v>
      </c>
      <c r="K50" s="92">
        <f>I50/'סכום נכסי הקרן'!$C$42</f>
        <v>-1.4101477835518178E-4</v>
      </c>
    </row>
    <row r="51" spans="2:11">
      <c r="B51" s="87" t="s">
        <v>1784</v>
      </c>
      <c r="C51" s="88" t="s">
        <v>1785</v>
      </c>
      <c r="D51" s="89" t="s">
        <v>508</v>
      </c>
      <c r="E51" s="89" t="s">
        <v>120</v>
      </c>
      <c r="F51" s="102">
        <v>44964</v>
      </c>
      <c r="G51" s="91">
        <v>331.59952800000008</v>
      </c>
      <c r="H51" s="103">
        <v>-11.540084</v>
      </c>
      <c r="I51" s="91">
        <v>-3.8266864000000005E-2</v>
      </c>
      <c r="J51" s="92">
        <f t="shared" si="0"/>
        <v>1.575176409908937E-2</v>
      </c>
      <c r="K51" s="92">
        <f>I51/'סכום נכסי הקרן'!$C$42</f>
        <v>-5.1737214599886475E-5</v>
      </c>
    </row>
    <row r="52" spans="2:11">
      <c r="B52" s="87" t="s">
        <v>1786</v>
      </c>
      <c r="C52" s="88" t="s">
        <v>1787</v>
      </c>
      <c r="D52" s="89" t="s">
        <v>508</v>
      </c>
      <c r="E52" s="89" t="s">
        <v>120</v>
      </c>
      <c r="F52" s="102">
        <v>44964</v>
      </c>
      <c r="G52" s="91">
        <v>234.83856800000004</v>
      </c>
      <c r="H52" s="103">
        <v>-11.504263999999999</v>
      </c>
      <c r="I52" s="91">
        <v>-2.7016449000000008E-2</v>
      </c>
      <c r="J52" s="92">
        <f t="shared" si="0"/>
        <v>1.1120763160604929E-2</v>
      </c>
      <c r="K52" s="92">
        <f>I52/'סכום נכסי הקרן'!$C$42</f>
        <v>-3.652653166561777E-5</v>
      </c>
    </row>
    <row r="53" spans="2:11">
      <c r="B53" s="87" t="s">
        <v>1786</v>
      </c>
      <c r="C53" s="88" t="s">
        <v>1788</v>
      </c>
      <c r="D53" s="89" t="s">
        <v>508</v>
      </c>
      <c r="E53" s="89" t="s">
        <v>120</v>
      </c>
      <c r="F53" s="102">
        <v>44964</v>
      </c>
      <c r="G53" s="91">
        <v>331.70605200000006</v>
      </c>
      <c r="H53" s="103">
        <v>-11.504263999999999</v>
      </c>
      <c r="I53" s="91">
        <v>-3.8160340000000008E-2</v>
      </c>
      <c r="J53" s="92">
        <f t="shared" si="0"/>
        <v>1.570791569492196E-2</v>
      </c>
      <c r="K53" s="92">
        <f>I53/'סכום נכסי הקרן'!$C$42</f>
        <v>-5.1593192998115338E-5</v>
      </c>
    </row>
    <row r="54" spans="2:11">
      <c r="B54" s="87" t="s">
        <v>1786</v>
      </c>
      <c r="C54" s="88" t="s">
        <v>1789</v>
      </c>
      <c r="D54" s="89" t="s">
        <v>508</v>
      </c>
      <c r="E54" s="89" t="s">
        <v>120</v>
      </c>
      <c r="F54" s="102">
        <v>44964</v>
      </c>
      <c r="G54" s="91">
        <v>191.06323400000002</v>
      </c>
      <c r="H54" s="103">
        <v>-11.504263999999999</v>
      </c>
      <c r="I54" s="91">
        <v>-2.1980419000000005E-2</v>
      </c>
      <c r="J54" s="92">
        <f t="shared" si="0"/>
        <v>9.0477854387843726E-3</v>
      </c>
      <c r="K54" s="92">
        <f>I54/'סכום נכסי הקרן'!$C$42</f>
        <v>-2.9717764559918526E-5</v>
      </c>
    </row>
    <row r="55" spans="2:11">
      <c r="B55" s="87" t="s">
        <v>1790</v>
      </c>
      <c r="C55" s="88" t="s">
        <v>1791</v>
      </c>
      <c r="D55" s="89" t="s">
        <v>508</v>
      </c>
      <c r="E55" s="89" t="s">
        <v>120</v>
      </c>
      <c r="F55" s="102">
        <v>44964</v>
      </c>
      <c r="G55" s="91">
        <v>995.37962400000015</v>
      </c>
      <c r="H55" s="103">
        <v>-11.474974</v>
      </c>
      <c r="I55" s="91">
        <v>-0.114219552</v>
      </c>
      <c r="J55" s="92">
        <f t="shared" si="0"/>
        <v>4.7016119183627678E-2</v>
      </c>
      <c r="K55" s="92">
        <f>I55/'סכום נכסי הקרן'!$C$42</f>
        <v>-1.5442607142636229E-4</v>
      </c>
    </row>
    <row r="56" spans="2:11">
      <c r="B56" s="87" t="s">
        <v>1792</v>
      </c>
      <c r="C56" s="88" t="s">
        <v>1793</v>
      </c>
      <c r="D56" s="89" t="s">
        <v>508</v>
      </c>
      <c r="E56" s="89" t="s">
        <v>120</v>
      </c>
      <c r="F56" s="102">
        <v>44964</v>
      </c>
      <c r="G56" s="91">
        <v>411.39942200000007</v>
      </c>
      <c r="H56" s="103">
        <v>-11.392704</v>
      </c>
      <c r="I56" s="91">
        <v>-4.6869520000000012E-2</v>
      </c>
      <c r="J56" s="92">
        <f t="shared" si="0"/>
        <v>1.9292869739144323E-2</v>
      </c>
      <c r="K56" s="92">
        <f>I56/'סכום נכסי הקרן'!$C$42</f>
        <v>-6.336809868803651E-5</v>
      </c>
    </row>
    <row r="57" spans="2:11">
      <c r="B57" s="87" t="s">
        <v>1794</v>
      </c>
      <c r="C57" s="88" t="s">
        <v>1795</v>
      </c>
      <c r="D57" s="89" t="s">
        <v>508</v>
      </c>
      <c r="E57" s="89" t="s">
        <v>120</v>
      </c>
      <c r="F57" s="102">
        <v>44956</v>
      </c>
      <c r="G57" s="91">
        <v>529.11180000000013</v>
      </c>
      <c r="H57" s="103">
        <v>-11.39711</v>
      </c>
      <c r="I57" s="91">
        <v>-6.0303451000000015E-2</v>
      </c>
      <c r="J57" s="92">
        <f t="shared" si="0"/>
        <v>2.4822669934829126E-2</v>
      </c>
      <c r="K57" s="92">
        <f>I57/'סכום נכסי הקרן'!$C$42</f>
        <v>-8.1530918904165731E-5</v>
      </c>
    </row>
    <row r="58" spans="2:11">
      <c r="B58" s="87" t="s">
        <v>1796</v>
      </c>
      <c r="C58" s="88" t="s">
        <v>1797</v>
      </c>
      <c r="D58" s="89" t="s">
        <v>508</v>
      </c>
      <c r="E58" s="89" t="s">
        <v>120</v>
      </c>
      <c r="F58" s="102">
        <v>44956</v>
      </c>
      <c r="G58" s="91">
        <v>235.16080000000002</v>
      </c>
      <c r="H58" s="103">
        <v>-11.39711</v>
      </c>
      <c r="I58" s="91">
        <v>-2.6801534000000009E-2</v>
      </c>
      <c r="J58" s="92">
        <f t="shared" si="0"/>
        <v>1.1032297840286134E-2</v>
      </c>
      <c r="K58" s="92">
        <f>I58/'סכום נכסי הקרן'!$C$42</f>
        <v>-3.6235964257853843E-5</v>
      </c>
    </row>
    <row r="59" spans="2:11">
      <c r="B59" s="87" t="s">
        <v>1798</v>
      </c>
      <c r="C59" s="88" t="s">
        <v>1799</v>
      </c>
      <c r="D59" s="89" t="s">
        <v>508</v>
      </c>
      <c r="E59" s="89" t="s">
        <v>120</v>
      </c>
      <c r="F59" s="102">
        <v>44957</v>
      </c>
      <c r="G59" s="91">
        <v>1823.5588800000003</v>
      </c>
      <c r="H59" s="103">
        <v>-11.327669999999999</v>
      </c>
      <c r="I59" s="91">
        <v>-0.20656673700000003</v>
      </c>
      <c r="J59" s="92">
        <f t="shared" si="0"/>
        <v>8.5028930302274985E-2</v>
      </c>
      <c r="K59" s="92">
        <f>I59/'סכום נכסי הקרן'!$C$42</f>
        <v>-2.7928046576712715E-4</v>
      </c>
    </row>
    <row r="60" spans="2:11">
      <c r="B60" s="87" t="s">
        <v>1800</v>
      </c>
      <c r="C60" s="88" t="s">
        <v>1801</v>
      </c>
      <c r="D60" s="89" t="s">
        <v>508</v>
      </c>
      <c r="E60" s="89" t="s">
        <v>120</v>
      </c>
      <c r="F60" s="102">
        <v>44964</v>
      </c>
      <c r="G60" s="91">
        <v>1421.0098780000003</v>
      </c>
      <c r="H60" s="103">
        <v>-11.292088</v>
      </c>
      <c r="I60" s="91">
        <v>-0.16046167900000002</v>
      </c>
      <c r="J60" s="92">
        <f t="shared" si="0"/>
        <v>6.6050735554180839E-2</v>
      </c>
      <c r="K60" s="92">
        <f>I60/'סכום נכסי הקרן'!$C$42</f>
        <v>-2.1694592798304812E-4</v>
      </c>
    </row>
    <row r="61" spans="2:11">
      <c r="B61" s="87" t="s">
        <v>1802</v>
      </c>
      <c r="C61" s="88" t="s">
        <v>1803</v>
      </c>
      <c r="D61" s="89" t="s">
        <v>508</v>
      </c>
      <c r="E61" s="89" t="s">
        <v>120</v>
      </c>
      <c r="F61" s="102">
        <v>44956</v>
      </c>
      <c r="G61" s="91">
        <v>541.42174800000009</v>
      </c>
      <c r="H61" s="103">
        <v>-11.283555</v>
      </c>
      <c r="I61" s="91">
        <v>-6.1091620000000013E-2</v>
      </c>
      <c r="J61" s="92">
        <f t="shared" si="0"/>
        <v>2.5147103422721293E-2</v>
      </c>
      <c r="K61" s="92">
        <f>I61/'סכום נכסי הקרן'!$C$42</f>
        <v>-8.2596531928895889E-5</v>
      </c>
    </row>
    <row r="62" spans="2:11">
      <c r="B62" s="87" t="s">
        <v>1804</v>
      </c>
      <c r="C62" s="88" t="s">
        <v>1805</v>
      </c>
      <c r="D62" s="89" t="s">
        <v>508</v>
      </c>
      <c r="E62" s="89" t="s">
        <v>120</v>
      </c>
      <c r="F62" s="102">
        <v>44956</v>
      </c>
      <c r="G62" s="91">
        <v>423.73370900000003</v>
      </c>
      <c r="H62" s="103">
        <v>-11.280314000000001</v>
      </c>
      <c r="I62" s="91">
        <v>-4.7798492000000005E-2</v>
      </c>
      <c r="J62" s="92">
        <f t="shared" si="0"/>
        <v>1.9675261873463433E-2</v>
      </c>
      <c r="K62" s="92">
        <f>I62/'סכום נכסי הקרן'!$C$42</f>
        <v>-6.4624078893816769E-5</v>
      </c>
    </row>
    <row r="63" spans="2:11">
      <c r="B63" s="87" t="s">
        <v>1806</v>
      </c>
      <c r="C63" s="88" t="s">
        <v>1807</v>
      </c>
      <c r="D63" s="89" t="s">
        <v>508</v>
      </c>
      <c r="E63" s="89" t="s">
        <v>120</v>
      </c>
      <c r="F63" s="102">
        <v>44972</v>
      </c>
      <c r="G63" s="91">
        <v>591.1113600000001</v>
      </c>
      <c r="H63" s="103">
        <v>-9.4944570000000006</v>
      </c>
      <c r="I63" s="91">
        <v>-5.6122815000000006E-2</v>
      </c>
      <c r="J63" s="92">
        <f t="shared" si="0"/>
        <v>2.3101797483505163E-2</v>
      </c>
      <c r="K63" s="92">
        <f>I63/'סכום נכסי הקרן'!$C$42</f>
        <v>-7.5878653751316734E-5</v>
      </c>
    </row>
    <row r="64" spans="2:11">
      <c r="B64" s="87" t="s">
        <v>1808</v>
      </c>
      <c r="C64" s="88" t="s">
        <v>1809</v>
      </c>
      <c r="D64" s="89" t="s">
        <v>508</v>
      </c>
      <c r="E64" s="89" t="s">
        <v>120</v>
      </c>
      <c r="F64" s="102">
        <v>44972</v>
      </c>
      <c r="G64" s="91">
        <v>337.97160000000008</v>
      </c>
      <c r="H64" s="103">
        <v>-9.4317100000000007</v>
      </c>
      <c r="I64" s="91">
        <v>-3.1876500000000009E-2</v>
      </c>
      <c r="J64" s="92">
        <f t="shared" si="0"/>
        <v>1.3121302762218049E-2</v>
      </c>
      <c r="K64" s="92">
        <f>I64/'סכום נכסי הקרן'!$C$42</f>
        <v>-4.3097373257272439E-5</v>
      </c>
    </row>
    <row r="65" spans="2:11">
      <c r="B65" s="87" t="s">
        <v>1810</v>
      </c>
      <c r="C65" s="88" t="s">
        <v>1811</v>
      </c>
      <c r="D65" s="89" t="s">
        <v>508</v>
      </c>
      <c r="E65" s="89" t="s">
        <v>120</v>
      </c>
      <c r="F65" s="102">
        <v>44972</v>
      </c>
      <c r="G65" s="91">
        <v>598.3574000000001</v>
      </c>
      <c r="H65" s="103">
        <v>-9.4003630000000005</v>
      </c>
      <c r="I65" s="91">
        <v>-5.6247767000000011E-2</v>
      </c>
      <c r="J65" s="92">
        <f t="shared" si="0"/>
        <v>2.315323139321121E-2</v>
      </c>
      <c r="K65" s="92">
        <f>I65/'סכום נכסי הקרן'!$C$42</f>
        <v>-7.6047590208683236E-5</v>
      </c>
    </row>
    <row r="66" spans="2:11">
      <c r="B66" s="87" t="s">
        <v>1810</v>
      </c>
      <c r="C66" s="88" t="s">
        <v>1812</v>
      </c>
      <c r="D66" s="89" t="s">
        <v>508</v>
      </c>
      <c r="E66" s="89" t="s">
        <v>120</v>
      </c>
      <c r="F66" s="102">
        <v>44972</v>
      </c>
      <c r="G66" s="91">
        <v>389.45596000000006</v>
      </c>
      <c r="H66" s="103">
        <v>-9.4003630000000005</v>
      </c>
      <c r="I66" s="91">
        <v>-3.6610273000000006E-2</v>
      </c>
      <c r="J66" s="92">
        <f t="shared" si="0"/>
        <v>1.5069862633615885E-2</v>
      </c>
      <c r="K66" s="92">
        <f>I66/'סכום נכסי הקרן'!$C$42</f>
        <v>-4.9497485625198593E-5</v>
      </c>
    </row>
    <row r="67" spans="2:11">
      <c r="B67" s="87" t="s">
        <v>1813</v>
      </c>
      <c r="C67" s="88" t="s">
        <v>1814</v>
      </c>
      <c r="D67" s="89" t="s">
        <v>508</v>
      </c>
      <c r="E67" s="89" t="s">
        <v>120</v>
      </c>
      <c r="F67" s="102">
        <v>44972</v>
      </c>
      <c r="G67" s="91">
        <v>119.69204800000001</v>
      </c>
      <c r="H67" s="103">
        <v>-9.3815629999999999</v>
      </c>
      <c r="I67" s="91">
        <v>-1.1228985000000002E-2</v>
      </c>
      <c r="J67" s="92">
        <f t="shared" si="0"/>
        <v>4.6221797216571773E-3</v>
      </c>
      <c r="K67" s="92">
        <f>I67/'סכום נכסי הקרן'!$C$42</f>
        <v>-1.5181709342158434E-5</v>
      </c>
    </row>
    <row r="68" spans="2:11">
      <c r="B68" s="87" t="s">
        <v>1815</v>
      </c>
      <c r="C68" s="88" t="s">
        <v>1816</v>
      </c>
      <c r="D68" s="89" t="s">
        <v>508</v>
      </c>
      <c r="E68" s="89" t="s">
        <v>120</v>
      </c>
      <c r="F68" s="102">
        <v>44973</v>
      </c>
      <c r="G68" s="91">
        <v>600.2428000000001</v>
      </c>
      <c r="H68" s="103">
        <v>-9.0248799999999996</v>
      </c>
      <c r="I68" s="91">
        <v>-5.4171193000000006E-2</v>
      </c>
      <c r="J68" s="92">
        <f t="shared" si="0"/>
        <v>2.2298452601243763E-2</v>
      </c>
      <c r="K68" s="92">
        <f>I68/'סכום נכסי הקרן'!$C$42</f>
        <v>-7.3240039669121256E-5</v>
      </c>
    </row>
    <row r="69" spans="2:11">
      <c r="B69" s="87" t="s">
        <v>1817</v>
      </c>
      <c r="C69" s="88" t="s">
        <v>1818</v>
      </c>
      <c r="D69" s="89" t="s">
        <v>508</v>
      </c>
      <c r="E69" s="89" t="s">
        <v>120</v>
      </c>
      <c r="F69" s="102">
        <v>44973</v>
      </c>
      <c r="G69" s="91">
        <v>1488.7721730000003</v>
      </c>
      <c r="H69" s="103">
        <v>-9.0124289999999991</v>
      </c>
      <c r="I69" s="91">
        <v>-0.13417452900000001</v>
      </c>
      <c r="J69" s="92">
        <f t="shared" si="0"/>
        <v>5.5230173262027053E-2</v>
      </c>
      <c r="K69" s="92">
        <f>I69/'סכום נכסי הקרן'!$C$42</f>
        <v>-1.8140541646453421E-4</v>
      </c>
    </row>
    <row r="70" spans="2:11">
      <c r="B70" s="87" t="s">
        <v>1819</v>
      </c>
      <c r="C70" s="88" t="s">
        <v>1820</v>
      </c>
      <c r="D70" s="89" t="s">
        <v>508</v>
      </c>
      <c r="E70" s="89" t="s">
        <v>120</v>
      </c>
      <c r="F70" s="102">
        <v>44977</v>
      </c>
      <c r="G70" s="91">
        <v>1047.7328920000002</v>
      </c>
      <c r="H70" s="103">
        <v>-8.6751989999999992</v>
      </c>
      <c r="I70" s="91">
        <v>-9.0892909000000022E-2</v>
      </c>
      <c r="J70" s="92">
        <f t="shared" si="0"/>
        <v>3.7414188443766837E-2</v>
      </c>
      <c r="K70" s="92">
        <f>I70/'סכום נכסי הקרן'!$C$42</f>
        <v>-1.2288819743736914E-4</v>
      </c>
    </row>
    <row r="71" spans="2:11">
      <c r="B71" s="87" t="s">
        <v>1821</v>
      </c>
      <c r="C71" s="88" t="s">
        <v>1822</v>
      </c>
      <c r="D71" s="89" t="s">
        <v>508</v>
      </c>
      <c r="E71" s="89" t="s">
        <v>120</v>
      </c>
      <c r="F71" s="102">
        <v>44977</v>
      </c>
      <c r="G71" s="91">
        <v>921.32997400000011</v>
      </c>
      <c r="H71" s="103">
        <v>-8.63809</v>
      </c>
      <c r="I71" s="91">
        <v>-7.9585313000000019E-2</v>
      </c>
      <c r="J71" s="92">
        <f t="shared" si="0"/>
        <v>3.2759650127802235E-2</v>
      </c>
      <c r="K71" s="92">
        <f>I71/'סכום נכסי הקרן'!$C$42</f>
        <v>-1.076002051717678E-4</v>
      </c>
    </row>
    <row r="72" spans="2:11">
      <c r="B72" s="87" t="s">
        <v>1823</v>
      </c>
      <c r="C72" s="88" t="s">
        <v>1824</v>
      </c>
      <c r="D72" s="89" t="s">
        <v>508</v>
      </c>
      <c r="E72" s="89" t="s">
        <v>120</v>
      </c>
      <c r="F72" s="102">
        <v>45013</v>
      </c>
      <c r="G72" s="91">
        <v>602.81380000000013</v>
      </c>
      <c r="H72" s="103">
        <v>-8.4818820000000006</v>
      </c>
      <c r="I72" s="91">
        <v>-5.1129957000000004E-2</v>
      </c>
      <c r="J72" s="92">
        <f t="shared" si="0"/>
        <v>2.1046590623694253E-2</v>
      </c>
      <c r="K72" s="92">
        <f>I72/'סכום נכסי הקרן'!$C$42</f>
        <v>-6.9128255657217367E-5</v>
      </c>
    </row>
    <row r="73" spans="2:11">
      <c r="B73" s="87" t="s">
        <v>1823</v>
      </c>
      <c r="C73" s="88" t="s">
        <v>1825</v>
      </c>
      <c r="D73" s="89" t="s">
        <v>508</v>
      </c>
      <c r="E73" s="89" t="s">
        <v>120</v>
      </c>
      <c r="F73" s="102">
        <v>45013</v>
      </c>
      <c r="G73" s="91">
        <v>147.13369500000002</v>
      </c>
      <c r="H73" s="103">
        <v>-8.4818820000000006</v>
      </c>
      <c r="I73" s="91">
        <v>-1.2479707000000001E-2</v>
      </c>
      <c r="J73" s="92">
        <f t="shared" si="0"/>
        <v>5.1370135971882695E-3</v>
      </c>
      <c r="K73" s="92">
        <f>I73/'סכום נכסי הקרן'!$C$42</f>
        <v>-1.6872699032842238E-5</v>
      </c>
    </row>
    <row r="74" spans="2:11">
      <c r="B74" s="87" t="s">
        <v>1826</v>
      </c>
      <c r="C74" s="88" t="s">
        <v>1827</v>
      </c>
      <c r="D74" s="89" t="s">
        <v>508</v>
      </c>
      <c r="E74" s="89" t="s">
        <v>120</v>
      </c>
      <c r="F74" s="102">
        <v>45013</v>
      </c>
      <c r="G74" s="91">
        <v>205.13152000000002</v>
      </c>
      <c r="H74" s="103">
        <v>-8.3894260000000003</v>
      </c>
      <c r="I74" s="91">
        <v>-1.7209357000000002E-2</v>
      </c>
      <c r="J74" s="92">
        <f t="shared" si="0"/>
        <v>7.0838763208036157E-3</v>
      </c>
      <c r="K74" s="92">
        <f>I74/'סכום נכסי הקרן'!$C$42</f>
        <v>-2.3267237060111808E-5</v>
      </c>
    </row>
    <row r="75" spans="2:11">
      <c r="B75" s="87" t="s">
        <v>1828</v>
      </c>
      <c r="C75" s="88" t="s">
        <v>1829</v>
      </c>
      <c r="D75" s="89" t="s">
        <v>508</v>
      </c>
      <c r="E75" s="89" t="s">
        <v>120</v>
      </c>
      <c r="F75" s="102">
        <v>45013</v>
      </c>
      <c r="G75" s="91">
        <v>241.60544000000002</v>
      </c>
      <c r="H75" s="103">
        <v>-8.2663960000000003</v>
      </c>
      <c r="I75" s="91">
        <v>-1.9972063000000002E-2</v>
      </c>
      <c r="J75" s="92">
        <f t="shared" si="0"/>
        <v>8.2210871773592716E-3</v>
      </c>
      <c r="K75" s="92">
        <f>I75/'סכום נכסי הקרן'!$C$42</f>
        <v>-2.7002445495231918E-5</v>
      </c>
    </row>
    <row r="76" spans="2:11">
      <c r="B76" s="87" t="s">
        <v>1830</v>
      </c>
      <c r="C76" s="88" t="s">
        <v>1831</v>
      </c>
      <c r="D76" s="89" t="s">
        <v>508</v>
      </c>
      <c r="E76" s="89" t="s">
        <v>120</v>
      </c>
      <c r="F76" s="102">
        <v>45014</v>
      </c>
      <c r="G76" s="91">
        <v>205.48117600000006</v>
      </c>
      <c r="H76" s="103">
        <v>-8.1790500000000002</v>
      </c>
      <c r="I76" s="91">
        <v>-1.6806408000000005E-2</v>
      </c>
      <c r="J76" s="92">
        <f t="shared" ref="J76:J139" si="1">IFERROR(I76/$I$11,0)</f>
        <v>6.9180106885437078E-3</v>
      </c>
      <c r="K76" s="92">
        <f>I76/'סכום נכסי הקרן'!$C$42</f>
        <v>-2.2722445647734525E-5</v>
      </c>
    </row>
    <row r="77" spans="2:11">
      <c r="B77" s="87" t="s">
        <v>1830</v>
      </c>
      <c r="C77" s="88" t="s">
        <v>1832</v>
      </c>
      <c r="D77" s="89" t="s">
        <v>508</v>
      </c>
      <c r="E77" s="89" t="s">
        <v>120</v>
      </c>
      <c r="F77" s="102">
        <v>45014</v>
      </c>
      <c r="G77" s="91">
        <v>245.85035000000005</v>
      </c>
      <c r="H77" s="103">
        <v>-8.1790500000000002</v>
      </c>
      <c r="I77" s="91">
        <v>-2.0108223000000001E-2</v>
      </c>
      <c r="J77" s="92">
        <f t="shared" si="1"/>
        <v>8.277134628745202E-3</v>
      </c>
      <c r="K77" s="92">
        <f>I77/'סכום נכסי הקרן'!$C$42</f>
        <v>-2.7186535289993266E-5</v>
      </c>
    </row>
    <row r="78" spans="2:11">
      <c r="B78" s="87" t="s">
        <v>1833</v>
      </c>
      <c r="C78" s="88" t="s">
        <v>1834</v>
      </c>
      <c r="D78" s="89" t="s">
        <v>508</v>
      </c>
      <c r="E78" s="89" t="s">
        <v>120</v>
      </c>
      <c r="F78" s="102">
        <v>45012</v>
      </c>
      <c r="G78" s="91">
        <v>846.45890000000009</v>
      </c>
      <c r="H78" s="103">
        <v>-8.1382340000000006</v>
      </c>
      <c r="I78" s="91">
        <v>-6.8886805000000009E-2</v>
      </c>
      <c r="J78" s="92">
        <f t="shared" si="1"/>
        <v>2.8355830305299388E-2</v>
      </c>
      <c r="K78" s="92">
        <f>I78/'סכום נכסי הקרן'!$C$42</f>
        <v>-9.3135706479254026E-5</v>
      </c>
    </row>
    <row r="79" spans="2:11">
      <c r="B79" s="87" t="s">
        <v>1835</v>
      </c>
      <c r="C79" s="88" t="s">
        <v>1836</v>
      </c>
      <c r="D79" s="89" t="s">
        <v>508</v>
      </c>
      <c r="E79" s="89" t="s">
        <v>120</v>
      </c>
      <c r="F79" s="102">
        <v>45014</v>
      </c>
      <c r="G79" s="91">
        <v>1027.9886400000003</v>
      </c>
      <c r="H79" s="103">
        <v>-8.1177240000000008</v>
      </c>
      <c r="I79" s="91">
        <v>-8.3449280000000015E-2</v>
      </c>
      <c r="J79" s="92">
        <f t="shared" si="1"/>
        <v>3.43501723266076E-2</v>
      </c>
      <c r="K79" s="92">
        <f>I79/'סכום נכסי הקרן'!$C$42</f>
        <v>-1.1282433040674602E-4</v>
      </c>
    </row>
    <row r="80" spans="2:11">
      <c r="B80" s="87" t="s">
        <v>1837</v>
      </c>
      <c r="C80" s="88" t="s">
        <v>1838</v>
      </c>
      <c r="D80" s="89" t="s">
        <v>508</v>
      </c>
      <c r="E80" s="89" t="s">
        <v>120</v>
      </c>
      <c r="F80" s="102">
        <v>45012</v>
      </c>
      <c r="G80" s="91">
        <v>363.02520000000004</v>
      </c>
      <c r="H80" s="103">
        <v>-8.0616489999999992</v>
      </c>
      <c r="I80" s="91">
        <v>-2.9265816000000004E-2</v>
      </c>
      <c r="J80" s="92">
        <f t="shared" si="1"/>
        <v>1.2046668621692002E-2</v>
      </c>
      <c r="K80" s="92">
        <f>I80/'סכום נכסי הקרן'!$C$42</f>
        <v>-3.9567700212716438E-5</v>
      </c>
    </row>
    <row r="81" spans="2:11">
      <c r="B81" s="87" t="s">
        <v>1839</v>
      </c>
      <c r="C81" s="88" t="s">
        <v>1840</v>
      </c>
      <c r="D81" s="89" t="s">
        <v>508</v>
      </c>
      <c r="E81" s="89" t="s">
        <v>120</v>
      </c>
      <c r="F81" s="102">
        <v>45090</v>
      </c>
      <c r="G81" s="91">
        <v>1030.6110600000002</v>
      </c>
      <c r="H81" s="103">
        <v>-7.7926339999999996</v>
      </c>
      <c r="I81" s="91">
        <v>-8.0311749000000016E-2</v>
      </c>
      <c r="J81" s="92">
        <f t="shared" si="1"/>
        <v>3.305867250144346E-2</v>
      </c>
      <c r="K81" s="92">
        <f>I81/'סכום נכסי הקרן'!$C$42</f>
        <v>-1.0858235451186222E-4</v>
      </c>
    </row>
    <row r="82" spans="2:11">
      <c r="B82" s="87" t="s">
        <v>1841</v>
      </c>
      <c r="C82" s="88" t="s">
        <v>1842</v>
      </c>
      <c r="D82" s="89" t="s">
        <v>508</v>
      </c>
      <c r="E82" s="89" t="s">
        <v>120</v>
      </c>
      <c r="F82" s="102">
        <v>45090</v>
      </c>
      <c r="G82" s="91">
        <v>424.96916000000004</v>
      </c>
      <c r="H82" s="103">
        <v>-7.6404709999999998</v>
      </c>
      <c r="I82" s="91">
        <v>-3.2469644000000013E-2</v>
      </c>
      <c r="J82" s="92">
        <f t="shared" si="1"/>
        <v>1.3365458237429979E-2</v>
      </c>
      <c r="K82" s="92">
        <f>I82/'סכום נכסי הקרן'!$C$42</f>
        <v>-4.3899310369669087E-5</v>
      </c>
    </row>
    <row r="83" spans="2:11">
      <c r="B83" s="87" t="s">
        <v>1843</v>
      </c>
      <c r="C83" s="88" t="s">
        <v>1844</v>
      </c>
      <c r="D83" s="89" t="s">
        <v>508</v>
      </c>
      <c r="E83" s="89" t="s">
        <v>120</v>
      </c>
      <c r="F83" s="102">
        <v>45090</v>
      </c>
      <c r="G83" s="91">
        <v>197.85166000000004</v>
      </c>
      <c r="H83" s="103">
        <v>-7.4887360000000003</v>
      </c>
      <c r="I83" s="91">
        <v>-1.4816589000000003E-2</v>
      </c>
      <c r="J83" s="92">
        <f t="shared" si="1"/>
        <v>6.0989428002556599E-3</v>
      </c>
      <c r="K83" s="92">
        <f>I83/'סכום נכסי הקרן'!$C$42</f>
        <v>-2.0032188807823851E-5</v>
      </c>
    </row>
    <row r="84" spans="2:11">
      <c r="B84" s="87" t="s">
        <v>1845</v>
      </c>
      <c r="C84" s="88" t="s">
        <v>1846</v>
      </c>
      <c r="D84" s="89" t="s">
        <v>508</v>
      </c>
      <c r="E84" s="89" t="s">
        <v>120</v>
      </c>
      <c r="F84" s="102">
        <v>44993</v>
      </c>
      <c r="G84" s="91">
        <v>601.61850000000015</v>
      </c>
      <c r="H84" s="103">
        <v>-7.4786109999999999</v>
      </c>
      <c r="I84" s="91">
        <v>-4.4992709000000006E-2</v>
      </c>
      <c r="J84" s="92">
        <f t="shared" si="1"/>
        <v>1.8520319259685749E-2</v>
      </c>
      <c r="K84" s="92">
        <f>I84/'סכום נכסי הקרן'!$C$42</f>
        <v>-6.0830629888125754E-5</v>
      </c>
    </row>
    <row r="85" spans="2:11">
      <c r="B85" s="87" t="s">
        <v>1847</v>
      </c>
      <c r="C85" s="88" t="s">
        <v>1848</v>
      </c>
      <c r="D85" s="89" t="s">
        <v>508</v>
      </c>
      <c r="E85" s="89" t="s">
        <v>120</v>
      </c>
      <c r="F85" s="102">
        <v>45019</v>
      </c>
      <c r="G85" s="91">
        <v>1035.8559</v>
      </c>
      <c r="H85" s="103">
        <v>-7.2914320000000004</v>
      </c>
      <c r="I85" s="91">
        <v>-7.5528726000000018E-2</v>
      </c>
      <c r="J85" s="92">
        <f t="shared" si="1"/>
        <v>3.10898398848873E-2</v>
      </c>
      <c r="K85" s="92">
        <f>I85/'סכום נכסי הקרן'!$C$42</f>
        <v>-1.0211565561050483E-4</v>
      </c>
    </row>
    <row r="86" spans="2:11">
      <c r="B86" s="87" t="s">
        <v>1847</v>
      </c>
      <c r="C86" s="88" t="s">
        <v>1849</v>
      </c>
      <c r="D86" s="89" t="s">
        <v>508</v>
      </c>
      <c r="E86" s="89" t="s">
        <v>120</v>
      </c>
      <c r="F86" s="102">
        <v>45019</v>
      </c>
      <c r="G86" s="91">
        <v>347.02132500000005</v>
      </c>
      <c r="H86" s="103">
        <v>-7.2914320000000004</v>
      </c>
      <c r="I86" s="91">
        <v>-2.5302823000000002E-2</v>
      </c>
      <c r="J86" s="92">
        <f t="shared" si="1"/>
        <v>1.0415384415535403E-2</v>
      </c>
      <c r="K86" s="92">
        <f>I86/'סכום נכסי הקרן'!$C$42</f>
        <v>-3.4209690753178605E-5</v>
      </c>
    </row>
    <row r="87" spans="2:11">
      <c r="B87" s="87" t="s">
        <v>1850</v>
      </c>
      <c r="C87" s="88" t="s">
        <v>1851</v>
      </c>
      <c r="D87" s="89" t="s">
        <v>508</v>
      </c>
      <c r="E87" s="89" t="s">
        <v>120</v>
      </c>
      <c r="F87" s="102">
        <v>45019</v>
      </c>
      <c r="G87" s="91">
        <v>148.79872800000004</v>
      </c>
      <c r="H87" s="103">
        <v>-7.2371350000000003</v>
      </c>
      <c r="I87" s="91">
        <v>-1.0768764E-2</v>
      </c>
      <c r="J87" s="92">
        <f t="shared" si="1"/>
        <v>4.4327392536468628E-3</v>
      </c>
      <c r="K87" s="92">
        <f>I87/'סכום נכסי הקרן'!$C$42</f>
        <v>-1.4559485565462898E-5</v>
      </c>
    </row>
    <row r="88" spans="2:11">
      <c r="B88" s="87" t="s">
        <v>1850</v>
      </c>
      <c r="C88" s="88" t="s">
        <v>1852</v>
      </c>
      <c r="D88" s="89" t="s">
        <v>508</v>
      </c>
      <c r="E88" s="89" t="s">
        <v>120</v>
      </c>
      <c r="F88" s="102">
        <v>45019</v>
      </c>
      <c r="G88" s="91">
        <v>243.85420800000003</v>
      </c>
      <c r="H88" s="103">
        <v>-7.2371350000000003</v>
      </c>
      <c r="I88" s="91">
        <v>-1.7648057000000005E-2</v>
      </c>
      <c r="J88" s="92">
        <f t="shared" si="1"/>
        <v>7.2644581137164231E-3</v>
      </c>
      <c r="K88" s="92">
        <f>I88/'סכום נכסי הקרן'!$C$42</f>
        <v>-2.3860364211711438E-5</v>
      </c>
    </row>
    <row r="89" spans="2:11">
      <c r="B89" s="87" t="s">
        <v>1853</v>
      </c>
      <c r="C89" s="88" t="s">
        <v>1854</v>
      </c>
      <c r="D89" s="89" t="s">
        <v>508</v>
      </c>
      <c r="E89" s="89" t="s">
        <v>120</v>
      </c>
      <c r="F89" s="102">
        <v>45091</v>
      </c>
      <c r="G89" s="91">
        <v>535.85614800000008</v>
      </c>
      <c r="H89" s="103">
        <v>-7.3895689999999998</v>
      </c>
      <c r="I89" s="91">
        <v>-3.9597459000000008E-2</v>
      </c>
      <c r="J89" s="92">
        <f t="shared" si="1"/>
        <v>1.6299476045159158E-2</v>
      </c>
      <c r="K89" s="92">
        <f>I89/'סכום נכסי הקרן'!$C$42</f>
        <v>-5.3536193451682011E-5</v>
      </c>
    </row>
    <row r="90" spans="2:11">
      <c r="B90" s="87" t="s">
        <v>1855</v>
      </c>
      <c r="C90" s="88" t="s">
        <v>1856</v>
      </c>
      <c r="D90" s="89" t="s">
        <v>508</v>
      </c>
      <c r="E90" s="89" t="s">
        <v>120</v>
      </c>
      <c r="F90" s="102">
        <v>45019</v>
      </c>
      <c r="G90" s="91">
        <v>121.96824000000001</v>
      </c>
      <c r="H90" s="103">
        <v>-7.2009670000000003</v>
      </c>
      <c r="I90" s="91">
        <v>-8.7828930000000017E-3</v>
      </c>
      <c r="J90" s="92">
        <f t="shared" si="1"/>
        <v>3.6152964780062288E-3</v>
      </c>
      <c r="K90" s="92">
        <f>I90/'סכום נכסי הקרן'!$C$42</f>
        <v>-1.1874566464313373E-5</v>
      </c>
    </row>
    <row r="91" spans="2:11">
      <c r="B91" s="87" t="s">
        <v>1857</v>
      </c>
      <c r="C91" s="88" t="s">
        <v>1858</v>
      </c>
      <c r="D91" s="89" t="s">
        <v>508</v>
      </c>
      <c r="E91" s="89" t="s">
        <v>120</v>
      </c>
      <c r="F91" s="102">
        <v>45091</v>
      </c>
      <c r="G91" s="91">
        <v>446.79780000000005</v>
      </c>
      <c r="H91" s="103">
        <v>-7.3292380000000001</v>
      </c>
      <c r="I91" s="91">
        <v>-3.274687200000001E-2</v>
      </c>
      <c r="J91" s="92">
        <f t="shared" si="1"/>
        <v>1.3479573417018834E-2</v>
      </c>
      <c r="K91" s="92">
        <f>I91/'סכום נכסי הקרן'!$C$42</f>
        <v>-4.4274125628350784E-5</v>
      </c>
    </row>
    <row r="92" spans="2:11">
      <c r="B92" s="87" t="s">
        <v>1857</v>
      </c>
      <c r="C92" s="88" t="s">
        <v>1859</v>
      </c>
      <c r="D92" s="89" t="s">
        <v>508</v>
      </c>
      <c r="E92" s="89" t="s">
        <v>120</v>
      </c>
      <c r="F92" s="102">
        <v>45091</v>
      </c>
      <c r="G92" s="91">
        <v>827.40096000000017</v>
      </c>
      <c r="H92" s="103">
        <v>-7.3292380000000001</v>
      </c>
      <c r="I92" s="91">
        <v>-6.0642182000000003E-2</v>
      </c>
      <c r="J92" s="92">
        <f t="shared" si="1"/>
        <v>2.4962101553919952E-2</v>
      </c>
      <c r="K92" s="92">
        <f>I92/'סכום נכסי הקרן'!$C$42</f>
        <v>-8.1988886884992002E-5</v>
      </c>
    </row>
    <row r="93" spans="2:11">
      <c r="B93" s="87" t="s">
        <v>1860</v>
      </c>
      <c r="C93" s="88" t="s">
        <v>1861</v>
      </c>
      <c r="D93" s="89" t="s">
        <v>508</v>
      </c>
      <c r="E93" s="89" t="s">
        <v>120</v>
      </c>
      <c r="F93" s="102">
        <v>45131</v>
      </c>
      <c r="G93" s="91">
        <v>689.50080000000014</v>
      </c>
      <c r="H93" s="103">
        <v>-6.7494379999999996</v>
      </c>
      <c r="I93" s="91">
        <v>-4.6537429999999998E-2</v>
      </c>
      <c r="J93" s="92">
        <f t="shared" si="1"/>
        <v>1.9156171750522449E-2</v>
      </c>
      <c r="K93" s="92">
        <f>I93/'סכום נכסי הקרן'!$C$42</f>
        <v>-6.2919109411139476E-5</v>
      </c>
    </row>
    <row r="94" spans="2:11">
      <c r="B94" s="87" t="s">
        <v>1860</v>
      </c>
      <c r="C94" s="88" t="s">
        <v>1862</v>
      </c>
      <c r="D94" s="89" t="s">
        <v>508</v>
      </c>
      <c r="E94" s="89" t="s">
        <v>120</v>
      </c>
      <c r="F94" s="102">
        <v>45131</v>
      </c>
      <c r="G94" s="91">
        <v>439.33248000000009</v>
      </c>
      <c r="H94" s="103">
        <v>-6.7494379999999996</v>
      </c>
      <c r="I94" s="91">
        <v>-2.9652474000000005E-2</v>
      </c>
      <c r="J94" s="92">
        <f t="shared" si="1"/>
        <v>1.2205828400319947E-2</v>
      </c>
      <c r="K94" s="92">
        <f>I94/'סכום נכסי הקרן'!$C$42</f>
        <v>-4.0090466016644427E-5</v>
      </c>
    </row>
    <row r="95" spans="2:11">
      <c r="B95" s="87" t="s">
        <v>1863</v>
      </c>
      <c r="C95" s="88" t="s">
        <v>1864</v>
      </c>
      <c r="D95" s="89" t="s">
        <v>508</v>
      </c>
      <c r="E95" s="89" t="s">
        <v>120</v>
      </c>
      <c r="F95" s="102">
        <v>45019</v>
      </c>
      <c r="G95" s="91">
        <v>706.79787699999997</v>
      </c>
      <c r="H95" s="103">
        <v>-7.1317139999999997</v>
      </c>
      <c r="I95" s="91">
        <v>-5.0406800000000002E-2</v>
      </c>
      <c r="J95" s="92">
        <f t="shared" si="1"/>
        <v>2.0748917982669757E-2</v>
      </c>
      <c r="K95" s="92">
        <f>I95/'סכום נכסי הקרן'!$C$42</f>
        <v>-6.8150539560638088E-5</v>
      </c>
    </row>
    <row r="96" spans="2:11">
      <c r="B96" s="87" t="s">
        <v>1865</v>
      </c>
      <c r="C96" s="88" t="s">
        <v>1866</v>
      </c>
      <c r="D96" s="89" t="s">
        <v>508</v>
      </c>
      <c r="E96" s="89" t="s">
        <v>120</v>
      </c>
      <c r="F96" s="102">
        <v>44993</v>
      </c>
      <c r="G96" s="91">
        <v>341.95259800000008</v>
      </c>
      <c r="H96" s="103">
        <v>-7.1036210000000004</v>
      </c>
      <c r="I96" s="91">
        <v>-2.4291016000000002E-2</v>
      </c>
      <c r="J96" s="92">
        <f t="shared" si="1"/>
        <v>9.9988949645626948E-3</v>
      </c>
      <c r="K96" s="92">
        <f>I96/'סכום נכסי הקרן'!$C$42</f>
        <v>-3.284171673020491E-5</v>
      </c>
    </row>
    <row r="97" spans="2:11">
      <c r="B97" s="87" t="s">
        <v>1867</v>
      </c>
      <c r="C97" s="88" t="s">
        <v>1868</v>
      </c>
      <c r="D97" s="89" t="s">
        <v>508</v>
      </c>
      <c r="E97" s="89" t="s">
        <v>120</v>
      </c>
      <c r="F97" s="102">
        <v>45131</v>
      </c>
      <c r="G97" s="91">
        <v>914.35843800000021</v>
      </c>
      <c r="H97" s="103">
        <v>-6.6595570000000004</v>
      </c>
      <c r="I97" s="91">
        <v>-6.0892217000000012E-2</v>
      </c>
      <c r="J97" s="92">
        <f t="shared" si="1"/>
        <v>2.5065023296776016E-2</v>
      </c>
      <c r="K97" s="92">
        <f>I97/'סכום נכסי הקרן'!$C$42</f>
        <v>-8.2326936913143853E-5</v>
      </c>
    </row>
    <row r="98" spans="2:11">
      <c r="B98" s="87" t="s">
        <v>1869</v>
      </c>
      <c r="C98" s="88" t="s">
        <v>1870</v>
      </c>
      <c r="D98" s="89" t="s">
        <v>508</v>
      </c>
      <c r="E98" s="89" t="s">
        <v>120</v>
      </c>
      <c r="F98" s="102">
        <v>45131</v>
      </c>
      <c r="G98" s="91">
        <v>440.47485600000005</v>
      </c>
      <c r="H98" s="103">
        <v>-6.6296299999999997</v>
      </c>
      <c r="I98" s="91">
        <v>-2.9201852000000004E-2</v>
      </c>
      <c r="J98" s="92">
        <f t="shared" si="1"/>
        <v>1.2020339162376126E-2</v>
      </c>
      <c r="K98" s="92">
        <f>I98/'סכום נכסי הקרן'!$C$42</f>
        <v>-3.9481220191916536E-5</v>
      </c>
    </row>
    <row r="99" spans="2:11">
      <c r="B99" s="87" t="s">
        <v>1871</v>
      </c>
      <c r="C99" s="88" t="s">
        <v>1872</v>
      </c>
      <c r="D99" s="89" t="s">
        <v>508</v>
      </c>
      <c r="E99" s="89" t="s">
        <v>120</v>
      </c>
      <c r="F99" s="102">
        <v>44993</v>
      </c>
      <c r="G99" s="91">
        <v>427.80068800000004</v>
      </c>
      <c r="H99" s="103">
        <v>-7.0135069999999997</v>
      </c>
      <c r="I99" s="91">
        <v>-3.0003831000000005E-2</v>
      </c>
      <c r="J99" s="92">
        <f t="shared" si="1"/>
        <v>1.2350457251499488E-2</v>
      </c>
      <c r="K99" s="92">
        <f>I99/'סכום נכסי הקרן'!$C$42</f>
        <v>-4.0565504486224072E-5</v>
      </c>
    </row>
    <row r="100" spans="2:11">
      <c r="B100" s="87" t="s">
        <v>1873</v>
      </c>
      <c r="C100" s="88" t="s">
        <v>1874</v>
      </c>
      <c r="D100" s="89" t="s">
        <v>508</v>
      </c>
      <c r="E100" s="89" t="s">
        <v>120</v>
      </c>
      <c r="F100" s="102">
        <v>44993</v>
      </c>
      <c r="G100" s="91">
        <v>1008.3688630000001</v>
      </c>
      <c r="H100" s="103">
        <v>-7.0105060000000003</v>
      </c>
      <c r="I100" s="91">
        <v>-7.0691755999999994E-2</v>
      </c>
      <c r="J100" s="92">
        <f t="shared" si="1"/>
        <v>2.9098801100147252E-2</v>
      </c>
      <c r="K100" s="92">
        <f>I100/'סכום נכסי הקרן'!$C$42</f>
        <v>-9.557601978084254E-5</v>
      </c>
    </row>
    <row r="101" spans="2:11">
      <c r="B101" s="87" t="s">
        <v>1875</v>
      </c>
      <c r="C101" s="88" t="s">
        <v>1876</v>
      </c>
      <c r="D101" s="89" t="s">
        <v>508</v>
      </c>
      <c r="E101" s="89" t="s">
        <v>120</v>
      </c>
      <c r="F101" s="102">
        <v>44986</v>
      </c>
      <c r="G101" s="91">
        <v>623.47161400000016</v>
      </c>
      <c r="H101" s="103">
        <v>-7.0262739999999999</v>
      </c>
      <c r="I101" s="91">
        <v>-4.3806827000000007E-2</v>
      </c>
      <c r="J101" s="92">
        <f t="shared" si="1"/>
        <v>1.8032175430775278E-2</v>
      </c>
      <c r="K101" s="92">
        <f>I101/'סכום נכסי הקרן'!$C$42</f>
        <v>-5.9227304579729894E-5</v>
      </c>
    </row>
    <row r="102" spans="2:11">
      <c r="B102" s="87" t="s">
        <v>1877</v>
      </c>
      <c r="C102" s="88" t="s">
        <v>1878</v>
      </c>
      <c r="D102" s="89" t="s">
        <v>508</v>
      </c>
      <c r="E102" s="89" t="s">
        <v>120</v>
      </c>
      <c r="F102" s="102">
        <v>44986</v>
      </c>
      <c r="G102" s="91">
        <v>562.50463400000012</v>
      </c>
      <c r="H102" s="103">
        <v>-6.9962720000000003</v>
      </c>
      <c r="I102" s="91">
        <v>-3.9354352000000009E-2</v>
      </c>
      <c r="J102" s="92">
        <f t="shared" si="1"/>
        <v>1.6199406070393593E-2</v>
      </c>
      <c r="K102" s="92">
        <f>I102/'סכום נכסי הקרן'!$C$42</f>
        <v>-5.3207510154567977E-5</v>
      </c>
    </row>
    <row r="103" spans="2:11">
      <c r="B103" s="87" t="s">
        <v>1879</v>
      </c>
      <c r="C103" s="88" t="s">
        <v>1880</v>
      </c>
      <c r="D103" s="89" t="s">
        <v>508</v>
      </c>
      <c r="E103" s="89" t="s">
        <v>120</v>
      </c>
      <c r="F103" s="102">
        <v>44993</v>
      </c>
      <c r="G103" s="91">
        <v>734.27760000000012</v>
      </c>
      <c r="H103" s="103">
        <v>-6.8816129999999998</v>
      </c>
      <c r="I103" s="91">
        <v>-5.0530146000000019E-2</v>
      </c>
      <c r="J103" s="92">
        <f t="shared" si="1"/>
        <v>2.0799690815650442E-2</v>
      </c>
      <c r="K103" s="92">
        <f>I103/'סכום נכסי הקרן'!$C$42</f>
        <v>-6.8317304688609863E-5</v>
      </c>
    </row>
    <row r="104" spans="2:11">
      <c r="B104" s="87" t="s">
        <v>1879</v>
      </c>
      <c r="C104" s="88" t="s">
        <v>1881</v>
      </c>
      <c r="D104" s="89" t="s">
        <v>508</v>
      </c>
      <c r="E104" s="89" t="s">
        <v>120</v>
      </c>
      <c r="F104" s="102">
        <v>44993</v>
      </c>
      <c r="G104" s="91">
        <v>99.567300000000017</v>
      </c>
      <c r="H104" s="103">
        <v>-6.8816129999999998</v>
      </c>
      <c r="I104" s="91">
        <v>-6.8518370000000004E-3</v>
      </c>
      <c r="J104" s="92">
        <f t="shared" si="1"/>
        <v>2.8204171648194688E-3</v>
      </c>
      <c r="K104" s="92">
        <f>I104/'סכום נכסי הקרן'!$C$42</f>
        <v>-9.2637578368701003E-6</v>
      </c>
    </row>
    <row r="105" spans="2:11">
      <c r="B105" s="87" t="s">
        <v>1882</v>
      </c>
      <c r="C105" s="88" t="s">
        <v>1883</v>
      </c>
      <c r="D105" s="89" t="s">
        <v>508</v>
      </c>
      <c r="E105" s="89" t="s">
        <v>120</v>
      </c>
      <c r="F105" s="102">
        <v>44980</v>
      </c>
      <c r="G105" s="91">
        <v>448.26620900000012</v>
      </c>
      <c r="H105" s="103">
        <v>-6.8717079999999999</v>
      </c>
      <c r="I105" s="91">
        <v>-3.0803546000000005E-2</v>
      </c>
      <c r="J105" s="92">
        <f t="shared" si="1"/>
        <v>1.2679643411789582E-2</v>
      </c>
      <c r="K105" s="92">
        <f>I105/'סכום נכסי הקרן'!$C$42</f>
        <v>-4.1646727828010013E-5</v>
      </c>
    </row>
    <row r="106" spans="2:11">
      <c r="B106" s="87" t="s">
        <v>1882</v>
      </c>
      <c r="C106" s="88" t="s">
        <v>1884</v>
      </c>
      <c r="D106" s="89" t="s">
        <v>508</v>
      </c>
      <c r="E106" s="89" t="s">
        <v>120</v>
      </c>
      <c r="F106" s="102">
        <v>44980</v>
      </c>
      <c r="G106" s="91">
        <v>518.82514200000014</v>
      </c>
      <c r="H106" s="103">
        <v>-6.8717079999999999</v>
      </c>
      <c r="I106" s="91">
        <v>-3.5652150000000007E-2</v>
      </c>
      <c r="J106" s="92">
        <f t="shared" si="1"/>
        <v>1.4675471092309763E-2</v>
      </c>
      <c r="K106" s="92">
        <f>I106/'סכום נכסי הקרן'!$C$42</f>
        <v>-4.8202092951681193E-5</v>
      </c>
    </row>
    <row r="107" spans="2:11">
      <c r="B107" s="87" t="s">
        <v>1882</v>
      </c>
      <c r="C107" s="88" t="s">
        <v>1885</v>
      </c>
      <c r="D107" s="89" t="s">
        <v>508</v>
      </c>
      <c r="E107" s="89" t="s">
        <v>120</v>
      </c>
      <c r="F107" s="102">
        <v>44980</v>
      </c>
      <c r="G107" s="91">
        <v>489.75150400000007</v>
      </c>
      <c r="H107" s="103">
        <v>-6.8717079999999999</v>
      </c>
      <c r="I107" s="91">
        <v>-3.3654294000000008E-2</v>
      </c>
      <c r="J107" s="92">
        <f t="shared" si="1"/>
        <v>1.3853094938989483E-2</v>
      </c>
      <c r="K107" s="92">
        <f>I107/'סכום נכסי הקרן'!$C$42</f>
        <v>-4.5500970000721043E-5</v>
      </c>
    </row>
    <row r="108" spans="2:11">
      <c r="B108" s="87" t="s">
        <v>1886</v>
      </c>
      <c r="C108" s="88" t="s">
        <v>1887</v>
      </c>
      <c r="D108" s="89" t="s">
        <v>508</v>
      </c>
      <c r="E108" s="89" t="s">
        <v>120</v>
      </c>
      <c r="F108" s="102">
        <v>44998</v>
      </c>
      <c r="G108" s="91">
        <v>367.34448000000003</v>
      </c>
      <c r="H108" s="103">
        <v>-6.6408940000000003</v>
      </c>
      <c r="I108" s="91">
        <v>-2.4394957000000005E-2</v>
      </c>
      <c r="J108" s="92">
        <f t="shared" si="1"/>
        <v>1.0041680130136323E-2</v>
      </c>
      <c r="K108" s="92">
        <f>I108/'סכום נכסי הקרן'!$C$42</f>
        <v>-3.298224608799934E-5</v>
      </c>
    </row>
    <row r="109" spans="2:11">
      <c r="B109" s="87" t="s">
        <v>1888</v>
      </c>
      <c r="C109" s="88" t="s">
        <v>1889</v>
      </c>
      <c r="D109" s="89" t="s">
        <v>508</v>
      </c>
      <c r="E109" s="89" t="s">
        <v>120</v>
      </c>
      <c r="F109" s="102">
        <v>45126</v>
      </c>
      <c r="G109" s="91">
        <v>727.24848400000008</v>
      </c>
      <c r="H109" s="103">
        <v>-6.7910469999999998</v>
      </c>
      <c r="I109" s="91">
        <v>-4.9387787000000009E-2</v>
      </c>
      <c r="J109" s="92">
        <f t="shared" si="1"/>
        <v>2.0329462330649115E-2</v>
      </c>
      <c r="K109" s="92">
        <f>I109/'סכום נכסי הקרן'!$C$42</f>
        <v>-6.6772822947615547E-5</v>
      </c>
    </row>
    <row r="110" spans="2:11">
      <c r="B110" s="87" t="s">
        <v>1890</v>
      </c>
      <c r="C110" s="88" t="s">
        <v>1891</v>
      </c>
      <c r="D110" s="89" t="s">
        <v>508</v>
      </c>
      <c r="E110" s="89" t="s">
        <v>120</v>
      </c>
      <c r="F110" s="102">
        <v>44991</v>
      </c>
      <c r="G110" s="91">
        <v>692.58031200000016</v>
      </c>
      <c r="H110" s="103">
        <v>-6.7052659999999999</v>
      </c>
      <c r="I110" s="91">
        <v>-4.6439351000000011E-2</v>
      </c>
      <c r="J110" s="92">
        <f t="shared" si="1"/>
        <v>1.9115799556159347E-2</v>
      </c>
      <c r="K110" s="92">
        <f>I110/'סכום נכסי הקרן'!$C$42</f>
        <v>-6.2786505540836913E-5</v>
      </c>
    </row>
    <row r="111" spans="2:11">
      <c r="B111" s="87" t="s">
        <v>1892</v>
      </c>
      <c r="C111" s="88" t="s">
        <v>1893</v>
      </c>
      <c r="D111" s="89" t="s">
        <v>508</v>
      </c>
      <c r="E111" s="89" t="s">
        <v>120</v>
      </c>
      <c r="F111" s="102">
        <v>44991</v>
      </c>
      <c r="G111" s="91">
        <v>606.70260000000007</v>
      </c>
      <c r="H111" s="103">
        <v>-6.757466</v>
      </c>
      <c r="I111" s="91">
        <v>-4.0997722000000007E-2</v>
      </c>
      <c r="J111" s="92">
        <f t="shared" si="1"/>
        <v>1.6875865384319094E-2</v>
      </c>
      <c r="K111" s="92">
        <f>I111/'סכום נכסי הקרן'!$C$42</f>
        <v>-5.5429364194057996E-5</v>
      </c>
    </row>
    <row r="112" spans="2:11">
      <c r="B112" s="87" t="s">
        <v>1894</v>
      </c>
      <c r="C112" s="88" t="s">
        <v>1895</v>
      </c>
      <c r="D112" s="89" t="s">
        <v>508</v>
      </c>
      <c r="E112" s="89" t="s">
        <v>120</v>
      </c>
      <c r="F112" s="102">
        <v>45092</v>
      </c>
      <c r="G112" s="91">
        <v>599.41188000000011</v>
      </c>
      <c r="H112" s="103">
        <v>-6.6657080000000004</v>
      </c>
      <c r="I112" s="91">
        <v>-3.995504300000001E-2</v>
      </c>
      <c r="J112" s="92">
        <f t="shared" si="1"/>
        <v>1.6446668112259529E-2</v>
      </c>
      <c r="K112" s="92">
        <f>I112/'סכום נכסי הקרן'!$C$42</f>
        <v>-5.4019650892706865E-5</v>
      </c>
    </row>
    <row r="113" spans="2:11">
      <c r="B113" s="87" t="s">
        <v>1896</v>
      </c>
      <c r="C113" s="88" t="s">
        <v>1897</v>
      </c>
      <c r="D113" s="89" t="s">
        <v>508</v>
      </c>
      <c r="E113" s="89" t="s">
        <v>120</v>
      </c>
      <c r="F113" s="102">
        <v>44998</v>
      </c>
      <c r="G113" s="91">
        <v>615.01748000000009</v>
      </c>
      <c r="H113" s="103">
        <v>-6.1594319999999998</v>
      </c>
      <c r="I113" s="91">
        <v>-3.7881582000000011E-2</v>
      </c>
      <c r="J113" s="92">
        <f t="shared" si="1"/>
        <v>1.559317072243783E-2</v>
      </c>
      <c r="K113" s="92">
        <f>I113/'סכום נכסי הקרן'!$C$42</f>
        <v>-5.1216309162862078E-5</v>
      </c>
    </row>
    <row r="114" spans="2:11">
      <c r="B114" s="87" t="s">
        <v>1896</v>
      </c>
      <c r="C114" s="88" t="s">
        <v>1898</v>
      </c>
      <c r="D114" s="89" t="s">
        <v>508</v>
      </c>
      <c r="E114" s="89" t="s">
        <v>120</v>
      </c>
      <c r="F114" s="102">
        <v>44998</v>
      </c>
      <c r="G114" s="91">
        <v>500.37449000000009</v>
      </c>
      <c r="H114" s="103">
        <v>-6.1594319999999998</v>
      </c>
      <c r="I114" s="91">
        <v>-3.0820226000000006E-2</v>
      </c>
      <c r="J114" s="92">
        <f t="shared" si="1"/>
        <v>1.2686509389236097E-2</v>
      </c>
      <c r="K114" s="92">
        <f>I114/'סכום נכסי הקרן'!$C$42</f>
        <v>-4.1669279368672615E-5</v>
      </c>
    </row>
    <row r="115" spans="2:11">
      <c r="B115" s="87" t="s">
        <v>1899</v>
      </c>
      <c r="C115" s="88" t="s">
        <v>1900</v>
      </c>
      <c r="D115" s="89" t="s">
        <v>508</v>
      </c>
      <c r="E115" s="89" t="s">
        <v>120</v>
      </c>
      <c r="F115" s="102">
        <v>44987</v>
      </c>
      <c r="G115" s="91">
        <v>87.034950000000009</v>
      </c>
      <c r="H115" s="103">
        <v>-6.2355119999999999</v>
      </c>
      <c r="I115" s="91">
        <v>-5.4270750000000008E-3</v>
      </c>
      <c r="J115" s="92">
        <f t="shared" si="1"/>
        <v>2.2339433183776293E-3</v>
      </c>
      <c r="K115" s="92">
        <f>I115/'סכום נכסי הקרן'!$C$42</f>
        <v>-7.3374641811432181E-6</v>
      </c>
    </row>
    <row r="116" spans="2:11">
      <c r="B116" s="87" t="s">
        <v>1899</v>
      </c>
      <c r="C116" s="88" t="s">
        <v>1901</v>
      </c>
      <c r="D116" s="89" t="s">
        <v>508</v>
      </c>
      <c r="E116" s="89" t="s">
        <v>120</v>
      </c>
      <c r="F116" s="102">
        <v>44987</v>
      </c>
      <c r="G116" s="91">
        <v>350.92592500000006</v>
      </c>
      <c r="H116" s="103">
        <v>-6.2355119999999999</v>
      </c>
      <c r="I116" s="91">
        <v>-2.1882029000000004E-2</v>
      </c>
      <c r="J116" s="92">
        <f t="shared" si="1"/>
        <v>9.007285227695493E-3</v>
      </c>
      <c r="K116" s="92">
        <f>I116/'סכום נכסי הקרן'!$C$42</f>
        <v>-2.9584740214247481E-5</v>
      </c>
    </row>
    <row r="117" spans="2:11">
      <c r="B117" s="87" t="s">
        <v>1902</v>
      </c>
      <c r="C117" s="88" t="s">
        <v>1903</v>
      </c>
      <c r="D117" s="89" t="s">
        <v>508</v>
      </c>
      <c r="E117" s="89" t="s">
        <v>120</v>
      </c>
      <c r="F117" s="102">
        <v>45097</v>
      </c>
      <c r="G117" s="91">
        <v>369.81264000000004</v>
      </c>
      <c r="H117" s="103">
        <v>-6.216475</v>
      </c>
      <c r="I117" s="91">
        <v>-2.2989311000000002E-2</v>
      </c>
      <c r="J117" s="92">
        <f t="shared" si="1"/>
        <v>9.4630749902213131E-3</v>
      </c>
      <c r="K117" s="92">
        <f>I117/'סכום נכסי הקרן'!$C$42</f>
        <v>-3.1081797471319587E-5</v>
      </c>
    </row>
    <row r="118" spans="2:11">
      <c r="B118" s="87" t="s">
        <v>1904</v>
      </c>
      <c r="C118" s="88" t="s">
        <v>1905</v>
      </c>
      <c r="D118" s="89" t="s">
        <v>508</v>
      </c>
      <c r="E118" s="89" t="s">
        <v>120</v>
      </c>
      <c r="F118" s="102">
        <v>44987</v>
      </c>
      <c r="G118" s="91">
        <v>522.35496000000012</v>
      </c>
      <c r="H118" s="103">
        <v>-6.2059699999999998</v>
      </c>
      <c r="I118" s="91">
        <v>-3.2417189999999999E-2</v>
      </c>
      <c r="J118" s="92">
        <f t="shared" si="1"/>
        <v>1.3343866631855666E-2</v>
      </c>
      <c r="K118" s="92">
        <f>I118/'סכום נכסי הקרן'!$C$42</f>
        <v>-4.3828391993535018E-5</v>
      </c>
    </row>
    <row r="119" spans="2:11">
      <c r="B119" s="87" t="s">
        <v>1906</v>
      </c>
      <c r="C119" s="88" t="s">
        <v>1907</v>
      </c>
      <c r="D119" s="89" t="s">
        <v>508</v>
      </c>
      <c r="E119" s="89" t="s">
        <v>120</v>
      </c>
      <c r="F119" s="102">
        <v>44987</v>
      </c>
      <c r="G119" s="91">
        <v>543.29686400000014</v>
      </c>
      <c r="H119" s="103">
        <v>-5.957471</v>
      </c>
      <c r="I119" s="91">
        <v>-3.2366751999999999E-2</v>
      </c>
      <c r="J119" s="92">
        <f t="shared" si="1"/>
        <v>1.3323104871037486E-2</v>
      </c>
      <c r="K119" s="92">
        <f>I119/'סכום נכסי הקרן'!$C$42</f>
        <v>-4.3760199271236456E-5</v>
      </c>
    </row>
    <row r="120" spans="2:11">
      <c r="B120" s="87" t="s">
        <v>1908</v>
      </c>
      <c r="C120" s="88" t="s">
        <v>1909</v>
      </c>
      <c r="D120" s="89" t="s">
        <v>508</v>
      </c>
      <c r="E120" s="89" t="s">
        <v>120</v>
      </c>
      <c r="F120" s="102">
        <v>44987</v>
      </c>
      <c r="G120" s="91">
        <v>740.85936000000015</v>
      </c>
      <c r="H120" s="103">
        <v>-5.957471</v>
      </c>
      <c r="I120" s="91">
        <v>-4.4136479999999999E-2</v>
      </c>
      <c r="J120" s="92">
        <f t="shared" si="1"/>
        <v>1.8167870278687479E-2</v>
      </c>
      <c r="K120" s="92">
        <f>I120/'סכום נכסי הקרן'!$C$42</f>
        <v>-5.9672999006231527E-5</v>
      </c>
    </row>
    <row r="121" spans="2:11">
      <c r="B121" s="87" t="s">
        <v>1910</v>
      </c>
      <c r="C121" s="88" t="s">
        <v>1911</v>
      </c>
      <c r="D121" s="89" t="s">
        <v>508</v>
      </c>
      <c r="E121" s="89" t="s">
        <v>120</v>
      </c>
      <c r="F121" s="102">
        <v>44987</v>
      </c>
      <c r="G121" s="91">
        <v>617.55420000000015</v>
      </c>
      <c r="H121" s="103">
        <v>-5.9280629999999999</v>
      </c>
      <c r="I121" s="91">
        <v>-3.660900000000001E-2</v>
      </c>
      <c r="J121" s="92">
        <f t="shared" si="1"/>
        <v>1.5069338629461845E-2</v>
      </c>
      <c r="K121" s="92">
        <f>I121/'סכום נכסי הקרן'!$C$42</f>
        <v>-4.949576451541062E-5</v>
      </c>
    </row>
    <row r="122" spans="2:11">
      <c r="B122" s="87" t="s">
        <v>1912</v>
      </c>
      <c r="C122" s="88" t="s">
        <v>1913</v>
      </c>
      <c r="D122" s="89" t="s">
        <v>508</v>
      </c>
      <c r="E122" s="89" t="s">
        <v>120</v>
      </c>
      <c r="F122" s="102">
        <v>44987</v>
      </c>
      <c r="G122" s="91">
        <v>840.10681600000009</v>
      </c>
      <c r="H122" s="103">
        <v>-5.8986710000000002</v>
      </c>
      <c r="I122" s="91">
        <v>-4.9555136000000007E-2</v>
      </c>
      <c r="J122" s="92">
        <f t="shared" si="1"/>
        <v>2.0398348089623732E-2</v>
      </c>
      <c r="K122" s="92">
        <f>I122/'סכום נכסי הקרן'!$C$42</f>
        <v>-6.6999080608187795E-5</v>
      </c>
    </row>
    <row r="123" spans="2:11">
      <c r="B123" s="87" t="s">
        <v>1914</v>
      </c>
      <c r="C123" s="88" t="s">
        <v>1915</v>
      </c>
      <c r="D123" s="89" t="s">
        <v>508</v>
      </c>
      <c r="E123" s="89" t="s">
        <v>120</v>
      </c>
      <c r="F123" s="102">
        <v>45033</v>
      </c>
      <c r="G123" s="91">
        <v>617.74274000000014</v>
      </c>
      <c r="H123" s="103">
        <v>-5.8957329999999999</v>
      </c>
      <c r="I123" s="91">
        <v>-3.6420460000000009E-2</v>
      </c>
      <c r="J123" s="92">
        <f t="shared" si="1"/>
        <v>1.4991730033073013E-2</v>
      </c>
      <c r="K123" s="92">
        <f>I123/'סכום נכסי הקרן'!$C$42</f>
        <v>-4.9240856393316725E-5</v>
      </c>
    </row>
    <row r="124" spans="2:11">
      <c r="B124" s="87" t="s">
        <v>1916</v>
      </c>
      <c r="C124" s="88" t="s">
        <v>1917</v>
      </c>
      <c r="D124" s="89" t="s">
        <v>508</v>
      </c>
      <c r="E124" s="89" t="s">
        <v>120</v>
      </c>
      <c r="F124" s="102">
        <v>45034</v>
      </c>
      <c r="G124" s="91">
        <v>494.38616000000007</v>
      </c>
      <c r="H124" s="103">
        <v>-5.7633029999999996</v>
      </c>
      <c r="I124" s="91">
        <v>-2.8492974000000004E-2</v>
      </c>
      <c r="J124" s="92">
        <f t="shared" si="1"/>
        <v>1.1728544176744843E-2</v>
      </c>
      <c r="K124" s="92">
        <f>I124/'סכום נכסי הקרן'!$C$42</f>
        <v>-3.8522809457994409E-5</v>
      </c>
    </row>
    <row r="125" spans="2:11">
      <c r="B125" s="87" t="s">
        <v>1918</v>
      </c>
      <c r="C125" s="88" t="s">
        <v>1919</v>
      </c>
      <c r="D125" s="89" t="s">
        <v>508</v>
      </c>
      <c r="E125" s="89" t="s">
        <v>120</v>
      </c>
      <c r="F125" s="102">
        <v>45033</v>
      </c>
      <c r="G125" s="91">
        <v>494.67411200000004</v>
      </c>
      <c r="H125" s="103">
        <v>-5.7929950000000003</v>
      </c>
      <c r="I125" s="91">
        <v>-2.8656448000000005E-2</v>
      </c>
      <c r="J125" s="92">
        <f t="shared" si="1"/>
        <v>1.1795834872014112E-2</v>
      </c>
      <c r="K125" s="92">
        <f>I125/'סכום נכסי הקרן'!$C$42</f>
        <v>-3.8743828076596176E-5</v>
      </c>
    </row>
    <row r="126" spans="2:11">
      <c r="B126" s="87" t="s">
        <v>1920</v>
      </c>
      <c r="C126" s="88" t="s">
        <v>1921</v>
      </c>
      <c r="D126" s="89" t="s">
        <v>508</v>
      </c>
      <c r="E126" s="89" t="s">
        <v>120</v>
      </c>
      <c r="F126" s="102">
        <v>45034</v>
      </c>
      <c r="G126" s="91">
        <v>480.45603000000011</v>
      </c>
      <c r="H126" s="103">
        <v>-5.6900190000000004</v>
      </c>
      <c r="I126" s="91">
        <v>-2.7338041000000004E-2</v>
      </c>
      <c r="J126" s="92">
        <f t="shared" si="1"/>
        <v>1.1253139864380663E-2</v>
      </c>
      <c r="K126" s="92">
        <f>I126/'סכום נכסי הקרן'!$C$42</f>
        <v>-3.6961327532809977E-5</v>
      </c>
    </row>
    <row r="127" spans="2:11">
      <c r="B127" s="87" t="s">
        <v>1922</v>
      </c>
      <c r="C127" s="88" t="s">
        <v>1923</v>
      </c>
      <c r="D127" s="89" t="s">
        <v>508</v>
      </c>
      <c r="E127" s="89" t="s">
        <v>120</v>
      </c>
      <c r="F127" s="102">
        <v>45034</v>
      </c>
      <c r="G127" s="91">
        <v>618.4969000000001</v>
      </c>
      <c r="H127" s="103">
        <v>-5.6753749999999998</v>
      </c>
      <c r="I127" s="91">
        <v>-3.5102017000000006E-2</v>
      </c>
      <c r="J127" s="92">
        <f t="shared" si="1"/>
        <v>1.4449020206783205E-2</v>
      </c>
      <c r="K127" s="92">
        <f>I127/'סכום נכסי הקרן'!$C$42</f>
        <v>-4.7458307177140602E-5</v>
      </c>
    </row>
    <row r="128" spans="2:11">
      <c r="B128" s="87" t="s">
        <v>1922</v>
      </c>
      <c r="C128" s="88" t="s">
        <v>1924</v>
      </c>
      <c r="D128" s="89" t="s">
        <v>508</v>
      </c>
      <c r="E128" s="89" t="s">
        <v>120</v>
      </c>
      <c r="F128" s="102">
        <v>45034</v>
      </c>
      <c r="G128" s="91">
        <v>603.84639000000016</v>
      </c>
      <c r="H128" s="103">
        <v>-5.6753749999999998</v>
      </c>
      <c r="I128" s="91">
        <v>-3.4270546000000013E-2</v>
      </c>
      <c r="J128" s="92">
        <f t="shared" si="1"/>
        <v>1.4106762345066765E-2</v>
      </c>
      <c r="K128" s="92">
        <f>I128/'סכום נכסי הקרן'!$C$42</f>
        <v>-4.6334149379402538E-5</v>
      </c>
    </row>
    <row r="129" spans="2:11">
      <c r="B129" s="87" t="s">
        <v>1925</v>
      </c>
      <c r="C129" s="88" t="s">
        <v>1926</v>
      </c>
      <c r="D129" s="89" t="s">
        <v>508</v>
      </c>
      <c r="E129" s="89" t="s">
        <v>120</v>
      </c>
      <c r="F129" s="102">
        <v>45034</v>
      </c>
      <c r="G129" s="91">
        <v>556.64721000000009</v>
      </c>
      <c r="H129" s="103">
        <v>-5.6753749999999998</v>
      </c>
      <c r="I129" s="91">
        <v>-3.1591816000000009E-2</v>
      </c>
      <c r="J129" s="92">
        <f t="shared" si="1"/>
        <v>1.3004118474245426E-2</v>
      </c>
      <c r="K129" s="92">
        <f>I129/'סכום נכסי הקרן'!$C$42</f>
        <v>-4.2712477405834124E-5</v>
      </c>
    </row>
    <row r="130" spans="2:11">
      <c r="B130" s="87" t="s">
        <v>1927</v>
      </c>
      <c r="C130" s="88" t="s">
        <v>1928</v>
      </c>
      <c r="D130" s="89" t="s">
        <v>508</v>
      </c>
      <c r="E130" s="89" t="s">
        <v>120</v>
      </c>
      <c r="F130" s="102">
        <v>45034</v>
      </c>
      <c r="G130" s="91">
        <v>494.89350400000012</v>
      </c>
      <c r="H130" s="103">
        <v>-5.7156900000000004</v>
      </c>
      <c r="I130" s="91">
        <v>-2.8286581000000005E-2</v>
      </c>
      <c r="J130" s="92">
        <f t="shared" si="1"/>
        <v>1.1643586761689787E-2</v>
      </c>
      <c r="K130" s="92">
        <f>I130/'סכום נכסי הקרן'!$C$42</f>
        <v>-3.8243763886533041E-5</v>
      </c>
    </row>
    <row r="131" spans="2:11">
      <c r="B131" s="87" t="s">
        <v>1929</v>
      </c>
      <c r="C131" s="88" t="s">
        <v>1930</v>
      </c>
      <c r="D131" s="89" t="s">
        <v>508</v>
      </c>
      <c r="E131" s="89" t="s">
        <v>120</v>
      </c>
      <c r="F131" s="102">
        <v>45007</v>
      </c>
      <c r="G131" s="91">
        <v>717.95346400000005</v>
      </c>
      <c r="H131" s="103">
        <v>-5.4958879999999999</v>
      </c>
      <c r="I131" s="91">
        <v>-3.945791500000001E-2</v>
      </c>
      <c r="J131" s="92">
        <f t="shared" si="1"/>
        <v>1.6242035640075446E-2</v>
      </c>
      <c r="K131" s="92">
        <f>I131/'סכום נכסי הקרן'!$C$42</f>
        <v>-5.3347528452268255E-5</v>
      </c>
    </row>
    <row r="132" spans="2:11">
      <c r="B132" s="87" t="s">
        <v>1931</v>
      </c>
      <c r="C132" s="88" t="s">
        <v>1932</v>
      </c>
      <c r="D132" s="89" t="s">
        <v>508</v>
      </c>
      <c r="E132" s="89" t="s">
        <v>120</v>
      </c>
      <c r="F132" s="102">
        <v>45007</v>
      </c>
      <c r="G132" s="91">
        <v>928.64520000000016</v>
      </c>
      <c r="H132" s="103">
        <v>-5.4666810000000003</v>
      </c>
      <c r="I132" s="91">
        <v>-5.0766066000000012E-2</v>
      </c>
      <c r="J132" s="92">
        <f t="shared" si="1"/>
        <v>2.0896802410325592E-2</v>
      </c>
      <c r="K132" s="92">
        <f>I132/'סכום נכסי הקרן'!$C$42</f>
        <v>-6.8636271083880832E-5</v>
      </c>
    </row>
    <row r="133" spans="2:11">
      <c r="B133" s="87" t="s">
        <v>1933</v>
      </c>
      <c r="C133" s="88" t="s">
        <v>1934</v>
      </c>
      <c r="D133" s="89" t="s">
        <v>508</v>
      </c>
      <c r="E133" s="89" t="s">
        <v>120</v>
      </c>
      <c r="F133" s="102">
        <v>45034</v>
      </c>
      <c r="G133" s="91">
        <v>619.13108000000011</v>
      </c>
      <c r="H133" s="103">
        <v>-5.6278920000000001</v>
      </c>
      <c r="I133" s="91">
        <v>-3.4844026000000007E-2</v>
      </c>
      <c r="J133" s="92">
        <f t="shared" si="1"/>
        <v>1.4342823540871722E-2</v>
      </c>
      <c r="K133" s="92">
        <f>I133/'סכום נכסי הקרן'!$C$42</f>
        <v>-4.7109500550816601E-5</v>
      </c>
    </row>
    <row r="134" spans="2:11">
      <c r="B134" s="87" t="s">
        <v>1935</v>
      </c>
      <c r="C134" s="88" t="s">
        <v>1936</v>
      </c>
      <c r="D134" s="89" t="s">
        <v>508</v>
      </c>
      <c r="E134" s="89" t="s">
        <v>120</v>
      </c>
      <c r="F134" s="102">
        <v>44985</v>
      </c>
      <c r="G134" s="91">
        <v>371.50950000000006</v>
      </c>
      <c r="H134" s="103">
        <v>-5.659624</v>
      </c>
      <c r="I134" s="91">
        <v>-2.1026039000000003E-2</v>
      </c>
      <c r="J134" s="92">
        <f t="shared" si="1"/>
        <v>8.6549346261102812E-3</v>
      </c>
      <c r="K134" s="92">
        <f>I134/'סכום נכסי הקרן'!$C$42</f>
        <v>-2.8427432462941892E-5</v>
      </c>
    </row>
    <row r="135" spans="2:11">
      <c r="B135" s="87" t="s">
        <v>1935</v>
      </c>
      <c r="C135" s="88" t="s">
        <v>1937</v>
      </c>
      <c r="D135" s="89" t="s">
        <v>508</v>
      </c>
      <c r="E135" s="89" t="s">
        <v>120</v>
      </c>
      <c r="F135" s="102">
        <v>44985</v>
      </c>
      <c r="G135" s="91">
        <v>874.58625000000018</v>
      </c>
      <c r="H135" s="103">
        <v>-5.659624</v>
      </c>
      <c r="I135" s="91">
        <v>-4.9498289000000008E-2</v>
      </c>
      <c r="J135" s="92">
        <f t="shared" si="1"/>
        <v>2.037494819634424E-2</v>
      </c>
      <c r="K135" s="92">
        <f>I135/'סכום נכסי הקרן'!$C$42</f>
        <v>-6.6922222848472769E-5</v>
      </c>
    </row>
    <row r="136" spans="2:11">
      <c r="B136" s="87" t="s">
        <v>1938</v>
      </c>
      <c r="C136" s="88" t="s">
        <v>1939</v>
      </c>
      <c r="D136" s="89" t="s">
        <v>508</v>
      </c>
      <c r="E136" s="89" t="s">
        <v>120</v>
      </c>
      <c r="F136" s="102">
        <v>44991</v>
      </c>
      <c r="G136" s="91">
        <v>524.75175000000013</v>
      </c>
      <c r="H136" s="103">
        <v>-5.6292460000000002</v>
      </c>
      <c r="I136" s="91">
        <v>-2.9539565000000004E-2</v>
      </c>
      <c r="J136" s="92">
        <f t="shared" si="1"/>
        <v>1.2159351742795461E-2</v>
      </c>
      <c r="K136" s="92">
        <f>I136/'סכום נכסי הקרן'!$C$42</f>
        <v>-3.9937811825716773E-5</v>
      </c>
    </row>
    <row r="137" spans="2:11">
      <c r="B137" s="87" t="s">
        <v>1940</v>
      </c>
      <c r="C137" s="88" t="s">
        <v>1941</v>
      </c>
      <c r="D137" s="89" t="s">
        <v>508</v>
      </c>
      <c r="E137" s="89" t="s">
        <v>120</v>
      </c>
      <c r="F137" s="102">
        <v>44985</v>
      </c>
      <c r="G137" s="91">
        <v>151.14576400000004</v>
      </c>
      <c r="H137" s="103">
        <v>-5.6478609999999998</v>
      </c>
      <c r="I137" s="91">
        <v>-8.5365030000000008E-3</v>
      </c>
      <c r="J137" s="92">
        <f t="shared" si="1"/>
        <v>3.5138751241065558E-3</v>
      </c>
      <c r="K137" s="92">
        <f>I137/'סכום נכסי הקרן'!$C$42</f>
        <v>-1.1541444515640861E-5</v>
      </c>
    </row>
    <row r="138" spans="2:11">
      <c r="B138" s="87" t="s">
        <v>1942</v>
      </c>
      <c r="C138" s="88" t="s">
        <v>1943</v>
      </c>
      <c r="D138" s="89" t="s">
        <v>508</v>
      </c>
      <c r="E138" s="89" t="s">
        <v>120</v>
      </c>
      <c r="F138" s="102">
        <v>44985</v>
      </c>
      <c r="G138" s="91">
        <v>371.56092000000007</v>
      </c>
      <c r="H138" s="103">
        <v>-5.6450009999999997</v>
      </c>
      <c r="I138" s="91">
        <v>-2.0974619000000003E-2</v>
      </c>
      <c r="J138" s="92">
        <f t="shared" si="1"/>
        <v>8.6337686452769638E-3</v>
      </c>
      <c r="K138" s="92">
        <f>I138/'סכום נכסי הקרן'!$C$42</f>
        <v>-2.8357912066007192E-5</v>
      </c>
    </row>
    <row r="139" spans="2:11">
      <c r="B139" s="87" t="s">
        <v>1944</v>
      </c>
      <c r="C139" s="88" t="s">
        <v>1945</v>
      </c>
      <c r="D139" s="89" t="s">
        <v>508</v>
      </c>
      <c r="E139" s="89" t="s">
        <v>120</v>
      </c>
      <c r="F139" s="102">
        <v>44985</v>
      </c>
      <c r="G139" s="91">
        <v>1412.5567630000003</v>
      </c>
      <c r="H139" s="103">
        <v>-5.5982380000000003</v>
      </c>
      <c r="I139" s="91">
        <v>-7.9078285000000012E-2</v>
      </c>
      <c r="J139" s="92">
        <f t="shared" si="1"/>
        <v>3.2550942525119315E-2</v>
      </c>
      <c r="K139" s="92">
        <f>I139/'סכום נכסי הקרן'!$C$42</f>
        <v>-1.0691469782410139E-4</v>
      </c>
    </row>
    <row r="140" spans="2:11">
      <c r="B140" s="87" t="s">
        <v>1944</v>
      </c>
      <c r="C140" s="88" t="s">
        <v>1946</v>
      </c>
      <c r="D140" s="89" t="s">
        <v>508</v>
      </c>
      <c r="E140" s="89" t="s">
        <v>120</v>
      </c>
      <c r="F140" s="102">
        <v>44985</v>
      </c>
      <c r="G140" s="91">
        <v>10.081119000000001</v>
      </c>
      <c r="H140" s="103">
        <v>-5.5982380000000003</v>
      </c>
      <c r="I140" s="91">
        <v>-5.6436500000000016E-4</v>
      </c>
      <c r="J140" s="92">
        <f t="shared" ref="J140:J203" si="2">IFERROR(I140/$I$11,0)</f>
        <v>2.3230919434063301E-4</v>
      </c>
      <c r="K140" s="92">
        <f>I140/'סכום נכסי הקרן'!$C$42</f>
        <v>-7.6302759268867534E-7</v>
      </c>
    </row>
    <row r="141" spans="2:11">
      <c r="B141" s="87" t="s">
        <v>1947</v>
      </c>
      <c r="C141" s="88" t="s">
        <v>1948</v>
      </c>
      <c r="D141" s="89" t="s">
        <v>508</v>
      </c>
      <c r="E141" s="89" t="s">
        <v>120</v>
      </c>
      <c r="F141" s="102">
        <v>44991</v>
      </c>
      <c r="G141" s="91">
        <v>403.27824400000003</v>
      </c>
      <c r="H141" s="103">
        <v>-5.5591160000000004</v>
      </c>
      <c r="I141" s="91">
        <v>-2.2418707000000006E-2</v>
      </c>
      <c r="J141" s="92">
        <f t="shared" si="2"/>
        <v>9.2281976404077325E-3</v>
      </c>
      <c r="K141" s="92">
        <f>I141/'סכום נכסי הקרן'!$C$42</f>
        <v>-3.0310334683055744E-5</v>
      </c>
    </row>
    <row r="142" spans="2:11">
      <c r="B142" s="87" t="s">
        <v>1949</v>
      </c>
      <c r="C142" s="88" t="s">
        <v>1950</v>
      </c>
      <c r="D142" s="89" t="s">
        <v>508</v>
      </c>
      <c r="E142" s="89" t="s">
        <v>120</v>
      </c>
      <c r="F142" s="102">
        <v>45035</v>
      </c>
      <c r="G142" s="91">
        <v>1648.1652600000002</v>
      </c>
      <c r="H142" s="103">
        <v>-5.4803040000000003</v>
      </c>
      <c r="I142" s="91">
        <v>-9.0324471000000017E-2</v>
      </c>
      <c r="J142" s="92">
        <f t="shared" si="2"/>
        <v>3.7180202683110876E-2</v>
      </c>
      <c r="K142" s="92">
        <f>I142/'סכום נכסי הקרן'!$C$42</f>
        <v>-1.2211966310456541E-4</v>
      </c>
    </row>
    <row r="143" spans="2:11">
      <c r="B143" s="87" t="s">
        <v>1951</v>
      </c>
      <c r="C143" s="88" t="s">
        <v>1952</v>
      </c>
      <c r="D143" s="89" t="s">
        <v>508</v>
      </c>
      <c r="E143" s="89" t="s">
        <v>120</v>
      </c>
      <c r="F143" s="102">
        <v>45035</v>
      </c>
      <c r="G143" s="91">
        <v>159.03168000000002</v>
      </c>
      <c r="H143" s="103">
        <v>-5.4511339999999997</v>
      </c>
      <c r="I143" s="91">
        <v>-8.6690299999999994E-3</v>
      </c>
      <c r="J143" s="92">
        <f t="shared" si="2"/>
        <v>3.5684271260882183E-3</v>
      </c>
      <c r="K143" s="92">
        <f>I143/'סכום נכסי הקרן'!$C$42</f>
        <v>-1.1720622455052856E-5</v>
      </c>
    </row>
    <row r="144" spans="2:11">
      <c r="B144" s="87" t="s">
        <v>1953</v>
      </c>
      <c r="C144" s="88" t="s">
        <v>1954</v>
      </c>
      <c r="D144" s="89" t="s">
        <v>508</v>
      </c>
      <c r="E144" s="89" t="s">
        <v>120</v>
      </c>
      <c r="F144" s="102">
        <v>45035</v>
      </c>
      <c r="G144" s="91">
        <v>752.87289600000008</v>
      </c>
      <c r="H144" s="103">
        <v>-5.4511339999999997</v>
      </c>
      <c r="I144" s="91">
        <v>-4.1040109000000005E-2</v>
      </c>
      <c r="J144" s="92">
        <f t="shared" si="2"/>
        <v>1.6893313117294233E-2</v>
      </c>
      <c r="K144" s="92">
        <f>I144/'סכום נכסי הקרן'!$C$42</f>
        <v>-5.5486671877155451E-5</v>
      </c>
    </row>
    <row r="145" spans="2:11">
      <c r="B145" s="87" t="s">
        <v>1955</v>
      </c>
      <c r="C145" s="88" t="s">
        <v>1956</v>
      </c>
      <c r="D145" s="89" t="s">
        <v>508</v>
      </c>
      <c r="E145" s="89" t="s">
        <v>120</v>
      </c>
      <c r="F145" s="102">
        <v>44991</v>
      </c>
      <c r="G145" s="91">
        <v>753.0811020000001</v>
      </c>
      <c r="H145" s="103">
        <v>-5.4978300000000004</v>
      </c>
      <c r="I145" s="91">
        <v>-4.1403115999999997E-2</v>
      </c>
      <c r="J145" s="92">
        <f t="shared" si="2"/>
        <v>1.7042737450323406E-2</v>
      </c>
      <c r="K145" s="92">
        <f>I145/'סכום נכסי הקרן'!$C$42</f>
        <v>-5.5977461272917293E-5</v>
      </c>
    </row>
    <row r="146" spans="2:11">
      <c r="B146" s="87" t="s">
        <v>1957</v>
      </c>
      <c r="C146" s="88" t="s">
        <v>1958</v>
      </c>
      <c r="D146" s="89" t="s">
        <v>508</v>
      </c>
      <c r="E146" s="89" t="s">
        <v>120</v>
      </c>
      <c r="F146" s="102">
        <v>45007</v>
      </c>
      <c r="G146" s="91">
        <v>495.96304000000003</v>
      </c>
      <c r="H146" s="103">
        <v>-5.4826600000000001</v>
      </c>
      <c r="I146" s="91">
        <v>-2.7191966000000008E-2</v>
      </c>
      <c r="J146" s="92">
        <f t="shared" si="2"/>
        <v>1.1193011108055755E-2</v>
      </c>
      <c r="K146" s="92">
        <f>I146/'סכום נכסי הקרן'!$C$42</f>
        <v>-3.6763832550658365E-5</v>
      </c>
    </row>
    <row r="147" spans="2:11">
      <c r="B147" s="87" t="s">
        <v>1957</v>
      </c>
      <c r="C147" s="88" t="s">
        <v>1959</v>
      </c>
      <c r="D147" s="89" t="s">
        <v>508</v>
      </c>
      <c r="E147" s="89" t="s">
        <v>120</v>
      </c>
      <c r="F147" s="102">
        <v>45007</v>
      </c>
      <c r="G147" s="91">
        <v>262.70271000000008</v>
      </c>
      <c r="H147" s="103">
        <v>-5.4826600000000001</v>
      </c>
      <c r="I147" s="91">
        <v>-1.4403096000000002E-2</v>
      </c>
      <c r="J147" s="92">
        <f t="shared" si="2"/>
        <v>5.9287369481998238E-3</v>
      </c>
      <c r="K147" s="92">
        <f>I147/'סכום נכסי הקרן'!$C$42</f>
        <v>-1.9473141793243537E-5</v>
      </c>
    </row>
    <row r="148" spans="2:11">
      <c r="B148" s="87" t="s">
        <v>1960</v>
      </c>
      <c r="C148" s="88" t="s">
        <v>1961</v>
      </c>
      <c r="D148" s="89" t="s">
        <v>508</v>
      </c>
      <c r="E148" s="89" t="s">
        <v>120</v>
      </c>
      <c r="F148" s="102">
        <v>45036</v>
      </c>
      <c r="G148" s="91">
        <v>991.92608000000007</v>
      </c>
      <c r="H148" s="103">
        <v>-5.4152399999999998</v>
      </c>
      <c r="I148" s="91">
        <v>-5.3715178000000009E-2</v>
      </c>
      <c r="J148" s="92">
        <f t="shared" si="2"/>
        <v>2.2110743446251441E-2</v>
      </c>
      <c r="K148" s="92">
        <f>I148/'סכום נכסי הקרן'!$C$42</f>
        <v>-7.2623502449981292E-5</v>
      </c>
    </row>
    <row r="149" spans="2:11">
      <c r="B149" s="87" t="s">
        <v>1962</v>
      </c>
      <c r="C149" s="88" t="s">
        <v>1963</v>
      </c>
      <c r="D149" s="89" t="s">
        <v>508</v>
      </c>
      <c r="E149" s="89" t="s">
        <v>120</v>
      </c>
      <c r="F149" s="102">
        <v>45055</v>
      </c>
      <c r="G149" s="91">
        <v>736.17768000000012</v>
      </c>
      <c r="H149" s="103">
        <v>-5.2874759999999998</v>
      </c>
      <c r="I149" s="91">
        <v>-3.8925218999999997E-2</v>
      </c>
      <c r="J149" s="92">
        <f t="shared" si="2"/>
        <v>1.6022762335408287E-2</v>
      </c>
      <c r="K149" s="92">
        <f>I149/'סכום נכסי הקרן'!$C$42</f>
        <v>-5.262731769058938E-5</v>
      </c>
    </row>
    <row r="150" spans="2:11">
      <c r="B150" s="87" t="s">
        <v>1964</v>
      </c>
      <c r="C150" s="88" t="s">
        <v>1965</v>
      </c>
      <c r="D150" s="89" t="s">
        <v>508</v>
      </c>
      <c r="E150" s="89" t="s">
        <v>120</v>
      </c>
      <c r="F150" s="102">
        <v>45055</v>
      </c>
      <c r="G150" s="91">
        <v>613.48140000000012</v>
      </c>
      <c r="H150" s="103">
        <v>-5.2874759999999998</v>
      </c>
      <c r="I150" s="91">
        <v>-3.2437682000000009E-2</v>
      </c>
      <c r="J150" s="92">
        <f t="shared" si="2"/>
        <v>1.3352301740358905E-2</v>
      </c>
      <c r="K150" s="92">
        <f>I150/'סכום נכסי הקרן'!$C$42</f>
        <v>-4.3856097399485749E-5</v>
      </c>
    </row>
    <row r="151" spans="2:11">
      <c r="B151" s="87" t="s">
        <v>1966</v>
      </c>
      <c r="C151" s="88" t="s">
        <v>1967</v>
      </c>
      <c r="D151" s="89" t="s">
        <v>508</v>
      </c>
      <c r="E151" s="89" t="s">
        <v>120</v>
      </c>
      <c r="F151" s="102">
        <v>45036</v>
      </c>
      <c r="G151" s="91">
        <v>496.37440000000004</v>
      </c>
      <c r="H151" s="103">
        <v>-5.3278790000000003</v>
      </c>
      <c r="I151" s="91">
        <v>-2.6446229000000002E-2</v>
      </c>
      <c r="J151" s="92">
        <f t="shared" si="2"/>
        <v>1.0886043876459178E-2</v>
      </c>
      <c r="K151" s="92">
        <f>I151/'סכום נכסי הקרן'!$C$42</f>
        <v>-3.5755588049513048E-5</v>
      </c>
    </row>
    <row r="152" spans="2:11">
      <c r="B152" s="87" t="s">
        <v>1966</v>
      </c>
      <c r="C152" s="88" t="s">
        <v>1968</v>
      </c>
      <c r="D152" s="89" t="s">
        <v>508</v>
      </c>
      <c r="E152" s="89" t="s">
        <v>120</v>
      </c>
      <c r="F152" s="102">
        <v>45036</v>
      </c>
      <c r="G152" s="91">
        <v>350.56080000000003</v>
      </c>
      <c r="H152" s="103">
        <v>-5.3278790000000003</v>
      </c>
      <c r="I152" s="91">
        <v>-1.8677457000000005E-2</v>
      </c>
      <c r="J152" s="92">
        <f t="shared" si="2"/>
        <v>7.6881893597260933E-3</v>
      </c>
      <c r="K152" s="92">
        <f>I152/'סכום נכסי הקרן'!$C$42</f>
        <v>-2.525212416123652E-5</v>
      </c>
    </row>
    <row r="153" spans="2:11">
      <c r="B153" s="87" t="s">
        <v>1969</v>
      </c>
      <c r="C153" s="88" t="s">
        <v>1970</v>
      </c>
      <c r="D153" s="89" t="s">
        <v>508</v>
      </c>
      <c r="E153" s="89" t="s">
        <v>120</v>
      </c>
      <c r="F153" s="102">
        <v>45036</v>
      </c>
      <c r="G153" s="91">
        <v>438.20100000000008</v>
      </c>
      <c r="H153" s="103">
        <v>-5.3278790000000003</v>
      </c>
      <c r="I153" s="91">
        <v>-2.3346820999999997E-2</v>
      </c>
      <c r="J153" s="92">
        <f t="shared" si="2"/>
        <v>9.6102365967502771E-3</v>
      </c>
      <c r="K153" s="92">
        <f>I153/'סכום נכסי הקרן'!$C$42</f>
        <v>-3.1565154863542929E-5</v>
      </c>
    </row>
    <row r="154" spans="2:11">
      <c r="B154" s="87" t="s">
        <v>1969</v>
      </c>
      <c r="C154" s="88" t="s">
        <v>1971</v>
      </c>
      <c r="D154" s="89" t="s">
        <v>508</v>
      </c>
      <c r="E154" s="89" t="s">
        <v>120</v>
      </c>
      <c r="F154" s="102">
        <v>45036</v>
      </c>
      <c r="G154" s="91">
        <v>620.46800000000007</v>
      </c>
      <c r="H154" s="103">
        <v>-5.3278790000000003</v>
      </c>
      <c r="I154" s="91">
        <v>-3.3057787000000005E-2</v>
      </c>
      <c r="J154" s="92">
        <f t="shared" si="2"/>
        <v>1.3607555154295981E-2</v>
      </c>
      <c r="K154" s="92">
        <f>I154/'סכום נכסי הקרן'!$C$42</f>
        <v>-4.4694486075899436E-5</v>
      </c>
    </row>
    <row r="155" spans="2:11">
      <c r="B155" s="87" t="s">
        <v>1972</v>
      </c>
      <c r="C155" s="88" t="s">
        <v>1973</v>
      </c>
      <c r="D155" s="89" t="s">
        <v>508</v>
      </c>
      <c r="E155" s="89" t="s">
        <v>120</v>
      </c>
      <c r="F155" s="102">
        <v>45036</v>
      </c>
      <c r="G155" s="91">
        <v>496.37440000000004</v>
      </c>
      <c r="H155" s="103">
        <v>-5.3278790000000003</v>
      </c>
      <c r="I155" s="91">
        <v>-2.6446229000000002E-2</v>
      </c>
      <c r="J155" s="92">
        <f t="shared" si="2"/>
        <v>1.0886043876459178E-2</v>
      </c>
      <c r="K155" s="92">
        <f>I155/'סכום נכסי הקרן'!$C$42</f>
        <v>-3.5755588049513048E-5</v>
      </c>
    </row>
    <row r="156" spans="2:11">
      <c r="B156" s="87" t="s">
        <v>1974</v>
      </c>
      <c r="C156" s="88" t="s">
        <v>1975</v>
      </c>
      <c r="D156" s="89" t="s">
        <v>508</v>
      </c>
      <c r="E156" s="89" t="s">
        <v>120</v>
      </c>
      <c r="F156" s="102">
        <v>45061</v>
      </c>
      <c r="G156" s="91">
        <v>788.76180000000011</v>
      </c>
      <c r="H156" s="103">
        <v>-5.3211459999999997</v>
      </c>
      <c r="I156" s="91">
        <v>-4.1971163000000006E-2</v>
      </c>
      <c r="J156" s="92">
        <f t="shared" si="2"/>
        <v>1.7276562263906132E-2</v>
      </c>
      <c r="K156" s="92">
        <f>I156/'סכום נכסי הקרן'!$C$42</f>
        <v>-5.6745466969486055E-5</v>
      </c>
    </row>
    <row r="157" spans="2:11">
      <c r="B157" s="87" t="s">
        <v>1976</v>
      </c>
      <c r="C157" s="88" t="s">
        <v>1977</v>
      </c>
      <c r="D157" s="89" t="s">
        <v>508</v>
      </c>
      <c r="E157" s="89" t="s">
        <v>120</v>
      </c>
      <c r="F157" s="102">
        <v>45055</v>
      </c>
      <c r="G157" s="91">
        <v>929.24274600000024</v>
      </c>
      <c r="H157" s="103">
        <v>-5.2583989999999998</v>
      </c>
      <c r="I157" s="91">
        <v>-4.8863293000000009E-2</v>
      </c>
      <c r="J157" s="92">
        <f t="shared" si="2"/>
        <v>2.0113565209855841E-2</v>
      </c>
      <c r="K157" s="92">
        <f>I157/'סכום נכסי הקרן'!$C$42</f>
        <v>-6.6063701378773305E-5</v>
      </c>
    </row>
    <row r="158" spans="2:11">
      <c r="B158" s="87" t="s">
        <v>1978</v>
      </c>
      <c r="C158" s="88" t="s">
        <v>1979</v>
      </c>
      <c r="D158" s="89" t="s">
        <v>508</v>
      </c>
      <c r="E158" s="89" t="s">
        <v>120</v>
      </c>
      <c r="F158" s="102">
        <v>44984</v>
      </c>
      <c r="G158" s="91">
        <v>372.79500000000007</v>
      </c>
      <c r="H158" s="103">
        <v>-5.29528</v>
      </c>
      <c r="I158" s="91">
        <v>-1.9740539000000001E-2</v>
      </c>
      <c r="J158" s="92">
        <f t="shared" si="2"/>
        <v>8.1257851052773371E-3</v>
      </c>
      <c r="K158" s="92">
        <f>I158/'סכום נכסי הקרן'!$C$42</f>
        <v>-2.6689422539574403E-5</v>
      </c>
    </row>
    <row r="159" spans="2:11">
      <c r="B159" s="87" t="s">
        <v>1980</v>
      </c>
      <c r="C159" s="88" t="s">
        <v>1981</v>
      </c>
      <c r="D159" s="89" t="s">
        <v>508</v>
      </c>
      <c r="E159" s="89" t="s">
        <v>120</v>
      </c>
      <c r="F159" s="102">
        <v>45061</v>
      </c>
      <c r="G159" s="91">
        <v>497.74560000000014</v>
      </c>
      <c r="H159" s="103">
        <v>-5.0310050000000004</v>
      </c>
      <c r="I159" s="91">
        <v>-2.5041604000000002E-2</v>
      </c>
      <c r="J159" s="92">
        <f t="shared" si="2"/>
        <v>1.0307859010103695E-2</v>
      </c>
      <c r="K159" s="92">
        <f>I159/'סכום נכסי הקרן'!$C$42</f>
        <v>-3.3856519835891844E-5</v>
      </c>
    </row>
    <row r="160" spans="2:11">
      <c r="B160" s="87" t="s">
        <v>1982</v>
      </c>
      <c r="C160" s="88" t="s">
        <v>1983</v>
      </c>
      <c r="D160" s="89" t="s">
        <v>508</v>
      </c>
      <c r="E160" s="89" t="s">
        <v>120</v>
      </c>
      <c r="F160" s="102">
        <v>45061</v>
      </c>
      <c r="G160" s="91">
        <v>746.61840000000007</v>
      </c>
      <c r="H160" s="103">
        <v>-5.0310050000000004</v>
      </c>
      <c r="I160" s="91">
        <v>-3.7562406000000007E-2</v>
      </c>
      <c r="J160" s="92">
        <f t="shared" si="2"/>
        <v>1.5461788515155546E-2</v>
      </c>
      <c r="K160" s="92">
        <f>I160/'סכום נכסי הקרן'!$C$42</f>
        <v>-5.0784779753837766E-5</v>
      </c>
    </row>
    <row r="161" spans="2:11">
      <c r="B161" s="87" t="s">
        <v>1984</v>
      </c>
      <c r="C161" s="88" t="s">
        <v>1985</v>
      </c>
      <c r="D161" s="89" t="s">
        <v>508</v>
      </c>
      <c r="E161" s="89" t="s">
        <v>120</v>
      </c>
      <c r="F161" s="102">
        <v>45061</v>
      </c>
      <c r="G161" s="91">
        <v>878.82300000000021</v>
      </c>
      <c r="H161" s="103">
        <v>-5.0310050000000004</v>
      </c>
      <c r="I161" s="91">
        <v>-4.4213626000000006E-2</v>
      </c>
      <c r="J161" s="92">
        <f t="shared" si="2"/>
        <v>1.8199625836006952E-2</v>
      </c>
      <c r="K161" s="92">
        <f>I161/'סכום נכסי הקרן'!$C$42</f>
        <v>-5.9777301233806881E-5</v>
      </c>
    </row>
    <row r="162" spans="2:11">
      <c r="B162" s="87" t="s">
        <v>1986</v>
      </c>
      <c r="C162" s="88" t="s">
        <v>1987</v>
      </c>
      <c r="D162" s="89" t="s">
        <v>508</v>
      </c>
      <c r="E162" s="89" t="s">
        <v>120</v>
      </c>
      <c r="F162" s="102">
        <v>45061</v>
      </c>
      <c r="G162" s="91">
        <v>995.9574080000001</v>
      </c>
      <c r="H162" s="103">
        <v>-4.98184</v>
      </c>
      <c r="I162" s="91">
        <v>-4.9617000000000001E-2</v>
      </c>
      <c r="J162" s="92">
        <f t="shared" si="2"/>
        <v>2.0423813127318644E-2</v>
      </c>
      <c r="K162" s="92">
        <f>I162/'סכום נכסי הקרן'!$C$42</f>
        <v>-6.7082721406242407E-5</v>
      </c>
    </row>
    <row r="163" spans="2:11">
      <c r="B163" s="87" t="s">
        <v>1988</v>
      </c>
      <c r="C163" s="88" t="s">
        <v>1989</v>
      </c>
      <c r="D163" s="89" t="s">
        <v>508</v>
      </c>
      <c r="E163" s="89" t="s">
        <v>120</v>
      </c>
      <c r="F163" s="102">
        <v>45005</v>
      </c>
      <c r="G163" s="91">
        <v>561.04362000000003</v>
      </c>
      <c r="H163" s="103">
        <v>-4.907635</v>
      </c>
      <c r="I163" s="91">
        <v>-2.7533975000000006E-2</v>
      </c>
      <c r="J163" s="92">
        <f t="shared" si="2"/>
        <v>1.1333792048133975E-2</v>
      </c>
      <c r="K163" s="92">
        <f>I163/'סכום נכסי הקרן'!$C$42</f>
        <v>-3.7226232422988969E-5</v>
      </c>
    </row>
    <row r="164" spans="2:11">
      <c r="B164" s="87" t="s">
        <v>1990</v>
      </c>
      <c r="C164" s="88" t="s">
        <v>1991</v>
      </c>
      <c r="D164" s="89" t="s">
        <v>508</v>
      </c>
      <c r="E164" s="89" t="s">
        <v>120</v>
      </c>
      <c r="F164" s="102">
        <v>45105</v>
      </c>
      <c r="G164" s="91">
        <v>493.90336800000006</v>
      </c>
      <c r="H164" s="103">
        <v>-4.9064059999999996</v>
      </c>
      <c r="I164" s="91">
        <v>-2.4232903000000007E-2</v>
      </c>
      <c r="J164" s="92">
        <f t="shared" si="2"/>
        <v>9.9749739485345632E-3</v>
      </c>
      <c r="K164" s="92">
        <f>I164/'סכום נכסי הקרן'!$C$42</f>
        <v>-3.2763147324777721E-5</v>
      </c>
    </row>
    <row r="165" spans="2:11">
      <c r="B165" s="87" t="s">
        <v>1992</v>
      </c>
      <c r="C165" s="88" t="s">
        <v>1993</v>
      </c>
      <c r="D165" s="89" t="s">
        <v>508</v>
      </c>
      <c r="E165" s="89" t="s">
        <v>120</v>
      </c>
      <c r="F165" s="102">
        <v>45106</v>
      </c>
      <c r="G165" s="91">
        <v>300.11684400000007</v>
      </c>
      <c r="H165" s="103">
        <v>-4.5232890000000001</v>
      </c>
      <c r="I165" s="91">
        <v>-1.3575151000000004E-2</v>
      </c>
      <c r="J165" s="92">
        <f t="shared" si="2"/>
        <v>5.5879304915479149E-3</v>
      </c>
      <c r="K165" s="92">
        <f>I165/'סכום נכסי הקרן'!$C$42</f>
        <v>-1.8353751185695897E-5</v>
      </c>
    </row>
    <row r="166" spans="2:11">
      <c r="B166" s="87" t="s">
        <v>1994</v>
      </c>
      <c r="C166" s="88" t="s">
        <v>1995</v>
      </c>
      <c r="D166" s="89" t="s">
        <v>508</v>
      </c>
      <c r="E166" s="89" t="s">
        <v>120</v>
      </c>
      <c r="F166" s="102">
        <v>45106</v>
      </c>
      <c r="G166" s="91">
        <v>1188.3333400000001</v>
      </c>
      <c r="H166" s="103">
        <v>-4.4373550000000002</v>
      </c>
      <c r="I166" s="91">
        <v>-5.2730574000000002E-2</v>
      </c>
      <c r="J166" s="92">
        <f t="shared" si="2"/>
        <v>2.1705451548304958E-2</v>
      </c>
      <c r="K166" s="92">
        <f>I166/'סכום נכסי הקרן'!$C$42</f>
        <v>-7.1292307177645754E-5</v>
      </c>
    </row>
    <row r="167" spans="2:11">
      <c r="B167" s="87" t="s">
        <v>1996</v>
      </c>
      <c r="C167" s="88" t="s">
        <v>1997</v>
      </c>
      <c r="D167" s="89" t="s">
        <v>508</v>
      </c>
      <c r="E167" s="89" t="s">
        <v>120</v>
      </c>
      <c r="F167" s="102">
        <v>45138</v>
      </c>
      <c r="G167" s="91">
        <v>939.10917000000006</v>
      </c>
      <c r="H167" s="103">
        <v>-4.0221640000000001</v>
      </c>
      <c r="I167" s="91">
        <v>-3.7772515000000007E-2</v>
      </c>
      <c r="J167" s="92">
        <f t="shared" si="2"/>
        <v>1.5548275544850363E-2</v>
      </c>
      <c r="K167" s="92">
        <f>I167/'סכום נכסי הקרן'!$C$42</f>
        <v>-5.1068849397547469E-5</v>
      </c>
    </row>
    <row r="168" spans="2:11">
      <c r="B168" s="87" t="s">
        <v>1998</v>
      </c>
      <c r="C168" s="88" t="s">
        <v>1999</v>
      </c>
      <c r="D168" s="89" t="s">
        <v>508</v>
      </c>
      <c r="E168" s="89" t="s">
        <v>120</v>
      </c>
      <c r="F168" s="102">
        <v>45106</v>
      </c>
      <c r="G168" s="91">
        <v>443.40615000000003</v>
      </c>
      <c r="H168" s="103">
        <v>-4.038195</v>
      </c>
      <c r="I168" s="91">
        <v>-1.7905607000000004E-2</v>
      </c>
      <c r="J168" s="92">
        <f t="shared" si="2"/>
        <v>7.370473251087503E-3</v>
      </c>
      <c r="K168" s="92">
        <f>I168/'סכום נכסי הקרן'!$C$42</f>
        <v>-2.4208574601258924E-5</v>
      </c>
    </row>
    <row r="169" spans="2:11">
      <c r="B169" s="87" t="s">
        <v>2000</v>
      </c>
      <c r="C169" s="88" t="s">
        <v>2001</v>
      </c>
      <c r="D169" s="89" t="s">
        <v>508</v>
      </c>
      <c r="E169" s="89" t="s">
        <v>120</v>
      </c>
      <c r="F169" s="102">
        <v>45132</v>
      </c>
      <c r="G169" s="91">
        <v>316.90681900000004</v>
      </c>
      <c r="H169" s="103">
        <v>-3.6737929999999999</v>
      </c>
      <c r="I169" s="91">
        <v>-1.1642500000000002E-2</v>
      </c>
      <c r="J169" s="92">
        <f t="shared" si="2"/>
        <v>4.7923946295585652E-3</v>
      </c>
      <c r="K169" s="92">
        <f>I169/'סכום נכסי הקרן'!$C$42</f>
        <v>-1.5740786100977029E-5</v>
      </c>
    </row>
    <row r="170" spans="2:11">
      <c r="B170" s="87" t="s">
        <v>2002</v>
      </c>
      <c r="C170" s="88" t="s">
        <v>2003</v>
      </c>
      <c r="D170" s="89" t="s">
        <v>508</v>
      </c>
      <c r="E170" s="89" t="s">
        <v>120</v>
      </c>
      <c r="F170" s="102">
        <v>45132</v>
      </c>
      <c r="G170" s="91">
        <v>307.48725000000007</v>
      </c>
      <c r="H170" s="103">
        <v>-3.402971</v>
      </c>
      <c r="I170" s="91">
        <v>-1.0463703000000003E-2</v>
      </c>
      <c r="J170" s="92">
        <f t="shared" si="2"/>
        <v>4.3071671945454889E-3</v>
      </c>
      <c r="K170" s="92">
        <f>I170/'סכום נכסי הקרן'!$C$42</f>
        <v>-1.4147039789319448E-5</v>
      </c>
    </row>
    <row r="171" spans="2:11">
      <c r="B171" s="87" t="s">
        <v>2004</v>
      </c>
      <c r="C171" s="88" t="s">
        <v>2005</v>
      </c>
      <c r="D171" s="89" t="s">
        <v>508</v>
      </c>
      <c r="E171" s="89" t="s">
        <v>120</v>
      </c>
      <c r="F171" s="102">
        <v>45132</v>
      </c>
      <c r="G171" s="91">
        <v>917.85234000000014</v>
      </c>
      <c r="H171" s="103">
        <v>-3.3804669999999999</v>
      </c>
      <c r="I171" s="91">
        <v>-3.1027694000000008E-2</v>
      </c>
      <c r="J171" s="92">
        <f t="shared" si="2"/>
        <v>1.2771909305835218E-2</v>
      </c>
      <c r="K171" s="92">
        <f>I171/'סכום נכסי הקרן'!$C$42</f>
        <v>-4.1949778351777407E-5</v>
      </c>
    </row>
    <row r="172" spans="2:11">
      <c r="B172" s="87" t="s">
        <v>2006</v>
      </c>
      <c r="C172" s="88" t="s">
        <v>2007</v>
      </c>
      <c r="D172" s="89" t="s">
        <v>508</v>
      </c>
      <c r="E172" s="89" t="s">
        <v>120</v>
      </c>
      <c r="F172" s="102">
        <v>45132</v>
      </c>
      <c r="G172" s="91">
        <v>504.06683200000009</v>
      </c>
      <c r="H172" s="103">
        <v>-3.3720300000000001</v>
      </c>
      <c r="I172" s="91">
        <v>-1.6997286000000004E-2</v>
      </c>
      <c r="J172" s="92">
        <f t="shared" si="2"/>
        <v>6.9965816743372119E-3</v>
      </c>
      <c r="K172" s="92">
        <f>I172/'סכום נכסי הקרן'!$C$42</f>
        <v>-2.2980514771151514E-5</v>
      </c>
    </row>
    <row r="173" spans="2:11">
      <c r="B173" s="87" t="s">
        <v>2008</v>
      </c>
      <c r="C173" s="88" t="s">
        <v>2009</v>
      </c>
      <c r="D173" s="89" t="s">
        <v>508</v>
      </c>
      <c r="E173" s="89" t="s">
        <v>120</v>
      </c>
      <c r="F173" s="102">
        <v>45133</v>
      </c>
      <c r="G173" s="91">
        <v>603.72089600000015</v>
      </c>
      <c r="H173" s="103">
        <v>-3.3246329999999999</v>
      </c>
      <c r="I173" s="91">
        <v>-2.0071504000000004E-2</v>
      </c>
      <c r="J173" s="92">
        <f t="shared" si="2"/>
        <v>8.2620200108879764E-3</v>
      </c>
      <c r="K173" s="92">
        <f>I173/'סכום נכסי הקרן'!$C$42</f>
        <v>-2.7136890804286441E-5</v>
      </c>
    </row>
    <row r="174" spans="2:11">
      <c r="B174" s="87" t="s">
        <v>2010</v>
      </c>
      <c r="C174" s="88" t="s">
        <v>2011</v>
      </c>
      <c r="D174" s="89" t="s">
        <v>508</v>
      </c>
      <c r="E174" s="89" t="s">
        <v>120</v>
      </c>
      <c r="F174" s="102">
        <v>45132</v>
      </c>
      <c r="G174" s="91">
        <v>378.46148400000004</v>
      </c>
      <c r="H174" s="103">
        <v>-3.2596720000000001</v>
      </c>
      <c r="I174" s="91">
        <v>-1.2336604000000001E-2</v>
      </c>
      <c r="J174" s="92">
        <f t="shared" si="2"/>
        <v>5.0781082032716951E-3</v>
      </c>
      <c r="K174" s="92">
        <f>I174/'סכום נכסי הקרן'!$C$42</f>
        <v>-1.6679222226880619E-5</v>
      </c>
    </row>
    <row r="175" spans="2:11">
      <c r="B175" s="87" t="s">
        <v>2012</v>
      </c>
      <c r="C175" s="88" t="s">
        <v>2013</v>
      </c>
      <c r="D175" s="89" t="s">
        <v>508</v>
      </c>
      <c r="E175" s="89" t="s">
        <v>120</v>
      </c>
      <c r="F175" s="102">
        <v>45132</v>
      </c>
      <c r="G175" s="91">
        <v>3686.2000000000007</v>
      </c>
      <c r="H175" s="103">
        <v>-3.4032339999999999</v>
      </c>
      <c r="I175" s="91">
        <v>-0.12545000000000001</v>
      </c>
      <c r="J175" s="92">
        <f t="shared" si="2"/>
        <v>5.1638901119014126E-2</v>
      </c>
      <c r="K175" s="92">
        <f>I175/'סכום נכסי הקרן'!$C$42</f>
        <v>-1.6960975876036661E-4</v>
      </c>
    </row>
    <row r="176" spans="2:11">
      <c r="B176" s="87" t="s">
        <v>2014</v>
      </c>
      <c r="C176" s="88" t="s">
        <v>2015</v>
      </c>
      <c r="D176" s="89" t="s">
        <v>508</v>
      </c>
      <c r="E176" s="89" t="s">
        <v>120</v>
      </c>
      <c r="F176" s="102">
        <v>45110</v>
      </c>
      <c r="G176" s="91">
        <v>253.26064000000002</v>
      </c>
      <c r="H176" s="103">
        <v>-3.2179000000000002</v>
      </c>
      <c r="I176" s="91">
        <v>-8.1496750000000003E-3</v>
      </c>
      <c r="J176" s="92">
        <f t="shared" si="2"/>
        <v>3.3546453684902464E-3</v>
      </c>
      <c r="K176" s="92">
        <f>I176/'סכום נכסי הקרן'!$C$42</f>
        <v>-1.1018448869871589E-5</v>
      </c>
    </row>
    <row r="177" spans="2:11">
      <c r="B177" s="87" t="s">
        <v>2014</v>
      </c>
      <c r="C177" s="88" t="s">
        <v>2016</v>
      </c>
      <c r="D177" s="89" t="s">
        <v>508</v>
      </c>
      <c r="E177" s="89" t="s">
        <v>120</v>
      </c>
      <c r="F177" s="102">
        <v>45110</v>
      </c>
      <c r="G177" s="91">
        <v>178.86348000000001</v>
      </c>
      <c r="H177" s="103">
        <v>-3.2179000000000002</v>
      </c>
      <c r="I177" s="91">
        <v>-5.7556480000000004E-3</v>
      </c>
      <c r="J177" s="92">
        <f t="shared" si="2"/>
        <v>2.3691936065990547E-3</v>
      </c>
      <c r="K177" s="92">
        <f>I177/'סכום נכסי הקרן'!$C$42</f>
        <v>-7.7816984359472817E-6</v>
      </c>
    </row>
    <row r="178" spans="2:11">
      <c r="B178" s="87" t="s">
        <v>2017</v>
      </c>
      <c r="C178" s="88" t="s">
        <v>2018</v>
      </c>
      <c r="D178" s="89" t="s">
        <v>508</v>
      </c>
      <c r="E178" s="89" t="s">
        <v>120</v>
      </c>
      <c r="F178" s="102">
        <v>45110</v>
      </c>
      <c r="G178" s="91">
        <v>899.56204800000012</v>
      </c>
      <c r="H178" s="103">
        <v>-3.109283</v>
      </c>
      <c r="I178" s="91">
        <v>-2.7969930000000004E-2</v>
      </c>
      <c r="J178" s="92">
        <f t="shared" si="2"/>
        <v>1.1513243918499377E-2</v>
      </c>
      <c r="K178" s="92">
        <f>I178/'סכום נכסי הקרן'!$C$42</f>
        <v>-3.7815648304857243E-5</v>
      </c>
    </row>
    <row r="179" spans="2:11">
      <c r="B179" s="87" t="s">
        <v>2019</v>
      </c>
      <c r="C179" s="88" t="s">
        <v>2020</v>
      </c>
      <c r="D179" s="89" t="s">
        <v>508</v>
      </c>
      <c r="E179" s="89" t="s">
        <v>120</v>
      </c>
      <c r="F179" s="102">
        <v>45110</v>
      </c>
      <c r="G179" s="91">
        <v>626.49669600000016</v>
      </c>
      <c r="H179" s="103">
        <v>-3.1397219999999999</v>
      </c>
      <c r="I179" s="91">
        <v>-1.9670253000000002E-2</v>
      </c>
      <c r="J179" s="92">
        <f t="shared" si="2"/>
        <v>8.0968533252530166E-3</v>
      </c>
      <c r="K179" s="92">
        <f>I179/'סכום נכסי הקרן'!$C$42</f>
        <v>-2.6594395106300341E-5</v>
      </c>
    </row>
    <row r="180" spans="2:11">
      <c r="B180" s="87" t="s">
        <v>2019</v>
      </c>
      <c r="C180" s="88" t="s">
        <v>2021</v>
      </c>
      <c r="D180" s="89" t="s">
        <v>508</v>
      </c>
      <c r="E180" s="89" t="s">
        <v>120</v>
      </c>
      <c r="F180" s="102">
        <v>45110</v>
      </c>
      <c r="G180" s="91">
        <v>257.75938000000008</v>
      </c>
      <c r="H180" s="103">
        <v>-3.1397219999999999</v>
      </c>
      <c r="I180" s="91">
        <v>-8.0929270000000015E-3</v>
      </c>
      <c r="J180" s="92">
        <f t="shared" si="2"/>
        <v>3.3312862265157408E-3</v>
      </c>
      <c r="K180" s="92">
        <f>I180/'סכום נכסי הקרן'!$C$42</f>
        <v>-1.0941724959228837E-5</v>
      </c>
    </row>
    <row r="181" spans="2:11">
      <c r="B181" s="87" t="s">
        <v>2022</v>
      </c>
      <c r="C181" s="88" t="s">
        <v>2023</v>
      </c>
      <c r="D181" s="89" t="s">
        <v>508</v>
      </c>
      <c r="E181" s="89" t="s">
        <v>120</v>
      </c>
      <c r="F181" s="102">
        <v>45152</v>
      </c>
      <c r="G181" s="91">
        <v>1280.6665200000002</v>
      </c>
      <c r="H181" s="103">
        <v>-2.1598039999999998</v>
      </c>
      <c r="I181" s="91">
        <v>-2.7659880999999997E-2</v>
      </c>
      <c r="J181" s="92">
        <f t="shared" si="2"/>
        <v>1.1385618652233538E-2</v>
      </c>
      <c r="K181" s="92">
        <f>I181/'סכום נכסי הקרן'!$C$42</f>
        <v>-3.7396458698688298E-5</v>
      </c>
    </row>
    <row r="182" spans="2:11">
      <c r="B182" s="87" t="s">
        <v>2024</v>
      </c>
      <c r="C182" s="88" t="s">
        <v>2025</v>
      </c>
      <c r="D182" s="89" t="s">
        <v>508</v>
      </c>
      <c r="E182" s="89" t="s">
        <v>120</v>
      </c>
      <c r="F182" s="102">
        <v>45160</v>
      </c>
      <c r="G182" s="91">
        <v>448.84518000000008</v>
      </c>
      <c r="H182" s="103">
        <v>-1.5459579999999999</v>
      </c>
      <c r="I182" s="91">
        <v>-6.9389590000000006E-3</v>
      </c>
      <c r="J182" s="92">
        <f t="shared" si="2"/>
        <v>2.8562791364678606E-3</v>
      </c>
      <c r="K182" s="92">
        <f>I182/'סכום נכסי הקרן'!$C$42</f>
        <v>-9.3815477244964111E-6</v>
      </c>
    </row>
    <row r="183" spans="2:11">
      <c r="B183" s="87" t="s">
        <v>2026</v>
      </c>
      <c r="C183" s="88" t="s">
        <v>2027</v>
      </c>
      <c r="D183" s="89" t="s">
        <v>508</v>
      </c>
      <c r="E183" s="89" t="s">
        <v>120</v>
      </c>
      <c r="F183" s="102">
        <v>45155</v>
      </c>
      <c r="G183" s="91">
        <v>770.00421600000016</v>
      </c>
      <c r="H183" s="103">
        <v>-1.4936449999999999</v>
      </c>
      <c r="I183" s="91">
        <v>-1.1501132000000002E-2</v>
      </c>
      <c r="J183" s="92">
        <f t="shared" si="2"/>
        <v>4.7342034125526442E-3</v>
      </c>
      <c r="K183" s="92">
        <f>I183/'סכום נכסי הקרן'!$C$42</f>
        <v>-1.5549655033807356E-5</v>
      </c>
    </row>
    <row r="184" spans="2:11">
      <c r="B184" s="87" t="s">
        <v>2028</v>
      </c>
      <c r="C184" s="88" t="s">
        <v>2029</v>
      </c>
      <c r="D184" s="89" t="s">
        <v>508</v>
      </c>
      <c r="E184" s="89" t="s">
        <v>120</v>
      </c>
      <c r="F184" s="102">
        <v>45155</v>
      </c>
      <c r="G184" s="91">
        <v>770.06592000000023</v>
      </c>
      <c r="H184" s="103">
        <v>-1.4855130000000001</v>
      </c>
      <c r="I184" s="91">
        <v>-1.1439428E-2</v>
      </c>
      <c r="J184" s="92">
        <f t="shared" si="2"/>
        <v>4.708804235552662E-3</v>
      </c>
      <c r="K184" s="92">
        <f>I184/'סכום נכסי הקרן'!$C$42</f>
        <v>-1.5466230557485715E-5</v>
      </c>
    </row>
    <row r="185" spans="2:11">
      <c r="B185" s="87" t="s">
        <v>2030</v>
      </c>
      <c r="C185" s="88" t="s">
        <v>2031</v>
      </c>
      <c r="D185" s="89" t="s">
        <v>508</v>
      </c>
      <c r="E185" s="89" t="s">
        <v>120</v>
      </c>
      <c r="F185" s="102">
        <v>45160</v>
      </c>
      <c r="G185" s="91">
        <v>641.72160000000008</v>
      </c>
      <c r="H185" s="103">
        <v>-1.464591</v>
      </c>
      <c r="I185" s="91">
        <v>-9.3985990000000023E-3</v>
      </c>
      <c r="J185" s="92">
        <f t="shared" si="2"/>
        <v>3.8687391344620578E-3</v>
      </c>
      <c r="K185" s="92">
        <f>I185/'סכום נכסי הקרן'!$C$42</f>
        <v>-1.2707007645081093E-5</v>
      </c>
    </row>
    <row r="186" spans="2:11">
      <c r="B186" s="87" t="s">
        <v>2032</v>
      </c>
      <c r="C186" s="88" t="s">
        <v>2033</v>
      </c>
      <c r="D186" s="89" t="s">
        <v>508</v>
      </c>
      <c r="E186" s="89" t="s">
        <v>120</v>
      </c>
      <c r="F186" s="102">
        <v>45160</v>
      </c>
      <c r="G186" s="91">
        <v>641.72160000000008</v>
      </c>
      <c r="H186" s="103">
        <v>-1.464591</v>
      </c>
      <c r="I186" s="91">
        <v>-9.3985990000000023E-3</v>
      </c>
      <c r="J186" s="92">
        <f t="shared" si="2"/>
        <v>3.8687391344620578E-3</v>
      </c>
      <c r="K186" s="92">
        <f>I186/'סכום נכסי הקרן'!$C$42</f>
        <v>-1.2707007645081093E-5</v>
      </c>
    </row>
    <row r="187" spans="2:11">
      <c r="B187" s="87" t="s">
        <v>2034</v>
      </c>
      <c r="C187" s="88" t="s">
        <v>2035</v>
      </c>
      <c r="D187" s="89" t="s">
        <v>508</v>
      </c>
      <c r="E187" s="89" t="s">
        <v>120</v>
      </c>
      <c r="F187" s="102">
        <v>45168</v>
      </c>
      <c r="G187" s="91">
        <v>900.08996000000013</v>
      </c>
      <c r="H187" s="103">
        <v>-1.2752410000000001</v>
      </c>
      <c r="I187" s="91">
        <v>-1.1478319000000001E-2</v>
      </c>
      <c r="J187" s="92">
        <f t="shared" si="2"/>
        <v>4.7248129123435715E-3</v>
      </c>
      <c r="K187" s="92">
        <f>I187/'סכום נכסי הקרן'!$C$42</f>
        <v>-1.5518811610717675E-5</v>
      </c>
    </row>
    <row r="188" spans="2:11">
      <c r="B188" s="87" t="s">
        <v>2036</v>
      </c>
      <c r="C188" s="88" t="s">
        <v>2037</v>
      </c>
      <c r="D188" s="89" t="s">
        <v>508</v>
      </c>
      <c r="E188" s="89" t="s">
        <v>120</v>
      </c>
      <c r="F188" s="102">
        <v>45174</v>
      </c>
      <c r="G188" s="91">
        <v>808.54504500000007</v>
      </c>
      <c r="H188" s="103">
        <v>-0.79428299999999996</v>
      </c>
      <c r="I188" s="91">
        <v>-6.4221350000000007E-3</v>
      </c>
      <c r="J188" s="92">
        <f t="shared" si="2"/>
        <v>2.643539212737822E-3</v>
      </c>
      <c r="K188" s="92">
        <f>I188/'סכום נכסי הקרן'!$C$42</f>
        <v>-8.6827960787286326E-6</v>
      </c>
    </row>
    <row r="189" spans="2:11">
      <c r="B189" s="87" t="s">
        <v>2036</v>
      </c>
      <c r="C189" s="88" t="s">
        <v>2038</v>
      </c>
      <c r="D189" s="89" t="s">
        <v>508</v>
      </c>
      <c r="E189" s="89" t="s">
        <v>120</v>
      </c>
      <c r="F189" s="102">
        <v>45174</v>
      </c>
      <c r="G189" s="91">
        <v>129.06420000000003</v>
      </c>
      <c r="H189" s="103">
        <v>-0.79428299999999996</v>
      </c>
      <c r="I189" s="91">
        <v>-1.0251350000000002E-3</v>
      </c>
      <c r="J189" s="92">
        <f t="shared" si="2"/>
        <v>4.2197564686042687E-4</v>
      </c>
      <c r="K189" s="92">
        <f>I189/'סכום נכסי הקרן'!$C$42</f>
        <v>-1.3859936233304777E-6</v>
      </c>
    </row>
    <row r="190" spans="2:11">
      <c r="B190" s="87" t="s">
        <v>2039</v>
      </c>
      <c r="C190" s="88" t="s">
        <v>2040</v>
      </c>
      <c r="D190" s="89" t="s">
        <v>508</v>
      </c>
      <c r="E190" s="89" t="s">
        <v>120</v>
      </c>
      <c r="F190" s="102">
        <v>45169</v>
      </c>
      <c r="G190" s="91">
        <v>387.28515600000009</v>
      </c>
      <c r="H190" s="103">
        <v>-0.801952</v>
      </c>
      <c r="I190" s="91">
        <v>-3.1058400000000008E-3</v>
      </c>
      <c r="J190" s="92">
        <f t="shared" si="2"/>
        <v>1.2784548796451085E-3</v>
      </c>
      <c r="K190" s="92">
        <f>I190/'סכום נכסי הקרן'!$C$42</f>
        <v>-4.1991293196356884E-6</v>
      </c>
    </row>
    <row r="191" spans="2:11">
      <c r="B191" s="87" t="s">
        <v>2041</v>
      </c>
      <c r="C191" s="88" t="s">
        <v>2042</v>
      </c>
      <c r="D191" s="89" t="s">
        <v>508</v>
      </c>
      <c r="E191" s="89" t="s">
        <v>120</v>
      </c>
      <c r="F191" s="102">
        <v>45174</v>
      </c>
      <c r="G191" s="91">
        <v>323.00330000000008</v>
      </c>
      <c r="H191" s="103">
        <v>-0.68731100000000001</v>
      </c>
      <c r="I191" s="91">
        <v>-2.2200370000000007E-3</v>
      </c>
      <c r="J191" s="92">
        <f t="shared" si="2"/>
        <v>9.1383237244761089E-4</v>
      </c>
      <c r="K191" s="92">
        <f>I191/'סכום נכסי הקרן'!$C$42</f>
        <v>-3.0015140694227826E-6</v>
      </c>
    </row>
    <row r="192" spans="2:11">
      <c r="B192" s="87" t="s">
        <v>2041</v>
      </c>
      <c r="C192" s="88" t="s">
        <v>2043</v>
      </c>
      <c r="D192" s="89" t="s">
        <v>508</v>
      </c>
      <c r="E192" s="89" t="s">
        <v>120</v>
      </c>
      <c r="F192" s="102">
        <v>45174</v>
      </c>
      <c r="G192" s="91">
        <v>10.511741000000002</v>
      </c>
      <c r="H192" s="103">
        <v>-0.68731100000000001</v>
      </c>
      <c r="I192" s="91">
        <v>-7.2248000000000017E-5</v>
      </c>
      <c r="J192" s="92">
        <f t="shared" si="2"/>
        <v>2.9739396795906998E-5</v>
      </c>
      <c r="K192" s="92">
        <f>I192/'סכום נכסי הקרן'!$C$42</f>
        <v>-9.7680078524662971E-8</v>
      </c>
    </row>
    <row r="193" spans="2:11">
      <c r="B193" s="87" t="s">
        <v>2044</v>
      </c>
      <c r="C193" s="88" t="s">
        <v>2045</v>
      </c>
      <c r="D193" s="89" t="s">
        <v>508</v>
      </c>
      <c r="E193" s="89" t="s">
        <v>120</v>
      </c>
      <c r="F193" s="102">
        <v>45181</v>
      </c>
      <c r="G193" s="91">
        <v>420.58120000000008</v>
      </c>
      <c r="H193" s="103">
        <v>-0.62833700000000003</v>
      </c>
      <c r="I193" s="91">
        <v>-2.6426670000000005E-3</v>
      </c>
      <c r="J193" s="92">
        <f t="shared" si="2"/>
        <v>1.0877992818133257E-3</v>
      </c>
      <c r="K193" s="92">
        <f>I193/'סכום נכסי הקרן'!$C$42</f>
        <v>-3.5729144069667738E-6</v>
      </c>
    </row>
    <row r="194" spans="2:11">
      <c r="B194" s="87" t="s">
        <v>2044</v>
      </c>
      <c r="C194" s="88" t="s">
        <v>2046</v>
      </c>
      <c r="D194" s="89" t="s">
        <v>508</v>
      </c>
      <c r="E194" s="89" t="s">
        <v>120</v>
      </c>
      <c r="F194" s="102">
        <v>45181</v>
      </c>
      <c r="G194" s="91">
        <v>284.31832000000009</v>
      </c>
      <c r="H194" s="103">
        <v>-0.62833700000000003</v>
      </c>
      <c r="I194" s="91">
        <v>-1.7864770000000005E-3</v>
      </c>
      <c r="J194" s="92">
        <f t="shared" si="2"/>
        <v>7.3536635435945009E-4</v>
      </c>
      <c r="K194" s="92">
        <f>I194/'סכום נכסי הקרן'!$C$42</f>
        <v>-2.4153362534949663E-6</v>
      </c>
    </row>
    <row r="195" spans="2:11">
      <c r="B195" s="87" t="s">
        <v>2047</v>
      </c>
      <c r="C195" s="88" t="s">
        <v>2048</v>
      </c>
      <c r="D195" s="89" t="s">
        <v>508</v>
      </c>
      <c r="E195" s="89" t="s">
        <v>120</v>
      </c>
      <c r="F195" s="102">
        <v>45181</v>
      </c>
      <c r="G195" s="91">
        <v>387.75822000000005</v>
      </c>
      <c r="H195" s="103">
        <v>-0.61499300000000001</v>
      </c>
      <c r="I195" s="91">
        <v>-2.3846850000000005E-3</v>
      </c>
      <c r="J195" s="92">
        <f t="shared" si="2"/>
        <v>9.8160632056593241E-4</v>
      </c>
      <c r="K195" s="92">
        <f>I195/'סכום נכסי הקרן'!$C$42</f>
        <v>-3.2241199487402544E-6</v>
      </c>
    </row>
    <row r="196" spans="2:11">
      <c r="B196" s="87" t="s">
        <v>2049</v>
      </c>
      <c r="C196" s="88" t="s">
        <v>2050</v>
      </c>
      <c r="D196" s="89" t="s">
        <v>508</v>
      </c>
      <c r="E196" s="89" t="s">
        <v>120</v>
      </c>
      <c r="F196" s="102">
        <v>45159</v>
      </c>
      <c r="G196" s="91">
        <v>517.28520000000015</v>
      </c>
      <c r="H196" s="103">
        <v>-0.71882299999999999</v>
      </c>
      <c r="I196" s="91">
        <v>-3.7183650000000004E-3</v>
      </c>
      <c r="J196" s="92">
        <f t="shared" si="2"/>
        <v>1.5305881431598482E-3</v>
      </c>
      <c r="K196" s="92">
        <f>I196/'סכום נכסי הקרן'!$C$42</f>
        <v>-5.027269753949706E-6</v>
      </c>
    </row>
    <row r="197" spans="2:11">
      <c r="B197" s="87" t="s">
        <v>2051</v>
      </c>
      <c r="C197" s="88" t="s">
        <v>2052</v>
      </c>
      <c r="D197" s="89" t="s">
        <v>508</v>
      </c>
      <c r="E197" s="89" t="s">
        <v>120</v>
      </c>
      <c r="F197" s="102">
        <v>45167</v>
      </c>
      <c r="G197" s="91">
        <v>452.70853600000004</v>
      </c>
      <c r="H197" s="103">
        <v>-0.67937800000000004</v>
      </c>
      <c r="I197" s="91">
        <v>-3.0756030000000005E-3</v>
      </c>
      <c r="J197" s="92">
        <f t="shared" si="2"/>
        <v>1.2660084431912572E-3</v>
      </c>
      <c r="K197" s="92">
        <f>I197/'סכום נכסי הקרן'!$C$42</f>
        <v>-4.1582485681359897E-6</v>
      </c>
    </row>
    <row r="198" spans="2:11">
      <c r="B198" s="87" t="s">
        <v>2053</v>
      </c>
      <c r="C198" s="88" t="s">
        <v>2054</v>
      </c>
      <c r="D198" s="89" t="s">
        <v>508</v>
      </c>
      <c r="E198" s="89" t="s">
        <v>120</v>
      </c>
      <c r="F198" s="102">
        <v>45189</v>
      </c>
      <c r="G198" s="91">
        <v>1912.3142150000003</v>
      </c>
      <c r="H198" s="103">
        <v>-0.49394500000000002</v>
      </c>
      <c r="I198" s="91">
        <v>-9.4457760000000029E-3</v>
      </c>
      <c r="J198" s="92">
        <f t="shared" si="2"/>
        <v>3.888158571991685E-3</v>
      </c>
      <c r="K198" s="92">
        <f>I198/'סכום נכסי הקרן'!$C$42</f>
        <v>-1.2770791460059474E-5</v>
      </c>
    </row>
    <row r="199" spans="2:11">
      <c r="B199" s="87" t="s">
        <v>2055</v>
      </c>
      <c r="C199" s="88" t="s">
        <v>2056</v>
      </c>
      <c r="D199" s="89" t="s">
        <v>508</v>
      </c>
      <c r="E199" s="89" t="s">
        <v>120</v>
      </c>
      <c r="F199" s="102">
        <v>45174</v>
      </c>
      <c r="G199" s="91">
        <v>1462.6713600000003</v>
      </c>
      <c r="H199" s="103">
        <v>-0.50065499999999996</v>
      </c>
      <c r="I199" s="91">
        <v>-7.3229440000000014E-3</v>
      </c>
      <c r="J199" s="92">
        <f t="shared" si="2"/>
        <v>3.0143386298611225E-3</v>
      </c>
      <c r="K199" s="92">
        <f>I199/'סכום נכסי הקרן'!$C$42</f>
        <v>-9.9006996034728912E-6</v>
      </c>
    </row>
    <row r="200" spans="2:11">
      <c r="B200" s="87" t="s">
        <v>2055</v>
      </c>
      <c r="C200" s="88" t="s">
        <v>2057</v>
      </c>
      <c r="D200" s="89" t="s">
        <v>508</v>
      </c>
      <c r="E200" s="89" t="s">
        <v>120</v>
      </c>
      <c r="F200" s="102">
        <v>45174</v>
      </c>
      <c r="G200" s="91">
        <v>271.82668800000005</v>
      </c>
      <c r="H200" s="103">
        <v>-0.50065499999999996</v>
      </c>
      <c r="I200" s="91">
        <v>-1.3609150000000003E-3</v>
      </c>
      <c r="J200" s="92">
        <f t="shared" si="2"/>
        <v>5.6019254775913204E-4</v>
      </c>
      <c r="K200" s="92">
        <f>I200/'סכום נכסי הקרן'!$C$42</f>
        <v>-1.8399718201942158E-6</v>
      </c>
    </row>
    <row r="201" spans="2:11">
      <c r="B201" s="87" t="s">
        <v>2058</v>
      </c>
      <c r="C201" s="88" t="s">
        <v>2059</v>
      </c>
      <c r="D201" s="89" t="s">
        <v>508</v>
      </c>
      <c r="E201" s="89" t="s">
        <v>120</v>
      </c>
      <c r="F201" s="102">
        <v>45167</v>
      </c>
      <c r="G201" s="91">
        <v>473.90688000000011</v>
      </c>
      <c r="H201" s="103">
        <v>-0.60472199999999998</v>
      </c>
      <c r="I201" s="91">
        <v>-2.8658190000000004E-3</v>
      </c>
      <c r="J201" s="92">
        <f t="shared" si="2"/>
        <v>1.1796551930330168E-3</v>
      </c>
      <c r="K201" s="92">
        <f>I201/'סכום נכסי הקרן'!$C$42</f>
        <v>-3.8746183279463935E-6</v>
      </c>
    </row>
    <row r="202" spans="2:11">
      <c r="B202" s="87" t="s">
        <v>2060</v>
      </c>
      <c r="C202" s="88" t="s">
        <v>2061</v>
      </c>
      <c r="D202" s="89" t="s">
        <v>508</v>
      </c>
      <c r="E202" s="89" t="s">
        <v>120</v>
      </c>
      <c r="F202" s="102">
        <v>45189</v>
      </c>
      <c r="G202" s="91">
        <v>631.97624399999995</v>
      </c>
      <c r="H202" s="103">
        <v>-0.41411599999999998</v>
      </c>
      <c r="I202" s="91">
        <v>-2.6171140000000002E-3</v>
      </c>
      <c r="J202" s="92">
        <f t="shared" si="2"/>
        <v>1.0772809172035676E-3</v>
      </c>
      <c r="K202" s="92">
        <f>I202/'סכום נכסי הקרן'!$C$42</f>
        <v>-3.5383664741999053E-6</v>
      </c>
    </row>
    <row r="203" spans="2:11">
      <c r="B203" s="87" t="s">
        <v>2062</v>
      </c>
      <c r="C203" s="88" t="s">
        <v>2063</v>
      </c>
      <c r="D203" s="89" t="s">
        <v>508</v>
      </c>
      <c r="E203" s="89" t="s">
        <v>120</v>
      </c>
      <c r="F203" s="102">
        <v>45189</v>
      </c>
      <c r="G203" s="91">
        <v>453.11646800000011</v>
      </c>
      <c r="H203" s="103">
        <v>-0.41411599999999998</v>
      </c>
      <c r="I203" s="91">
        <v>-1.8764270000000006E-3</v>
      </c>
      <c r="J203" s="92">
        <f t="shared" si="2"/>
        <v>7.7239241379074006E-4</v>
      </c>
      <c r="K203" s="92">
        <f>I203/'סכום נכסי הקרן'!$C$42</f>
        <v>-2.5369496277516023E-6</v>
      </c>
    </row>
    <row r="204" spans="2:11">
      <c r="B204" s="87" t="s">
        <v>2064</v>
      </c>
      <c r="C204" s="88" t="s">
        <v>2065</v>
      </c>
      <c r="D204" s="89" t="s">
        <v>508</v>
      </c>
      <c r="E204" s="89" t="s">
        <v>120</v>
      </c>
      <c r="F204" s="102">
        <v>45190</v>
      </c>
      <c r="G204" s="91">
        <v>517.90224000000012</v>
      </c>
      <c r="H204" s="103">
        <v>-0.37950800000000001</v>
      </c>
      <c r="I204" s="91">
        <v>-1.9654780000000001E-3</v>
      </c>
      <c r="J204" s="92">
        <f t="shared" ref="J204:J267" si="3">IFERROR(I204/$I$11,0)</f>
        <v>8.0904841844238852E-4</v>
      </c>
      <c r="K204" s="92">
        <f>I204/'סכום נכסי הקרן'!$C$42</f>
        <v>-2.657347544271087E-6</v>
      </c>
    </row>
    <row r="205" spans="2:11">
      <c r="B205" s="87" t="s">
        <v>2066</v>
      </c>
      <c r="C205" s="88" t="s">
        <v>2067</v>
      </c>
      <c r="D205" s="89" t="s">
        <v>508</v>
      </c>
      <c r="E205" s="89" t="s">
        <v>120</v>
      </c>
      <c r="F205" s="102">
        <v>45188</v>
      </c>
      <c r="G205" s="91">
        <v>647.89200000000017</v>
      </c>
      <c r="H205" s="103">
        <v>-0.32858700000000002</v>
      </c>
      <c r="I205" s="91">
        <v>-2.1288910000000004E-3</v>
      </c>
      <c r="J205" s="92">
        <f t="shared" si="3"/>
        <v>8.7631400432171475E-4</v>
      </c>
      <c r="K205" s="92">
        <f>I205/'סכום נכסי הקרן'!$C$42</f>
        <v>-2.8782836902121618E-6</v>
      </c>
    </row>
    <row r="206" spans="2:11">
      <c r="B206" s="87" t="s">
        <v>2068</v>
      </c>
      <c r="C206" s="88" t="s">
        <v>2069</v>
      </c>
      <c r="D206" s="89" t="s">
        <v>508</v>
      </c>
      <c r="E206" s="89" t="s">
        <v>120</v>
      </c>
      <c r="F206" s="102">
        <v>45188</v>
      </c>
      <c r="G206" s="91">
        <v>1295.7840000000003</v>
      </c>
      <c r="H206" s="103">
        <v>-0.32858700000000002</v>
      </c>
      <c r="I206" s="91">
        <v>-4.2577820000000008E-3</v>
      </c>
      <c r="J206" s="92">
        <f t="shared" si="3"/>
        <v>1.7526280086434295E-3</v>
      </c>
      <c r="K206" s="92">
        <f>I206/'סכום נכסי הקרן'!$C$42</f>
        <v>-5.7565673804243236E-6</v>
      </c>
    </row>
    <row r="207" spans="2:11">
      <c r="B207" s="87" t="s">
        <v>2070</v>
      </c>
      <c r="C207" s="88" t="s">
        <v>2071</v>
      </c>
      <c r="D207" s="89" t="s">
        <v>508</v>
      </c>
      <c r="E207" s="89" t="s">
        <v>120</v>
      </c>
      <c r="F207" s="102">
        <v>45190</v>
      </c>
      <c r="G207" s="91">
        <v>907.04880000000014</v>
      </c>
      <c r="H207" s="103">
        <v>-0.29984100000000002</v>
      </c>
      <c r="I207" s="91">
        <v>-2.719707E-3</v>
      </c>
      <c r="J207" s="92">
        <f t="shared" si="3"/>
        <v>1.1195112064224036E-3</v>
      </c>
      <c r="K207" s="92">
        <f>I207/'סכום נכסי הקרן'!$C$42</f>
        <v>-3.6770733213940245E-6</v>
      </c>
    </row>
    <row r="208" spans="2:11">
      <c r="B208" s="87" t="s">
        <v>2070</v>
      </c>
      <c r="C208" s="88" t="s">
        <v>2072</v>
      </c>
      <c r="D208" s="89" t="s">
        <v>508</v>
      </c>
      <c r="E208" s="89" t="s">
        <v>120</v>
      </c>
      <c r="F208" s="102">
        <v>45190</v>
      </c>
      <c r="G208" s="91">
        <v>183.02760000000001</v>
      </c>
      <c r="H208" s="103">
        <v>-0.29984100000000002</v>
      </c>
      <c r="I208" s="91">
        <v>-5.4879200000000009E-4</v>
      </c>
      <c r="J208" s="92">
        <f t="shared" si="3"/>
        <v>2.2589889057717021E-4</v>
      </c>
      <c r="K208" s="92">
        <f>I208/'סכום נכסי הקרן'!$C$42</f>
        <v>-7.4197272801609502E-7</v>
      </c>
    </row>
    <row r="209" spans="2:11">
      <c r="B209" s="87" t="s">
        <v>2073</v>
      </c>
      <c r="C209" s="88" t="s">
        <v>2074</v>
      </c>
      <c r="D209" s="89" t="s">
        <v>508</v>
      </c>
      <c r="E209" s="89" t="s">
        <v>120</v>
      </c>
      <c r="F209" s="102">
        <v>45182</v>
      </c>
      <c r="G209" s="91">
        <v>648.40620000000013</v>
      </c>
      <c r="H209" s="103">
        <v>-0.27774799999999999</v>
      </c>
      <c r="I209" s="91">
        <v>-1.8009340000000003E-3</v>
      </c>
      <c r="J209" s="92">
        <f t="shared" si="3"/>
        <v>7.4131727977577201E-4</v>
      </c>
      <c r="K209" s="92">
        <f>I209/'סכום נכסי הקרן'!$C$42</f>
        <v>-2.4348822740800489E-6</v>
      </c>
    </row>
    <row r="210" spans="2:11">
      <c r="B210" s="87" t="s">
        <v>2075</v>
      </c>
      <c r="C210" s="88" t="s">
        <v>2076</v>
      </c>
      <c r="D210" s="89" t="s">
        <v>508</v>
      </c>
      <c r="E210" s="89" t="s">
        <v>120</v>
      </c>
      <c r="F210" s="102">
        <v>45182</v>
      </c>
      <c r="G210" s="91">
        <v>366.44256000000007</v>
      </c>
      <c r="H210" s="103">
        <v>-0.251247</v>
      </c>
      <c r="I210" s="91">
        <v>-9.2067700000000017E-4</v>
      </c>
      <c r="J210" s="92">
        <f t="shared" si="3"/>
        <v>3.7897766891630588E-4</v>
      </c>
      <c r="K210" s="92">
        <f>I210/'סכום נכסי הקרן'!$C$42</f>
        <v>-1.2447652759363736E-6</v>
      </c>
    </row>
    <row r="211" spans="2:11">
      <c r="B211" s="87" t="s">
        <v>2077</v>
      </c>
      <c r="C211" s="88" t="s">
        <v>2078</v>
      </c>
      <c r="D211" s="89" t="s">
        <v>508</v>
      </c>
      <c r="E211" s="89" t="s">
        <v>120</v>
      </c>
      <c r="F211" s="102">
        <v>45182</v>
      </c>
      <c r="G211" s="91">
        <v>389.21854800000006</v>
      </c>
      <c r="H211" s="103">
        <v>-0.232705</v>
      </c>
      <c r="I211" s="91">
        <v>-9.0573200000000013E-4</v>
      </c>
      <c r="J211" s="92">
        <f t="shared" si="3"/>
        <v>3.7282586838044564E-4</v>
      </c>
      <c r="K211" s="92">
        <f>I211/'סכום נכסי הקרן'!$C$42</f>
        <v>-1.2245594740657184E-6</v>
      </c>
    </row>
    <row r="212" spans="2:11">
      <c r="B212" s="87" t="s">
        <v>2077</v>
      </c>
      <c r="C212" s="88" t="s">
        <v>2079</v>
      </c>
      <c r="D212" s="89" t="s">
        <v>508</v>
      </c>
      <c r="E212" s="89" t="s">
        <v>120</v>
      </c>
      <c r="F212" s="102">
        <v>45182</v>
      </c>
      <c r="G212" s="91">
        <v>366.51034800000008</v>
      </c>
      <c r="H212" s="103">
        <v>-0.232705</v>
      </c>
      <c r="I212" s="91">
        <v>-8.5288900000000012E-4</v>
      </c>
      <c r="J212" s="92">
        <f t="shared" si="3"/>
        <v>3.5107413899158901E-4</v>
      </c>
      <c r="K212" s="92">
        <f>I212/'סכום נכסי הקרן'!$C$42</f>
        <v>-1.1531151657183766E-6</v>
      </c>
    </row>
    <row r="213" spans="2:11">
      <c r="B213" s="87" t="s">
        <v>2080</v>
      </c>
      <c r="C213" s="88" t="s">
        <v>2081</v>
      </c>
      <c r="D213" s="89" t="s">
        <v>508</v>
      </c>
      <c r="E213" s="89" t="s">
        <v>120</v>
      </c>
      <c r="F213" s="102">
        <v>45182</v>
      </c>
      <c r="G213" s="91">
        <v>518.99920000000009</v>
      </c>
      <c r="H213" s="103">
        <v>-0.22476099999999999</v>
      </c>
      <c r="I213" s="91">
        <v>-1.1665070000000002E-3</v>
      </c>
      <c r="J213" s="92">
        <f t="shared" si="3"/>
        <v>4.8016851038372113E-4</v>
      </c>
      <c r="K213" s="92">
        <f>I213/'סכום נכסי הקרן'!$C$42</f>
        <v>-1.5771300985434754E-6</v>
      </c>
    </row>
    <row r="214" spans="2:11">
      <c r="B214" s="87" t="s">
        <v>2082</v>
      </c>
      <c r="C214" s="88" t="s">
        <v>2083</v>
      </c>
      <c r="D214" s="89" t="s">
        <v>508</v>
      </c>
      <c r="E214" s="89" t="s">
        <v>120</v>
      </c>
      <c r="F214" s="102">
        <v>45173</v>
      </c>
      <c r="G214" s="91">
        <v>1232.9487600000002</v>
      </c>
      <c r="H214" s="103">
        <v>-0.26227800000000001</v>
      </c>
      <c r="I214" s="91">
        <v>-3.2337550000000005E-3</v>
      </c>
      <c r="J214" s="92">
        <f t="shared" si="3"/>
        <v>1.3311084470953968E-3</v>
      </c>
      <c r="K214" s="92">
        <f>I214/'סכום נכסי הקרן'!$C$42</f>
        <v>-4.3720717850946937E-6</v>
      </c>
    </row>
    <row r="215" spans="2:11">
      <c r="B215" s="87" t="s">
        <v>2084</v>
      </c>
      <c r="C215" s="88" t="s">
        <v>2085</v>
      </c>
      <c r="D215" s="89" t="s">
        <v>508</v>
      </c>
      <c r="E215" s="89" t="s">
        <v>120</v>
      </c>
      <c r="F215" s="102">
        <v>45173</v>
      </c>
      <c r="G215" s="91">
        <v>1103.1646800000003</v>
      </c>
      <c r="H215" s="103">
        <v>-0.26227800000000001</v>
      </c>
      <c r="I215" s="91">
        <v>-2.8933599999999998E-3</v>
      </c>
      <c r="J215" s="92">
        <f t="shared" si="3"/>
        <v>1.1909918767772872E-3</v>
      </c>
      <c r="K215" s="92">
        <f>I215/'סכום נכסי הקרן'!$C$42</f>
        <v>-3.9118540582454708E-6</v>
      </c>
    </row>
    <row r="216" spans="2:11">
      <c r="B216" s="87" t="s">
        <v>2086</v>
      </c>
      <c r="C216" s="88" t="s">
        <v>2087</v>
      </c>
      <c r="D216" s="89" t="s">
        <v>508</v>
      </c>
      <c r="E216" s="89" t="s">
        <v>120</v>
      </c>
      <c r="F216" s="102">
        <v>45173</v>
      </c>
      <c r="G216" s="91">
        <v>422.53350000000006</v>
      </c>
      <c r="H216" s="103">
        <v>-0.22256999999999999</v>
      </c>
      <c r="I216" s="91">
        <v>-9.4043400000000019E-4</v>
      </c>
      <c r="J216" s="92">
        <f t="shared" si="3"/>
        <v>3.8711022985220354E-4</v>
      </c>
      <c r="K216" s="92">
        <f>I216/'סכום נכסי הקרן'!$C$42</f>
        <v>-1.2714769539262385E-6</v>
      </c>
    </row>
    <row r="217" spans="2:11">
      <c r="B217" s="87" t="s">
        <v>2086</v>
      </c>
      <c r="C217" s="88" t="s">
        <v>2088</v>
      </c>
      <c r="D217" s="89" t="s">
        <v>508</v>
      </c>
      <c r="E217" s="89" t="s">
        <v>120</v>
      </c>
      <c r="F217" s="102">
        <v>45173</v>
      </c>
      <c r="G217" s="91">
        <v>389.50650000000007</v>
      </c>
      <c r="H217" s="103">
        <v>-0.22256999999999999</v>
      </c>
      <c r="I217" s="91">
        <v>-8.6692600000000007E-4</v>
      </c>
      <c r="J217" s="92">
        <f t="shared" si="3"/>
        <v>3.5685218008371812E-4</v>
      </c>
      <c r="K217" s="92">
        <f>I217/'סכום נכסי הקרן'!$C$42</f>
        <v>-1.1720933417544008E-6</v>
      </c>
    </row>
    <row r="218" spans="2:11">
      <c r="B218" s="87" t="s">
        <v>2089</v>
      </c>
      <c r="C218" s="88" t="s">
        <v>2090</v>
      </c>
      <c r="D218" s="89" t="s">
        <v>508</v>
      </c>
      <c r="E218" s="89" t="s">
        <v>120</v>
      </c>
      <c r="F218" s="102">
        <v>45195</v>
      </c>
      <c r="G218" s="91">
        <v>1072.5828059999999</v>
      </c>
      <c r="H218" s="103">
        <v>-8.3234000000000002E-2</v>
      </c>
      <c r="I218" s="91">
        <v>-8.9275200000000013E-4</v>
      </c>
      <c r="J218" s="92">
        <f t="shared" si="3"/>
        <v>3.6748291950420171E-4</v>
      </c>
      <c r="K218" s="92">
        <f>I218/'סכום נכסי הקרן'!$C$42</f>
        <v>-1.2070103734781572E-6</v>
      </c>
    </row>
    <row r="219" spans="2:11">
      <c r="B219" s="87" t="s">
        <v>2091</v>
      </c>
      <c r="C219" s="88" t="s">
        <v>2092</v>
      </c>
      <c r="D219" s="89" t="s">
        <v>508</v>
      </c>
      <c r="E219" s="89" t="s">
        <v>120</v>
      </c>
      <c r="F219" s="102">
        <v>45173</v>
      </c>
      <c r="G219" s="91">
        <v>649.2632000000001</v>
      </c>
      <c r="H219" s="103">
        <v>-0.209341</v>
      </c>
      <c r="I219" s="91">
        <v>-1.3591760000000001E-3</v>
      </c>
      <c r="J219" s="92">
        <f t="shared" si="3"/>
        <v>5.5947672433110513E-4</v>
      </c>
      <c r="K219" s="92">
        <f>I219/'סכום נכסי הקרן'!$C$42</f>
        <v>-1.8376206733589483E-6</v>
      </c>
    </row>
    <row r="220" spans="2:11">
      <c r="B220" s="87" t="s">
        <v>2093</v>
      </c>
      <c r="C220" s="88" t="s">
        <v>2094</v>
      </c>
      <c r="D220" s="89" t="s">
        <v>508</v>
      </c>
      <c r="E220" s="89" t="s">
        <v>120</v>
      </c>
      <c r="F220" s="102">
        <v>45195</v>
      </c>
      <c r="G220" s="91">
        <v>714.49118400000009</v>
      </c>
      <c r="H220" s="103">
        <v>-4.0978000000000001E-2</v>
      </c>
      <c r="I220" s="91">
        <v>-2.9278399999999998E-4</v>
      </c>
      <c r="J220" s="92">
        <f t="shared" si="3"/>
        <v>1.205184856534829E-4</v>
      </c>
      <c r="K220" s="92">
        <f>I220/'סכום נכסי הקרן'!$C$42</f>
        <v>-3.9584713917014884E-7</v>
      </c>
    </row>
    <row r="221" spans="2:11">
      <c r="B221" s="87" t="s">
        <v>2093</v>
      </c>
      <c r="C221" s="88" t="s">
        <v>2095</v>
      </c>
      <c r="D221" s="89" t="s">
        <v>508</v>
      </c>
      <c r="E221" s="89" t="s">
        <v>120</v>
      </c>
      <c r="F221" s="102">
        <v>45195</v>
      </c>
      <c r="G221" s="91">
        <v>211.38388800000004</v>
      </c>
      <c r="H221" s="103">
        <v>-4.0978000000000001E-2</v>
      </c>
      <c r="I221" s="91">
        <v>-8.6621000000000023E-5</v>
      </c>
      <c r="J221" s="92">
        <f t="shared" si="3"/>
        <v>3.5655745347390385E-5</v>
      </c>
      <c r="K221" s="92">
        <f>I221/'סכום נכסי הקרן'!$C$42</f>
        <v>-1.1711253019993399E-7</v>
      </c>
    </row>
    <row r="222" spans="2:11">
      <c r="B222" s="87" t="s">
        <v>2096</v>
      </c>
      <c r="C222" s="88" t="s">
        <v>2097</v>
      </c>
      <c r="D222" s="89" t="s">
        <v>508</v>
      </c>
      <c r="E222" s="89" t="s">
        <v>120</v>
      </c>
      <c r="F222" s="102">
        <v>45187</v>
      </c>
      <c r="G222" s="91">
        <v>259.84240000000005</v>
      </c>
      <c r="H222" s="103">
        <v>-6.8645999999999999E-2</v>
      </c>
      <c r="I222" s="91">
        <v>-1.7837300000000004E-4</v>
      </c>
      <c r="J222" s="92">
        <f t="shared" si="3"/>
        <v>7.3423560855336056E-5</v>
      </c>
      <c r="K222" s="92">
        <f>I222/'סכום נכסי הקרן'!$C$42</f>
        <v>-2.4116222797419589E-7</v>
      </c>
    </row>
    <row r="223" spans="2:11">
      <c r="B223" s="87" t="s">
        <v>2098</v>
      </c>
      <c r="C223" s="88" t="s">
        <v>2099</v>
      </c>
      <c r="D223" s="89" t="s">
        <v>508</v>
      </c>
      <c r="E223" s="89" t="s">
        <v>120</v>
      </c>
      <c r="F223" s="102">
        <v>45195</v>
      </c>
      <c r="G223" s="91">
        <v>1364.1726000000003</v>
      </c>
      <c r="H223" s="103">
        <v>-3.0419999999999999E-2</v>
      </c>
      <c r="I223" s="91">
        <v>-4.1497500000000004E-4</v>
      </c>
      <c r="J223" s="92">
        <f t="shared" si="3"/>
        <v>1.7081588674262963E-4</v>
      </c>
      <c r="K223" s="92">
        <f>I223/'סכום נכסי הקרן'!$C$42</f>
        <v>-5.610506946319899E-7</v>
      </c>
    </row>
    <row r="224" spans="2:11">
      <c r="B224" s="87" t="s">
        <v>2100</v>
      </c>
      <c r="C224" s="88" t="s">
        <v>2101</v>
      </c>
      <c r="D224" s="89" t="s">
        <v>508</v>
      </c>
      <c r="E224" s="89" t="s">
        <v>120</v>
      </c>
      <c r="F224" s="102">
        <v>45175</v>
      </c>
      <c r="G224" s="91">
        <v>519.68480000000011</v>
      </c>
      <c r="H224" s="103">
        <v>-0.124905</v>
      </c>
      <c r="I224" s="91">
        <v>-6.4911200000000008E-4</v>
      </c>
      <c r="J224" s="92">
        <f t="shared" si="3"/>
        <v>2.6719354629864883E-4</v>
      </c>
      <c r="K224" s="92">
        <f>I224/'סכום נכסי הקרן'!$C$42</f>
        <v>-8.776064545911447E-7</v>
      </c>
    </row>
    <row r="225" spans="2:11">
      <c r="B225" s="87" t="s">
        <v>2102</v>
      </c>
      <c r="C225" s="88" t="s">
        <v>2103</v>
      </c>
      <c r="D225" s="89" t="s">
        <v>508</v>
      </c>
      <c r="E225" s="89" t="s">
        <v>120</v>
      </c>
      <c r="F225" s="102">
        <v>45173</v>
      </c>
      <c r="G225" s="91">
        <v>155.91366700000003</v>
      </c>
      <c r="H225" s="103">
        <v>-0.26594899999999999</v>
      </c>
      <c r="I225" s="91">
        <v>-4.1465100000000004E-4</v>
      </c>
      <c r="J225" s="92">
        <f t="shared" si="3"/>
        <v>1.7068251883539518E-4</v>
      </c>
      <c r="K225" s="92">
        <f>I225/'סכום נכסי הקרן'!$C$42</f>
        <v>-5.6061264312271643E-7</v>
      </c>
    </row>
    <row r="226" spans="2:11">
      <c r="B226" s="87" t="s">
        <v>2104</v>
      </c>
      <c r="C226" s="88" t="s">
        <v>2105</v>
      </c>
      <c r="D226" s="89" t="s">
        <v>508</v>
      </c>
      <c r="E226" s="89" t="s">
        <v>120</v>
      </c>
      <c r="F226" s="102">
        <v>45175</v>
      </c>
      <c r="G226" s="91">
        <v>454.88017400000007</v>
      </c>
      <c r="H226" s="103">
        <v>-9.0573000000000001E-2</v>
      </c>
      <c r="I226" s="91">
        <v>-4.1199900000000008E-4</v>
      </c>
      <c r="J226" s="92">
        <f t="shared" si="3"/>
        <v>1.6959087781692072E-4</v>
      </c>
      <c r="K226" s="92">
        <f>I226/'סכום נכסי הקרן'!$C$42</f>
        <v>-5.5702711039866315E-7</v>
      </c>
    </row>
    <row r="227" spans="2:11">
      <c r="B227" s="87" t="s">
        <v>2106</v>
      </c>
      <c r="C227" s="88" t="s">
        <v>2107</v>
      </c>
      <c r="D227" s="89" t="s">
        <v>508</v>
      </c>
      <c r="E227" s="89" t="s">
        <v>120</v>
      </c>
      <c r="F227" s="102">
        <v>45175</v>
      </c>
      <c r="G227" s="91">
        <v>1429.8873599999999</v>
      </c>
      <c r="H227" s="103">
        <v>-7.2096999999999994E-2</v>
      </c>
      <c r="I227" s="91">
        <v>-1.0308990000000003E-3</v>
      </c>
      <c r="J227" s="92">
        <f t="shared" si="3"/>
        <v>4.2434827839530134E-4</v>
      </c>
      <c r="K227" s="92">
        <f>I227/'סכום נכסי הקרן'!$C$42</f>
        <v>-1.3937866137608865E-6</v>
      </c>
    </row>
    <row r="228" spans="2:11">
      <c r="B228" s="87" t="s">
        <v>2108</v>
      </c>
      <c r="C228" s="88" t="s">
        <v>2109</v>
      </c>
      <c r="D228" s="89" t="s">
        <v>508</v>
      </c>
      <c r="E228" s="89" t="s">
        <v>120</v>
      </c>
      <c r="F228" s="102">
        <v>45187</v>
      </c>
      <c r="G228" s="91">
        <v>514.17198000000008</v>
      </c>
      <c r="H228" s="103">
        <v>-2.6819999999999999E-3</v>
      </c>
      <c r="I228" s="91">
        <v>-1.3788000000000001E-5</v>
      </c>
      <c r="J228" s="92">
        <f t="shared" si="3"/>
        <v>5.675545385643418E-6</v>
      </c>
      <c r="K228" s="92">
        <f>I228/'סכום נכסי הקרן'!$C$42</f>
        <v>-1.864152533908278E-8</v>
      </c>
    </row>
    <row r="229" spans="2:11">
      <c r="B229" s="87" t="s">
        <v>2108</v>
      </c>
      <c r="C229" s="88" t="s">
        <v>2110</v>
      </c>
      <c r="D229" s="89" t="s">
        <v>508</v>
      </c>
      <c r="E229" s="89" t="s">
        <v>120</v>
      </c>
      <c r="F229" s="102">
        <v>45187</v>
      </c>
      <c r="G229" s="91">
        <v>650.03450000000009</v>
      </c>
      <c r="H229" s="103">
        <v>-2.6819999999999999E-3</v>
      </c>
      <c r="I229" s="91">
        <v>-1.7431000000000003E-5</v>
      </c>
      <c r="J229" s="92">
        <f t="shared" si="3"/>
        <v>7.1751110833442433E-6</v>
      </c>
      <c r="K229" s="92">
        <f>I229/'סכום נכסי הקרן'!$C$42</f>
        <v>-2.3566900796747314E-8</v>
      </c>
    </row>
    <row r="230" spans="2:11">
      <c r="B230" s="87" t="s">
        <v>2111</v>
      </c>
      <c r="C230" s="88" t="s">
        <v>2112</v>
      </c>
      <c r="D230" s="89" t="s">
        <v>508</v>
      </c>
      <c r="E230" s="89" t="s">
        <v>120</v>
      </c>
      <c r="F230" s="102">
        <v>45175</v>
      </c>
      <c r="G230" s="91">
        <v>1625.3005000000003</v>
      </c>
      <c r="H230" s="103">
        <v>-4.5712999999999997E-2</v>
      </c>
      <c r="I230" s="91">
        <v>-7.4297600000000012E-4</v>
      </c>
      <c r="J230" s="92">
        <f t="shared" si="3"/>
        <v>3.0583072297967829E-4</v>
      </c>
      <c r="K230" s="92">
        <f>I230/'סכום נכסי הקרן'!$C$42</f>
        <v>-1.0045115992406708E-6</v>
      </c>
    </row>
    <row r="231" spans="2:11">
      <c r="B231" s="87" t="s">
        <v>2113</v>
      </c>
      <c r="C231" s="88" t="s">
        <v>2114</v>
      </c>
      <c r="D231" s="89" t="s">
        <v>508</v>
      </c>
      <c r="E231" s="89" t="s">
        <v>120</v>
      </c>
      <c r="F231" s="102">
        <v>45187</v>
      </c>
      <c r="G231" s="91">
        <v>910.31225600000016</v>
      </c>
      <c r="H231" s="103">
        <v>2.6315000000000002E-2</v>
      </c>
      <c r="I231" s="91">
        <v>2.3955200000000003E-4</v>
      </c>
      <c r="J231" s="92">
        <f t="shared" si="3"/>
        <v>-9.8606632450076303E-5</v>
      </c>
      <c r="K231" s="92">
        <f>I231/'סכום נכסי הקרן'!$C$42</f>
        <v>3.238768986095125E-7</v>
      </c>
    </row>
    <row r="232" spans="2:11">
      <c r="B232" s="87" t="s">
        <v>2115</v>
      </c>
      <c r="C232" s="88" t="s">
        <v>2116</v>
      </c>
      <c r="D232" s="89" t="s">
        <v>508</v>
      </c>
      <c r="E232" s="89" t="s">
        <v>120</v>
      </c>
      <c r="F232" s="102">
        <v>45180</v>
      </c>
      <c r="G232" s="91">
        <v>1633.9562000000003</v>
      </c>
      <c r="H232" s="103">
        <v>0.50219000000000003</v>
      </c>
      <c r="I232" s="91">
        <v>8.2055610000000001E-3</v>
      </c>
      <c r="J232" s="92">
        <f t="shared" si="3"/>
        <v>-3.3776496859708144E-3</v>
      </c>
      <c r="K232" s="92">
        <f>I232/'סכום נכסי הקרן'!$C$42</f>
        <v>1.1094007347177939E-5</v>
      </c>
    </row>
    <row r="233" spans="2:11">
      <c r="B233" s="87" t="s">
        <v>2117</v>
      </c>
      <c r="C233" s="88" t="s">
        <v>2118</v>
      </c>
      <c r="D233" s="89" t="s">
        <v>508</v>
      </c>
      <c r="E233" s="89" t="s">
        <v>120</v>
      </c>
      <c r="F233" s="102">
        <v>45197</v>
      </c>
      <c r="G233" s="91">
        <v>523.52416000000017</v>
      </c>
      <c r="H233" s="103">
        <v>0.609379</v>
      </c>
      <c r="I233" s="91">
        <v>3.1902480000000006E-3</v>
      </c>
      <c r="J233" s="92">
        <f t="shared" si="3"/>
        <v>-1.3131996892557401E-3</v>
      </c>
      <c r="K233" s="92">
        <f>I233/'סכום נכסי הקרן'!$C$42</f>
        <v>4.3132498498664177E-6</v>
      </c>
    </row>
    <row r="234" spans="2:11">
      <c r="B234" s="87" t="s">
        <v>2119</v>
      </c>
      <c r="C234" s="88" t="s">
        <v>2120</v>
      </c>
      <c r="D234" s="89" t="s">
        <v>508</v>
      </c>
      <c r="E234" s="89" t="s">
        <v>120</v>
      </c>
      <c r="F234" s="102">
        <v>45090</v>
      </c>
      <c r="G234" s="91">
        <v>393.26016000000004</v>
      </c>
      <c r="H234" s="103">
        <v>7.2873749999999999</v>
      </c>
      <c r="I234" s="91">
        <v>2.8658344000000002E-2</v>
      </c>
      <c r="J234" s="92">
        <f t="shared" si="3"/>
        <v>-1.1796615321249038E-2</v>
      </c>
      <c r="K234" s="92">
        <f>I234/'סכום נכסי הקרן'!$C$42</f>
        <v>3.8746391489131923E-5</v>
      </c>
    </row>
    <row r="235" spans="2:11">
      <c r="B235" s="87" t="s">
        <v>2121</v>
      </c>
      <c r="C235" s="88" t="s">
        <v>2122</v>
      </c>
      <c r="D235" s="89" t="s">
        <v>508</v>
      </c>
      <c r="E235" s="89" t="s">
        <v>120</v>
      </c>
      <c r="F235" s="102">
        <v>45090</v>
      </c>
      <c r="G235" s="91">
        <v>393.26016000000004</v>
      </c>
      <c r="H235" s="103">
        <v>7.1618519999999997</v>
      </c>
      <c r="I235" s="91">
        <v>2.8164712000000005E-2</v>
      </c>
      <c r="J235" s="92">
        <f t="shared" si="3"/>
        <v>-1.1593421905249189E-2</v>
      </c>
      <c r="K235" s="92">
        <f>I235/'סכום נכסי הקרן'!$C$42</f>
        <v>3.8078995678558811E-5</v>
      </c>
    </row>
    <row r="236" spans="2:11">
      <c r="B236" s="87" t="s">
        <v>2123</v>
      </c>
      <c r="C236" s="88" t="s">
        <v>2124</v>
      </c>
      <c r="D236" s="89" t="s">
        <v>508</v>
      </c>
      <c r="E236" s="89" t="s">
        <v>120</v>
      </c>
      <c r="F236" s="102">
        <v>45126</v>
      </c>
      <c r="G236" s="91">
        <v>1245.3238400000002</v>
      </c>
      <c r="H236" s="103">
        <v>6.7944329999999997</v>
      </c>
      <c r="I236" s="91">
        <v>8.4612688000000019E-2</v>
      </c>
      <c r="J236" s="92">
        <f t="shared" si="3"/>
        <v>-3.4829065197656384E-2</v>
      </c>
      <c r="K236" s="92">
        <f>I236/'סכום נכסי הקרן'!$C$42</f>
        <v>1.1439727062372395E-4</v>
      </c>
    </row>
    <row r="237" spans="2:11">
      <c r="B237" s="87" t="s">
        <v>2125</v>
      </c>
      <c r="C237" s="88" t="s">
        <v>2126</v>
      </c>
      <c r="D237" s="89" t="s">
        <v>508</v>
      </c>
      <c r="E237" s="89" t="s">
        <v>120</v>
      </c>
      <c r="F237" s="102">
        <v>45089</v>
      </c>
      <c r="G237" s="91">
        <v>655.43359999999996</v>
      </c>
      <c r="H237" s="103">
        <v>6.6739730000000002</v>
      </c>
      <c r="I237" s="91">
        <v>4.3743462000000011E-2</v>
      </c>
      <c r="J237" s="92">
        <f t="shared" si="3"/>
        <v>-1.8006092537436048E-2</v>
      </c>
      <c r="K237" s="92">
        <f>I237/'סכום נכסי הקרן'!$C$42</f>
        <v>5.9141634413417818E-5</v>
      </c>
    </row>
    <row r="238" spans="2:11">
      <c r="B238" s="87" t="s">
        <v>2127</v>
      </c>
      <c r="C238" s="88" t="s">
        <v>2128</v>
      </c>
      <c r="D238" s="89" t="s">
        <v>508</v>
      </c>
      <c r="E238" s="89" t="s">
        <v>120</v>
      </c>
      <c r="F238" s="102">
        <v>45089</v>
      </c>
      <c r="G238" s="91">
        <v>1048.6937600000003</v>
      </c>
      <c r="H238" s="103">
        <v>6.6847659999999998</v>
      </c>
      <c r="I238" s="91">
        <v>7.0102728000000017E-2</v>
      </c>
      <c r="J238" s="92">
        <f t="shared" si="3"/>
        <v>-2.8856339891312421E-2</v>
      </c>
      <c r="K238" s="92">
        <f>I238/'סכום נכסי הקרן'!$C$42</f>
        <v>9.4779647545026696E-5</v>
      </c>
    </row>
    <row r="239" spans="2:11">
      <c r="B239" s="87" t="s">
        <v>2129</v>
      </c>
      <c r="C239" s="88" t="s">
        <v>2130</v>
      </c>
      <c r="D239" s="89" t="s">
        <v>508</v>
      </c>
      <c r="E239" s="89" t="s">
        <v>120</v>
      </c>
      <c r="F239" s="102">
        <v>45089</v>
      </c>
      <c r="G239" s="91">
        <v>524.34688000000017</v>
      </c>
      <c r="H239" s="103">
        <v>6.6847659999999998</v>
      </c>
      <c r="I239" s="91">
        <v>3.5051364000000008E-2</v>
      </c>
      <c r="J239" s="92">
        <f t="shared" si="3"/>
        <v>-1.4428169945656211E-2</v>
      </c>
      <c r="K239" s="92">
        <f>I239/'סכום נכסי הקרן'!$C$42</f>
        <v>4.7389823772513348E-5</v>
      </c>
    </row>
    <row r="240" spans="2:11">
      <c r="B240" s="87" t="s">
        <v>2131</v>
      </c>
      <c r="C240" s="88" t="s">
        <v>2132</v>
      </c>
      <c r="D240" s="89" t="s">
        <v>508</v>
      </c>
      <c r="E240" s="89" t="s">
        <v>120</v>
      </c>
      <c r="F240" s="102">
        <v>45089</v>
      </c>
      <c r="G240" s="91">
        <v>655.43359999999996</v>
      </c>
      <c r="H240" s="103">
        <v>6.6128030000000004</v>
      </c>
      <c r="I240" s="91">
        <v>4.3342535000000008E-2</v>
      </c>
      <c r="J240" s="92">
        <f t="shared" si="3"/>
        <v>-1.7841059219708324E-2</v>
      </c>
      <c r="K240" s="92">
        <f>I240/'סכום נכסי הקרן'!$C$42</f>
        <v>5.859957676694099E-5</v>
      </c>
    </row>
    <row r="241" spans="2:11">
      <c r="B241" s="87" t="s">
        <v>2133</v>
      </c>
      <c r="C241" s="88" t="s">
        <v>2134</v>
      </c>
      <c r="D241" s="89" t="s">
        <v>508</v>
      </c>
      <c r="E241" s="89" t="s">
        <v>120</v>
      </c>
      <c r="F241" s="102">
        <v>45089</v>
      </c>
      <c r="G241" s="91">
        <v>185.15808000000004</v>
      </c>
      <c r="H241" s="103">
        <v>6.4934050000000001</v>
      </c>
      <c r="I241" s="91">
        <v>1.2023064000000002E-2</v>
      </c>
      <c r="J241" s="92">
        <f t="shared" si="3"/>
        <v>-4.9490459389683415E-3</v>
      </c>
      <c r="K241" s="92">
        <f>I241/'סכום נכסי הקרן'!$C$42</f>
        <v>1.6255312750900348E-5</v>
      </c>
    </row>
    <row r="242" spans="2:11">
      <c r="B242" s="87" t="s">
        <v>2135</v>
      </c>
      <c r="C242" s="88" t="s">
        <v>2136</v>
      </c>
      <c r="D242" s="89" t="s">
        <v>508</v>
      </c>
      <c r="E242" s="89" t="s">
        <v>120</v>
      </c>
      <c r="F242" s="102">
        <v>45126</v>
      </c>
      <c r="G242" s="91">
        <v>655.43359999999996</v>
      </c>
      <c r="H242" s="103">
        <v>6.4615090000000004</v>
      </c>
      <c r="I242" s="91">
        <v>4.2350900000000011E-2</v>
      </c>
      <c r="J242" s="92">
        <f t="shared" si="3"/>
        <v>-1.7432873155848988E-2</v>
      </c>
      <c r="K242" s="92">
        <f>I242/'סכום נכסי הקרן'!$C$42</f>
        <v>5.7258875506452065E-5</v>
      </c>
    </row>
    <row r="243" spans="2:11">
      <c r="B243" s="87" t="s">
        <v>2137</v>
      </c>
      <c r="C243" s="88" t="s">
        <v>2138</v>
      </c>
      <c r="D243" s="89" t="s">
        <v>508</v>
      </c>
      <c r="E243" s="89" t="s">
        <v>120</v>
      </c>
      <c r="F243" s="102">
        <v>45126</v>
      </c>
      <c r="G243" s="91">
        <v>891.38969600000007</v>
      </c>
      <c r="H243" s="103">
        <v>6.4484339999999998</v>
      </c>
      <c r="I243" s="91">
        <v>5.7480672000000003E-2</v>
      </c>
      <c r="J243" s="92">
        <f t="shared" si="3"/>
        <v>-2.3660731268732433E-2</v>
      </c>
      <c r="K243" s="92">
        <f>I243/'סכום נכסי הקרן'!$C$42</f>
        <v>7.7714491122389469E-5</v>
      </c>
    </row>
    <row r="244" spans="2:11">
      <c r="B244" s="87" t="s">
        <v>2139</v>
      </c>
      <c r="C244" s="88" t="s">
        <v>2140</v>
      </c>
      <c r="D244" s="89" t="s">
        <v>508</v>
      </c>
      <c r="E244" s="89" t="s">
        <v>120</v>
      </c>
      <c r="F244" s="102">
        <v>45126</v>
      </c>
      <c r="G244" s="91">
        <v>1101.1284480000002</v>
      </c>
      <c r="H244" s="103">
        <v>6.4484339999999998</v>
      </c>
      <c r="I244" s="91">
        <v>7.1005537000000021E-2</v>
      </c>
      <c r="J244" s="92">
        <f t="shared" si="3"/>
        <v>-2.9227962567122356E-2</v>
      </c>
      <c r="K244" s="92">
        <f>I244/'סכום נכסי הקרן'!$C$42</f>
        <v>9.6000255091433141E-5</v>
      </c>
    </row>
    <row r="245" spans="2:11">
      <c r="B245" s="87" t="s">
        <v>2141</v>
      </c>
      <c r="C245" s="88" t="s">
        <v>2142</v>
      </c>
      <c r="D245" s="89" t="s">
        <v>508</v>
      </c>
      <c r="E245" s="89" t="s">
        <v>120</v>
      </c>
      <c r="F245" s="102">
        <v>45089</v>
      </c>
      <c r="G245" s="91">
        <v>524.34688000000017</v>
      </c>
      <c r="H245" s="103">
        <v>6.3451050000000002</v>
      </c>
      <c r="I245" s="91">
        <v>3.3270358000000007E-2</v>
      </c>
      <c r="J245" s="92">
        <f t="shared" si="3"/>
        <v>-1.3695055615434043E-2</v>
      </c>
      <c r="K245" s="92">
        <f>I245/'סכום נכסי הקרן'!$C$42</f>
        <v>4.4981884370275283E-5</v>
      </c>
    </row>
    <row r="246" spans="2:11">
      <c r="B246" s="87" t="s">
        <v>2143</v>
      </c>
      <c r="C246" s="88" t="s">
        <v>2144</v>
      </c>
      <c r="D246" s="89" t="s">
        <v>508</v>
      </c>
      <c r="E246" s="89" t="s">
        <v>120</v>
      </c>
      <c r="F246" s="102">
        <v>45127</v>
      </c>
      <c r="G246" s="91">
        <v>1179.7804800000001</v>
      </c>
      <c r="H246" s="103">
        <v>6.3020579999999997</v>
      </c>
      <c r="I246" s="91">
        <v>7.4350451000000026E-2</v>
      </c>
      <c r="J246" s="92">
        <f t="shared" si="3"/>
        <v>-3.0604827320391437E-2</v>
      </c>
      <c r="K246" s="92">
        <f>I246/'סכום נכסי הקרן'!$C$42</f>
        <v>1.0052261504850109E-4</v>
      </c>
    </row>
    <row r="247" spans="2:11">
      <c r="B247" s="87" t="s">
        <v>2145</v>
      </c>
      <c r="C247" s="88" t="s">
        <v>2146</v>
      </c>
      <c r="D247" s="89" t="s">
        <v>508</v>
      </c>
      <c r="E247" s="89" t="s">
        <v>120</v>
      </c>
      <c r="F247" s="102">
        <v>45089</v>
      </c>
      <c r="G247" s="91">
        <v>524.34688000000017</v>
      </c>
      <c r="H247" s="103">
        <v>6.3272459999999997</v>
      </c>
      <c r="I247" s="91">
        <v>3.3176719000000007E-2</v>
      </c>
      <c r="J247" s="92">
        <f t="shared" si="3"/>
        <v>-1.365651105535526E-2</v>
      </c>
      <c r="K247" s="92">
        <f>I247/'סכום נכסי הקרן'!$C$42</f>
        <v>4.4855283428062754E-5</v>
      </c>
    </row>
    <row r="248" spans="2:11">
      <c r="B248" s="87" t="s">
        <v>2147</v>
      </c>
      <c r="C248" s="88" t="s">
        <v>2148</v>
      </c>
      <c r="D248" s="89" t="s">
        <v>508</v>
      </c>
      <c r="E248" s="89" t="s">
        <v>120</v>
      </c>
      <c r="F248" s="102">
        <v>45127</v>
      </c>
      <c r="G248" s="91">
        <v>917.6070400000001</v>
      </c>
      <c r="H248" s="103">
        <v>6.2493780000000001</v>
      </c>
      <c r="I248" s="91">
        <v>5.7344729000000011E-2</v>
      </c>
      <c r="J248" s="92">
        <f t="shared" si="3"/>
        <v>-2.3604773140914005E-2</v>
      </c>
      <c r="K248" s="92">
        <f>I248/'סכום נכסי הקרן'!$C$42</f>
        <v>7.7530694713978481E-5</v>
      </c>
    </row>
    <row r="249" spans="2:11">
      <c r="B249" s="87" t="s">
        <v>2149</v>
      </c>
      <c r="C249" s="88" t="s">
        <v>2150</v>
      </c>
      <c r="D249" s="89" t="s">
        <v>508</v>
      </c>
      <c r="E249" s="89" t="s">
        <v>120</v>
      </c>
      <c r="F249" s="102">
        <v>45098</v>
      </c>
      <c r="G249" s="91">
        <v>5143.2800000000007</v>
      </c>
      <c r="H249" s="103">
        <v>6.0970820000000003</v>
      </c>
      <c r="I249" s="91">
        <v>0.31359000000000004</v>
      </c>
      <c r="J249" s="92">
        <f t="shared" si="3"/>
        <v>-0.12908284577051926</v>
      </c>
      <c r="K249" s="92">
        <f>I249/'סכום נכסי הקרן'!$C$42</f>
        <v>4.2397707652182834E-4</v>
      </c>
    </row>
    <row r="250" spans="2:11">
      <c r="B250" s="87" t="s">
        <v>2151</v>
      </c>
      <c r="C250" s="88" t="s">
        <v>2152</v>
      </c>
      <c r="D250" s="89" t="s">
        <v>508</v>
      </c>
      <c r="E250" s="89" t="s">
        <v>120</v>
      </c>
      <c r="F250" s="102">
        <v>45098</v>
      </c>
      <c r="G250" s="91">
        <v>1743.4533760000004</v>
      </c>
      <c r="H250" s="103">
        <v>6.0960510000000001</v>
      </c>
      <c r="I250" s="91">
        <v>0.10628181100000002</v>
      </c>
      <c r="J250" s="92">
        <f t="shared" si="3"/>
        <v>-4.3748712068383808E-2</v>
      </c>
      <c r="K250" s="92">
        <f>I250/'סכום נכסי הקרן'!$C$42</f>
        <v>1.4369415961996716E-4</v>
      </c>
    </row>
    <row r="251" spans="2:11">
      <c r="B251" s="87" t="s">
        <v>2153</v>
      </c>
      <c r="C251" s="88" t="s">
        <v>2154</v>
      </c>
      <c r="D251" s="89" t="s">
        <v>508</v>
      </c>
      <c r="E251" s="89" t="s">
        <v>120</v>
      </c>
      <c r="F251" s="102">
        <v>45098</v>
      </c>
      <c r="G251" s="91">
        <v>655.43359999999996</v>
      </c>
      <c r="H251" s="103">
        <v>6.1445259999999999</v>
      </c>
      <c r="I251" s="91">
        <v>4.0273287000000012E-2</v>
      </c>
      <c r="J251" s="92">
        <f t="shared" si="3"/>
        <v>-1.6577666680993842E-2</v>
      </c>
      <c r="K251" s="92">
        <f>I251/'סכום נכסי הקרן'!$C$42</f>
        <v>5.4449920227636591E-5</v>
      </c>
    </row>
    <row r="252" spans="2:11">
      <c r="B252" s="87" t="s">
        <v>2155</v>
      </c>
      <c r="C252" s="88" t="s">
        <v>2156</v>
      </c>
      <c r="D252" s="89" t="s">
        <v>508</v>
      </c>
      <c r="E252" s="89" t="s">
        <v>120</v>
      </c>
      <c r="F252" s="102">
        <v>45098</v>
      </c>
      <c r="G252" s="91">
        <v>524.34688000000017</v>
      </c>
      <c r="H252" s="103">
        <v>6.1436539999999997</v>
      </c>
      <c r="I252" s="91">
        <v>3.2214058999999996E-2</v>
      </c>
      <c r="J252" s="92">
        <f t="shared" si="3"/>
        <v>-1.3260251951718507E-2</v>
      </c>
      <c r="K252" s="92">
        <f>I252/'סכום נכסי הקרן'!$C$42</f>
        <v>4.355375668140467E-5</v>
      </c>
    </row>
    <row r="253" spans="2:11">
      <c r="B253" s="87" t="s">
        <v>2157</v>
      </c>
      <c r="C253" s="88" t="s">
        <v>2158</v>
      </c>
      <c r="D253" s="89" t="s">
        <v>508</v>
      </c>
      <c r="E253" s="89" t="s">
        <v>120</v>
      </c>
      <c r="F253" s="102">
        <v>45097</v>
      </c>
      <c r="G253" s="91">
        <v>1048.6937600000003</v>
      </c>
      <c r="H253" s="103">
        <v>5.8281700000000001</v>
      </c>
      <c r="I253" s="91">
        <v>6.1119658000000007E-2</v>
      </c>
      <c r="J253" s="92">
        <f t="shared" si="3"/>
        <v>-2.515864468624919E-2</v>
      </c>
      <c r="K253" s="92">
        <f>I253/'סכום נכסי הקרן'!$C$42</f>
        <v>8.263443960857801E-5</v>
      </c>
    </row>
    <row r="254" spans="2:11">
      <c r="B254" s="87" t="s">
        <v>2159</v>
      </c>
      <c r="C254" s="88" t="s">
        <v>2160</v>
      </c>
      <c r="D254" s="89" t="s">
        <v>508</v>
      </c>
      <c r="E254" s="89" t="s">
        <v>120</v>
      </c>
      <c r="F254" s="102">
        <v>45097</v>
      </c>
      <c r="G254" s="91">
        <v>1114.2371200000002</v>
      </c>
      <c r="H254" s="103">
        <v>5.821796</v>
      </c>
      <c r="I254" s="91">
        <v>6.4868609000000022E-2</v>
      </c>
      <c r="J254" s="92">
        <f t="shared" si="3"/>
        <v>-2.6701822924503713E-2</v>
      </c>
      <c r="K254" s="92">
        <f>I254/'סכום נכסי הקרן'!$C$42</f>
        <v>8.7703061965807482E-5</v>
      </c>
    </row>
    <row r="255" spans="2:11">
      <c r="B255" s="87" t="s">
        <v>2161</v>
      </c>
      <c r="C255" s="88" t="s">
        <v>2162</v>
      </c>
      <c r="D255" s="89" t="s">
        <v>508</v>
      </c>
      <c r="E255" s="89" t="s">
        <v>120</v>
      </c>
      <c r="F255" s="102">
        <v>45097</v>
      </c>
      <c r="G255" s="91">
        <v>1245.3238400000002</v>
      </c>
      <c r="H255" s="103">
        <v>5.821796</v>
      </c>
      <c r="I255" s="91">
        <v>7.2500210000000009E-2</v>
      </c>
      <c r="J255" s="92">
        <f t="shared" si="3"/>
        <v>-2.9843213832584769E-2</v>
      </c>
      <c r="K255" s="92">
        <f>I255/'סכום נכסי הקרן'!$C$42</f>
        <v>9.8021069176372423E-5</v>
      </c>
    </row>
    <row r="256" spans="2:11">
      <c r="B256" s="87" t="s">
        <v>2163</v>
      </c>
      <c r="C256" s="88" t="s">
        <v>2164</v>
      </c>
      <c r="D256" s="89" t="s">
        <v>508</v>
      </c>
      <c r="E256" s="89" t="s">
        <v>120</v>
      </c>
      <c r="F256" s="102">
        <v>45098</v>
      </c>
      <c r="G256" s="91">
        <v>533.25680000000011</v>
      </c>
      <c r="H256" s="103">
        <v>5.5939519999999998</v>
      </c>
      <c r="I256" s="91">
        <v>2.9830131000000006E-2</v>
      </c>
      <c r="J256" s="92">
        <f t="shared" si="3"/>
        <v>-1.227895723456547E-2</v>
      </c>
      <c r="K256" s="92">
        <f>I256/'סכום נכסי הקרן'!$C$42</f>
        <v>4.0330660204863565E-5</v>
      </c>
    </row>
    <row r="257" spans="2:11">
      <c r="B257" s="87" t="s">
        <v>2165</v>
      </c>
      <c r="C257" s="88" t="s">
        <v>2166</v>
      </c>
      <c r="D257" s="89" t="s">
        <v>508</v>
      </c>
      <c r="E257" s="89" t="s">
        <v>120</v>
      </c>
      <c r="F257" s="102">
        <v>45043</v>
      </c>
      <c r="G257" s="91">
        <v>344.16000000000008</v>
      </c>
      <c r="H257" s="103">
        <v>5.471292</v>
      </c>
      <c r="I257" s="91">
        <v>1.883E-2</v>
      </c>
      <c r="J257" s="92">
        <f t="shared" si="3"/>
        <v>-7.7509805346435701E-3</v>
      </c>
      <c r="K257" s="92">
        <f>I257/'סכום נכסי הקרן'!$C$42</f>
        <v>2.5458363949443627E-5</v>
      </c>
    </row>
    <row r="258" spans="2:11">
      <c r="B258" s="87" t="s">
        <v>2167</v>
      </c>
      <c r="C258" s="88" t="s">
        <v>2168</v>
      </c>
      <c r="D258" s="89" t="s">
        <v>508</v>
      </c>
      <c r="E258" s="89" t="s">
        <v>120</v>
      </c>
      <c r="F258" s="102">
        <v>45103</v>
      </c>
      <c r="G258" s="91">
        <v>21796.800000000003</v>
      </c>
      <c r="H258" s="103">
        <v>5.3517489999999999</v>
      </c>
      <c r="I258" s="91">
        <v>1.1665100000000002</v>
      </c>
      <c r="J258" s="92">
        <f t="shared" si="3"/>
        <v>-0.48016974527175105</v>
      </c>
      <c r="K258" s="92">
        <f>I258/'סכום נכסי הקרן'!$C$42</f>
        <v>1.5771341545759686E-3</v>
      </c>
    </row>
    <row r="259" spans="2:11">
      <c r="B259" s="87" t="s">
        <v>2169</v>
      </c>
      <c r="C259" s="88" t="s">
        <v>2170</v>
      </c>
      <c r="D259" s="89" t="s">
        <v>508</v>
      </c>
      <c r="E259" s="89" t="s">
        <v>120</v>
      </c>
      <c r="F259" s="102">
        <v>45050</v>
      </c>
      <c r="G259" s="91">
        <v>786.52032000000008</v>
      </c>
      <c r="H259" s="103">
        <v>5.392531</v>
      </c>
      <c r="I259" s="91">
        <v>4.2413355000000007E-2</v>
      </c>
      <c r="J259" s="92">
        <f t="shared" si="3"/>
        <v>-1.7458581466485799E-2</v>
      </c>
      <c r="K259" s="92">
        <f>I259/'סכום נכסי הקרן'!$C$42</f>
        <v>5.7343315342907849E-5</v>
      </c>
    </row>
    <row r="260" spans="2:11">
      <c r="B260" s="87" t="s">
        <v>2171</v>
      </c>
      <c r="C260" s="88" t="s">
        <v>2172</v>
      </c>
      <c r="D260" s="89" t="s">
        <v>508</v>
      </c>
      <c r="E260" s="89" t="s">
        <v>120</v>
      </c>
      <c r="F260" s="102">
        <v>45064</v>
      </c>
      <c r="G260" s="91">
        <v>9177.6</v>
      </c>
      <c r="H260" s="103">
        <v>5.2994250000000003</v>
      </c>
      <c r="I260" s="91">
        <v>0.48636000000000007</v>
      </c>
      <c r="J260" s="92">
        <f t="shared" si="3"/>
        <v>-0.20020004741525477</v>
      </c>
      <c r="K260" s="92">
        <f>I260/'סכום נכסי הקרן'!$C$42</f>
        <v>6.575639878094214E-4</v>
      </c>
    </row>
    <row r="261" spans="2:11">
      <c r="B261" s="87" t="s">
        <v>2173</v>
      </c>
      <c r="C261" s="88" t="s">
        <v>2174</v>
      </c>
      <c r="D261" s="89" t="s">
        <v>508</v>
      </c>
      <c r="E261" s="89" t="s">
        <v>120</v>
      </c>
      <c r="F261" s="102">
        <v>45050</v>
      </c>
      <c r="G261" s="91">
        <v>458.80352000000005</v>
      </c>
      <c r="H261" s="103">
        <v>5.3372359999999999</v>
      </c>
      <c r="I261" s="91">
        <v>2.4487426000000007E-2</v>
      </c>
      <c r="J261" s="92">
        <f t="shared" si="3"/>
        <v>-1.0079743083883427E-2</v>
      </c>
      <c r="K261" s="92">
        <f>I261/'סכום נכסי הקרן'!$C$42</f>
        <v>3.31072651775395E-5</v>
      </c>
    </row>
    <row r="262" spans="2:11">
      <c r="B262" s="87" t="s">
        <v>2175</v>
      </c>
      <c r="C262" s="88" t="s">
        <v>2176</v>
      </c>
      <c r="D262" s="89" t="s">
        <v>508</v>
      </c>
      <c r="E262" s="89" t="s">
        <v>120</v>
      </c>
      <c r="F262" s="102">
        <v>45063</v>
      </c>
      <c r="G262" s="91">
        <v>10324.800000000001</v>
      </c>
      <c r="H262" s="103">
        <v>5.1216489999999997</v>
      </c>
      <c r="I262" s="91">
        <v>0.52879999999999994</v>
      </c>
      <c r="J262" s="92">
        <f t="shared" si="3"/>
        <v>-0.21766959674559319</v>
      </c>
      <c r="K262" s="92">
        <f>I262/'סכום נכסי הקרן'!$C$42</f>
        <v>7.1494332748092346E-4</v>
      </c>
    </row>
    <row r="263" spans="2:11">
      <c r="B263" s="87" t="s">
        <v>2177</v>
      </c>
      <c r="C263" s="88" t="s">
        <v>2178</v>
      </c>
      <c r="D263" s="89" t="s">
        <v>508</v>
      </c>
      <c r="E263" s="89" t="s">
        <v>120</v>
      </c>
      <c r="F263" s="102">
        <v>45040</v>
      </c>
      <c r="G263" s="91">
        <v>1368.9900000000002</v>
      </c>
      <c r="H263" s="103">
        <v>4.9518259999999996</v>
      </c>
      <c r="I263" s="91">
        <v>6.7790000000000017E-2</v>
      </c>
      <c r="J263" s="92">
        <f t="shared" si="3"/>
        <v>-2.7904353183403494E-2</v>
      </c>
      <c r="K263" s="92">
        <f>I263/'סכום נכסי הקרן'!$C$42</f>
        <v>9.1652814239659268E-5</v>
      </c>
    </row>
    <row r="264" spans="2:11">
      <c r="B264" s="87" t="s">
        <v>2179</v>
      </c>
      <c r="C264" s="88" t="s">
        <v>2180</v>
      </c>
      <c r="D264" s="89" t="s">
        <v>508</v>
      </c>
      <c r="E264" s="89" t="s">
        <v>120</v>
      </c>
      <c r="F264" s="102">
        <v>45062</v>
      </c>
      <c r="G264" s="91">
        <v>5131.8100000000013</v>
      </c>
      <c r="H264" s="103">
        <v>4.6718409999999997</v>
      </c>
      <c r="I264" s="91">
        <v>0.23975000000000002</v>
      </c>
      <c r="J264" s="92">
        <f t="shared" si="3"/>
        <v>-9.8688135060052903E-2</v>
      </c>
      <c r="K264" s="92">
        <f>I264/'סכום נכסי הקרן'!$C$42</f>
        <v>3.2414459675406853E-4</v>
      </c>
    </row>
    <row r="265" spans="2:11">
      <c r="B265" s="87" t="s">
        <v>2181</v>
      </c>
      <c r="C265" s="88" t="s">
        <v>2182</v>
      </c>
      <c r="D265" s="89" t="s">
        <v>508</v>
      </c>
      <c r="E265" s="89" t="s">
        <v>120</v>
      </c>
      <c r="F265" s="102">
        <v>45085</v>
      </c>
      <c r="G265" s="91">
        <v>1453.12</v>
      </c>
      <c r="H265" s="103">
        <v>4.6458649999999997</v>
      </c>
      <c r="I265" s="91">
        <v>6.7510000000000014E-2</v>
      </c>
      <c r="J265" s="92">
        <f t="shared" si="3"/>
        <v>-2.7789096967274964E-2</v>
      </c>
      <c r="K265" s="92">
        <f>I265/'סכום נכסי הקרן'!$C$42</f>
        <v>9.1274251206953778E-5</v>
      </c>
    </row>
    <row r="266" spans="2:11">
      <c r="B266" s="87" t="s">
        <v>2183</v>
      </c>
      <c r="C266" s="88" t="s">
        <v>2184</v>
      </c>
      <c r="D266" s="89" t="s">
        <v>508</v>
      </c>
      <c r="E266" s="89" t="s">
        <v>120</v>
      </c>
      <c r="F266" s="102">
        <v>45105</v>
      </c>
      <c r="G266" s="91">
        <v>941.80531200000007</v>
      </c>
      <c r="H266" s="103">
        <v>4.6741729999999997</v>
      </c>
      <c r="I266" s="91">
        <v>4.4021605000000005E-2</v>
      </c>
      <c r="J266" s="92">
        <f t="shared" si="3"/>
        <v>-1.8120584357874038E-2</v>
      </c>
      <c r="K266" s="92">
        <f>I266/'סכום נכסי הקרן'!$C$42</f>
        <v>5.9517686762009958E-5</v>
      </c>
    </row>
    <row r="267" spans="2:11">
      <c r="B267" s="87" t="s">
        <v>2185</v>
      </c>
      <c r="C267" s="88" t="s">
        <v>2186</v>
      </c>
      <c r="D267" s="89" t="s">
        <v>508</v>
      </c>
      <c r="E267" s="89" t="s">
        <v>120</v>
      </c>
      <c r="F267" s="102">
        <v>45131</v>
      </c>
      <c r="G267" s="91">
        <v>668.54227200000014</v>
      </c>
      <c r="H267" s="103">
        <v>4.2500260000000001</v>
      </c>
      <c r="I267" s="91">
        <v>2.8413221000000002E-2</v>
      </c>
      <c r="J267" s="92">
        <f t="shared" si="3"/>
        <v>-1.1695715501727346E-2</v>
      </c>
      <c r="K267" s="92">
        <f>I267/'סכום נכסי הקרן'!$C$42</f>
        <v>3.8414982538182402E-5</v>
      </c>
    </row>
    <row r="268" spans="2:11">
      <c r="B268" s="87" t="s">
        <v>2187</v>
      </c>
      <c r="C268" s="88" t="s">
        <v>2188</v>
      </c>
      <c r="D268" s="89" t="s">
        <v>508</v>
      </c>
      <c r="E268" s="89" t="s">
        <v>120</v>
      </c>
      <c r="F268" s="102">
        <v>45145</v>
      </c>
      <c r="G268" s="91">
        <v>4971.2000000000007</v>
      </c>
      <c r="H268" s="103">
        <v>3.8429350000000002</v>
      </c>
      <c r="I268" s="91">
        <v>0.19104000000000004</v>
      </c>
      <c r="J268" s="92">
        <f t="shared" ref="J268:J331" si="4">IFERROR(I268/$I$11,0)</f>
        <v>-7.8637669747122038E-2</v>
      </c>
      <c r="K268" s="92">
        <f>I268/'סכום נכסי הקרן'!$C$42</f>
        <v>2.582881491716257E-4</v>
      </c>
    </row>
    <row r="269" spans="2:11">
      <c r="B269" s="87" t="s">
        <v>2189</v>
      </c>
      <c r="C269" s="88" t="s">
        <v>2190</v>
      </c>
      <c r="D269" s="89" t="s">
        <v>508</v>
      </c>
      <c r="E269" s="89" t="s">
        <v>120</v>
      </c>
      <c r="F269" s="102">
        <v>45077</v>
      </c>
      <c r="G269" s="91">
        <v>2829.7600000000007</v>
      </c>
      <c r="H269" s="103">
        <v>3.4819209999999998</v>
      </c>
      <c r="I269" s="91">
        <v>9.853000000000002E-2</v>
      </c>
      <c r="J269" s="92">
        <f t="shared" si="4"/>
        <v>-4.0557839196942704E-2</v>
      </c>
      <c r="K269" s="92">
        <f>I269/'סכום נכסי הקרן'!$C$42</f>
        <v>1.3321362718739677E-4</v>
      </c>
    </row>
    <row r="270" spans="2:11">
      <c r="B270" s="87" t="s">
        <v>2191</v>
      </c>
      <c r="C270" s="88" t="s">
        <v>2192</v>
      </c>
      <c r="D270" s="89" t="s">
        <v>508</v>
      </c>
      <c r="E270" s="89" t="s">
        <v>120</v>
      </c>
      <c r="F270" s="102">
        <v>45147</v>
      </c>
      <c r="G270" s="91">
        <v>185.15808000000004</v>
      </c>
      <c r="H270" s="103">
        <v>3.4611719999999999</v>
      </c>
      <c r="I270" s="91">
        <v>6.4086390000000007E-3</v>
      </c>
      <c r="J270" s="92">
        <f t="shared" si="4"/>
        <v>-2.6379838631204271E-3</v>
      </c>
      <c r="K270" s="92">
        <f>I270/'סכום נכסי הקרן'!$C$42</f>
        <v>8.6645493405522295E-6</v>
      </c>
    </row>
    <row r="271" spans="2:11">
      <c r="B271" s="87" t="s">
        <v>2193</v>
      </c>
      <c r="C271" s="88" t="s">
        <v>2194</v>
      </c>
      <c r="D271" s="89" t="s">
        <v>508</v>
      </c>
      <c r="E271" s="89" t="s">
        <v>120</v>
      </c>
      <c r="F271" s="102">
        <v>45147</v>
      </c>
      <c r="G271" s="91">
        <v>925.79040000000009</v>
      </c>
      <c r="H271" s="103">
        <v>3.4600010000000001</v>
      </c>
      <c r="I271" s="91">
        <v>3.2032355000000012E-2</v>
      </c>
      <c r="J271" s="92">
        <f t="shared" si="4"/>
        <v>-1.3185457253520591E-2</v>
      </c>
      <c r="K271" s="92">
        <f>I271/'סכום נכסי הקרן'!$C$42</f>
        <v>4.3308090905352134E-5</v>
      </c>
    </row>
    <row r="272" spans="2:11">
      <c r="B272" s="87" t="s">
        <v>2195</v>
      </c>
      <c r="C272" s="88" t="s">
        <v>2196</v>
      </c>
      <c r="D272" s="89" t="s">
        <v>508</v>
      </c>
      <c r="E272" s="89" t="s">
        <v>120</v>
      </c>
      <c r="F272" s="102">
        <v>45082</v>
      </c>
      <c r="G272" s="91">
        <v>999.85363200000006</v>
      </c>
      <c r="H272" s="103">
        <v>2.7862040000000001</v>
      </c>
      <c r="I272" s="91">
        <v>2.7857963000000006E-2</v>
      </c>
      <c r="J272" s="92">
        <f t="shared" si="4"/>
        <v>-1.1467155015816296E-2</v>
      </c>
      <c r="K272" s="92">
        <f>I272/'סכום נכסי הקרן'!$C$42</f>
        <v>3.7664267708132481E-5</v>
      </c>
    </row>
    <row r="273" spans="2:11">
      <c r="B273" s="87" t="s">
        <v>2197</v>
      </c>
      <c r="C273" s="88" t="s">
        <v>2198</v>
      </c>
      <c r="D273" s="89" t="s">
        <v>508</v>
      </c>
      <c r="E273" s="89" t="s">
        <v>120</v>
      </c>
      <c r="F273" s="102">
        <v>45189</v>
      </c>
      <c r="G273" s="91">
        <v>555.47424000000001</v>
      </c>
      <c r="H273" s="103">
        <v>0.38976899999999998</v>
      </c>
      <c r="I273" s="91">
        <v>2.1650640000000004E-3</v>
      </c>
      <c r="J273" s="92">
        <f t="shared" si="4"/>
        <v>-8.912038725574907E-4</v>
      </c>
      <c r="K273" s="92">
        <f>I273/'סכום נכסי הקרן'!$C$42</f>
        <v>2.9271899780052164E-6</v>
      </c>
    </row>
    <row r="274" spans="2:11">
      <c r="B274" s="87" t="s">
        <v>2199</v>
      </c>
      <c r="C274" s="88" t="s">
        <v>2200</v>
      </c>
      <c r="D274" s="89" t="s">
        <v>508</v>
      </c>
      <c r="E274" s="89" t="s">
        <v>120</v>
      </c>
      <c r="F274" s="102">
        <v>45169</v>
      </c>
      <c r="G274" s="91">
        <v>462.89520000000005</v>
      </c>
      <c r="H274" s="103">
        <v>0.67780099999999999</v>
      </c>
      <c r="I274" s="91">
        <v>3.1375070000000008E-3</v>
      </c>
      <c r="J274" s="92">
        <f t="shared" si="4"/>
        <v>-1.2914899460599017E-3</v>
      </c>
      <c r="K274" s="92">
        <f>I274/'סכום נכסי הקרן'!$C$42</f>
        <v>4.2419434466238476E-6</v>
      </c>
    </row>
    <row r="275" spans="2:11">
      <c r="B275" s="87" t="s">
        <v>2201</v>
      </c>
      <c r="C275" s="88" t="s">
        <v>2202</v>
      </c>
      <c r="D275" s="89" t="s">
        <v>508</v>
      </c>
      <c r="E275" s="89" t="s">
        <v>120</v>
      </c>
      <c r="F275" s="102">
        <v>45187</v>
      </c>
      <c r="G275" s="91">
        <v>627.68589100000008</v>
      </c>
      <c r="H275" s="103">
        <v>-0.13650599999999999</v>
      </c>
      <c r="I275" s="91">
        <v>-8.5683100000000017E-4</v>
      </c>
      <c r="J275" s="92">
        <f t="shared" si="4"/>
        <v>3.5269678186294141E-4</v>
      </c>
      <c r="K275" s="92">
        <f>I275/'סכום נכסי הקרן'!$C$42</f>
        <v>-1.1584447924145373E-6</v>
      </c>
    </row>
    <row r="276" spans="2:11">
      <c r="B276" s="87" t="s">
        <v>2203</v>
      </c>
      <c r="C276" s="88" t="s">
        <v>2204</v>
      </c>
      <c r="D276" s="89" t="s">
        <v>508</v>
      </c>
      <c r="E276" s="89" t="s">
        <v>120</v>
      </c>
      <c r="F276" s="102">
        <v>45173</v>
      </c>
      <c r="G276" s="91">
        <v>235.45132800000002</v>
      </c>
      <c r="H276" s="103">
        <v>0.29394199999999998</v>
      </c>
      <c r="I276" s="91">
        <v>6.9209100000000004E-4</v>
      </c>
      <c r="J276" s="92">
        <f t="shared" si="4"/>
        <v>-2.8488496384503471E-4</v>
      </c>
      <c r="K276" s="92">
        <f>I276/'סכום נכסי הקרן'!$C$42</f>
        <v>9.3571452810060493E-7</v>
      </c>
    </row>
    <row r="277" spans="2:11">
      <c r="B277" s="87" t="s">
        <v>2205</v>
      </c>
      <c r="C277" s="88" t="s">
        <v>2206</v>
      </c>
      <c r="D277" s="89" t="s">
        <v>508</v>
      </c>
      <c r="E277" s="89" t="s">
        <v>120</v>
      </c>
      <c r="F277" s="102">
        <v>45187</v>
      </c>
      <c r="G277" s="91">
        <v>583.46273500000007</v>
      </c>
      <c r="H277" s="103">
        <v>-0.100825</v>
      </c>
      <c r="I277" s="91">
        <v>-5.8827800000000013E-4</v>
      </c>
      <c r="J277" s="92">
        <f t="shared" si="4"/>
        <v>2.4215248682735269E-4</v>
      </c>
      <c r="K277" s="92">
        <f>I277/'סכום נכסי הקרן'!$C$42</f>
        <v>-7.9535822769255449E-7</v>
      </c>
    </row>
    <row r="278" spans="2:11">
      <c r="B278" s="87" t="s">
        <v>2207</v>
      </c>
      <c r="C278" s="88" t="s">
        <v>2208</v>
      </c>
      <c r="D278" s="89" t="s">
        <v>508</v>
      </c>
      <c r="E278" s="89" t="s">
        <v>120</v>
      </c>
      <c r="F278" s="102">
        <v>45196</v>
      </c>
      <c r="G278" s="91">
        <v>7648.0000000000009</v>
      </c>
      <c r="H278" s="103">
        <v>-0.65507300000000002</v>
      </c>
      <c r="I278" s="91">
        <v>-5.0100000000000006E-2</v>
      </c>
      <c r="J278" s="92">
        <f t="shared" si="4"/>
        <v>2.0622630100140357E-2</v>
      </c>
      <c r="K278" s="92">
        <f>I278/'סכום נכסי הקרן'!$C$42</f>
        <v>-6.7735742637659363E-5</v>
      </c>
    </row>
    <row r="279" spans="2:11">
      <c r="B279" s="87" t="s">
        <v>2209</v>
      </c>
      <c r="C279" s="88" t="s">
        <v>2210</v>
      </c>
      <c r="D279" s="89" t="s">
        <v>508</v>
      </c>
      <c r="E279" s="89" t="s">
        <v>120</v>
      </c>
      <c r="F279" s="102">
        <v>45176</v>
      </c>
      <c r="G279" s="91">
        <v>504.53856000000007</v>
      </c>
      <c r="H279" s="103">
        <v>-0.59739699999999996</v>
      </c>
      <c r="I279" s="91">
        <v>-3.0140960000000004E-3</v>
      </c>
      <c r="J279" s="92">
        <f t="shared" si="4"/>
        <v>1.2406903571719093E-3</v>
      </c>
      <c r="K279" s="92">
        <f>I279/'סכום נכסי הקרן'!$C$42</f>
        <v>-4.0750904379480748E-6</v>
      </c>
    </row>
    <row r="280" spans="2:11">
      <c r="B280" s="93"/>
      <c r="C280" s="88"/>
      <c r="D280" s="88"/>
      <c r="E280" s="88"/>
      <c r="F280" s="88"/>
      <c r="G280" s="91"/>
      <c r="H280" s="103"/>
      <c r="I280" s="88"/>
      <c r="J280" s="92"/>
      <c r="K280" s="88"/>
    </row>
    <row r="281" spans="2:11">
      <c r="B281" s="86" t="s">
        <v>181</v>
      </c>
      <c r="C281" s="81"/>
      <c r="D281" s="82"/>
      <c r="E281" s="82"/>
      <c r="F281" s="100"/>
      <c r="G281" s="84"/>
      <c r="H281" s="101"/>
      <c r="I281" s="84">
        <v>-6.1198980000000359E-3</v>
      </c>
      <c r="J281" s="85">
        <f t="shared" si="4"/>
        <v>2.5191295949019859E-3</v>
      </c>
      <c r="K281" s="85">
        <f>I281/'סכום נכסי הקרן'!$C$42</f>
        <v>-8.2741683811722296E-6</v>
      </c>
    </row>
    <row r="282" spans="2:11">
      <c r="B282" s="87" t="s">
        <v>2211</v>
      </c>
      <c r="C282" s="88" t="s">
        <v>2212</v>
      </c>
      <c r="D282" s="89" t="s">
        <v>508</v>
      </c>
      <c r="E282" s="89" t="s">
        <v>124</v>
      </c>
      <c r="F282" s="102">
        <v>45166</v>
      </c>
      <c r="G282" s="91">
        <v>84.925272000000021</v>
      </c>
      <c r="H282" s="103">
        <v>0.86027900000000002</v>
      </c>
      <c r="I282" s="91">
        <v>7.305940000000001E-4</v>
      </c>
      <c r="J282" s="92">
        <f t="shared" si="4"/>
        <v>-3.0073392845073743E-4</v>
      </c>
      <c r="K282" s="92">
        <f>I282/'סכום נכסי הקרן'!$C$42</f>
        <v>9.8777100113010197E-7</v>
      </c>
    </row>
    <row r="283" spans="2:11">
      <c r="B283" s="87" t="s">
        <v>2213</v>
      </c>
      <c r="C283" s="88" t="s">
        <v>2214</v>
      </c>
      <c r="D283" s="89" t="s">
        <v>508</v>
      </c>
      <c r="E283" s="89" t="s">
        <v>124</v>
      </c>
      <c r="F283" s="102">
        <v>45166</v>
      </c>
      <c r="G283" s="91">
        <v>110.40285400000002</v>
      </c>
      <c r="H283" s="103">
        <v>0.70592299999999997</v>
      </c>
      <c r="I283" s="91">
        <v>7.7936000000000021E-4</v>
      </c>
      <c r="J283" s="92">
        <f t="shared" si="4"/>
        <v>-3.2080744500689401E-4</v>
      </c>
      <c r="K283" s="92">
        <f>I283/'סכום נכסי הקרן'!$C$42</f>
        <v>1.0537031613190861E-6</v>
      </c>
    </row>
    <row r="284" spans="2:11">
      <c r="B284" s="87" t="s">
        <v>2215</v>
      </c>
      <c r="C284" s="88" t="s">
        <v>2216</v>
      </c>
      <c r="D284" s="89" t="s">
        <v>508</v>
      </c>
      <c r="E284" s="89" t="s">
        <v>124</v>
      </c>
      <c r="F284" s="102">
        <v>45168</v>
      </c>
      <c r="G284" s="91">
        <v>110.40285400000002</v>
      </c>
      <c r="H284" s="103">
        <v>-0.54898599999999997</v>
      </c>
      <c r="I284" s="91">
        <v>-6.0609600000000009E-4</v>
      </c>
      <c r="J284" s="92">
        <f t="shared" si="4"/>
        <v>2.4948689846656031E-4</v>
      </c>
      <c r="K284" s="92">
        <f>I284/'סכום נכסי הקרן'!$C$42</f>
        <v>-8.1944835668093404E-7</v>
      </c>
    </row>
    <row r="285" spans="2:11">
      <c r="B285" s="87" t="s">
        <v>2217</v>
      </c>
      <c r="C285" s="88" t="s">
        <v>2218</v>
      </c>
      <c r="D285" s="89" t="s">
        <v>508</v>
      </c>
      <c r="E285" s="89" t="s">
        <v>120</v>
      </c>
      <c r="F285" s="102">
        <v>45166</v>
      </c>
      <c r="G285" s="91">
        <v>412.17500700000005</v>
      </c>
      <c r="H285" s="103">
        <v>1.032483</v>
      </c>
      <c r="I285" s="91">
        <v>4.2556370000000013E-3</v>
      </c>
      <c r="J285" s="92">
        <f t="shared" si="4"/>
        <v>-1.7517450637020164E-3</v>
      </c>
      <c r="K285" s="92">
        <f>I285/'סכום נכסי הקרן'!$C$42</f>
        <v>5.753667317191634E-6</v>
      </c>
    </row>
    <row r="286" spans="2:11">
      <c r="B286" s="87" t="s">
        <v>2219</v>
      </c>
      <c r="C286" s="88" t="s">
        <v>2220</v>
      </c>
      <c r="D286" s="89" t="s">
        <v>508</v>
      </c>
      <c r="E286" s="89" t="s">
        <v>120</v>
      </c>
      <c r="F286" s="102">
        <v>45167</v>
      </c>
      <c r="G286" s="91">
        <v>292.12781800000005</v>
      </c>
      <c r="H286" s="103">
        <v>1.312535</v>
      </c>
      <c r="I286" s="91">
        <v>3.8342810000000001E-3</v>
      </c>
      <c r="J286" s="92">
        <f t="shared" si="4"/>
        <v>-1.5783025701196858E-3</v>
      </c>
      <c r="K286" s="92">
        <f>I286/'סכום נכסי הקרן'!$C$42</f>
        <v>5.1839894414464507E-6</v>
      </c>
    </row>
    <row r="287" spans="2:11">
      <c r="B287" s="87" t="s">
        <v>2221</v>
      </c>
      <c r="C287" s="88" t="s">
        <v>2222</v>
      </c>
      <c r="D287" s="89" t="s">
        <v>508</v>
      </c>
      <c r="E287" s="89" t="s">
        <v>122</v>
      </c>
      <c r="F287" s="102">
        <v>45145</v>
      </c>
      <c r="G287" s="91">
        <v>20265.500000000004</v>
      </c>
      <c r="H287" s="103">
        <v>-4.0401170000000004</v>
      </c>
      <c r="I287" s="91">
        <v>-0.81875000000000009</v>
      </c>
      <c r="J287" s="92">
        <f t="shared" si="4"/>
        <v>0.3370215248401181</v>
      </c>
      <c r="K287" s="92">
        <f>I287/'סכום נכסי הקרן'!$C$42</f>
        <v>-1.1069588679557605E-3</v>
      </c>
    </row>
    <row r="288" spans="2:11">
      <c r="B288" s="87" t="s">
        <v>2223</v>
      </c>
      <c r="C288" s="88" t="s">
        <v>2224</v>
      </c>
      <c r="D288" s="89" t="s">
        <v>508</v>
      </c>
      <c r="E288" s="89" t="s">
        <v>123</v>
      </c>
      <c r="F288" s="102">
        <v>45167</v>
      </c>
      <c r="G288" s="91">
        <v>302.33743000000004</v>
      </c>
      <c r="H288" s="103">
        <v>-2.7175989999999999</v>
      </c>
      <c r="I288" s="91">
        <v>-8.2163179999999985E-3</v>
      </c>
      <c r="J288" s="92">
        <f t="shared" si="4"/>
        <v>3.3820775828168658E-3</v>
      </c>
      <c r="K288" s="92">
        <f>I288/'סכום נכסי הקרן'!$C$42</f>
        <v>-1.1108550927687984E-5</v>
      </c>
    </row>
    <row r="289" spans="2:11">
      <c r="B289" s="87" t="s">
        <v>2225</v>
      </c>
      <c r="C289" s="88" t="s">
        <v>2226</v>
      </c>
      <c r="D289" s="89" t="s">
        <v>508</v>
      </c>
      <c r="E289" s="89" t="s">
        <v>120</v>
      </c>
      <c r="F289" s="102">
        <v>45127</v>
      </c>
      <c r="G289" s="91">
        <v>236.61907100000005</v>
      </c>
      <c r="H289" s="103">
        <v>-7.8614119999999996</v>
      </c>
      <c r="I289" s="91">
        <v>-1.8601600000000006E-2</v>
      </c>
      <c r="J289" s="92">
        <f t="shared" si="4"/>
        <v>7.6569643926301589E-3</v>
      </c>
      <c r="K289" s="92">
        <f>I289/'סכום נכסי הקרן'!$C$42</f>
        <v>-2.5149564675622449E-5</v>
      </c>
    </row>
    <row r="290" spans="2:11">
      <c r="B290" s="87" t="s">
        <v>2227</v>
      </c>
      <c r="C290" s="88" t="s">
        <v>2228</v>
      </c>
      <c r="D290" s="89" t="s">
        <v>508</v>
      </c>
      <c r="E290" s="89" t="s">
        <v>120</v>
      </c>
      <c r="F290" s="102">
        <v>45127</v>
      </c>
      <c r="G290" s="91">
        <v>615.72856400000012</v>
      </c>
      <c r="H290" s="103">
        <v>-7.8351649999999999</v>
      </c>
      <c r="I290" s="91">
        <v>-4.8243350000000004E-2</v>
      </c>
      <c r="J290" s="92">
        <f t="shared" si="4"/>
        <v>1.9858378479872381E-2</v>
      </c>
      <c r="K290" s="92">
        <f>I290/'סכום נכסי הקרן'!$C$42</f>
        <v>-6.5225531728114257E-5</v>
      </c>
    </row>
    <row r="291" spans="2:11">
      <c r="B291" s="87" t="s">
        <v>2229</v>
      </c>
      <c r="C291" s="88" t="s">
        <v>2230</v>
      </c>
      <c r="D291" s="89" t="s">
        <v>508</v>
      </c>
      <c r="E291" s="89" t="s">
        <v>120</v>
      </c>
      <c r="F291" s="102">
        <v>45127</v>
      </c>
      <c r="G291" s="91">
        <v>537.09890299999995</v>
      </c>
      <c r="H291" s="103">
        <v>-7.8288039999999999</v>
      </c>
      <c r="I291" s="91">
        <v>-4.2048422000000009E-2</v>
      </c>
      <c r="J291" s="92">
        <f t="shared" si="4"/>
        <v>1.73083643353414E-2</v>
      </c>
      <c r="K291" s="92">
        <f>I291/'סכום נכסי הקרן'!$C$42</f>
        <v>-5.6849921974285319E-5</v>
      </c>
    </row>
    <row r="292" spans="2:11">
      <c r="B292" s="87" t="s">
        <v>2231</v>
      </c>
      <c r="C292" s="88" t="s">
        <v>2232</v>
      </c>
      <c r="D292" s="89" t="s">
        <v>508</v>
      </c>
      <c r="E292" s="89" t="s">
        <v>120</v>
      </c>
      <c r="F292" s="102">
        <v>45168</v>
      </c>
      <c r="G292" s="91">
        <v>175.92496000000003</v>
      </c>
      <c r="H292" s="103">
        <v>-2.2661950000000002</v>
      </c>
      <c r="I292" s="91">
        <v>-3.9868030000000006E-3</v>
      </c>
      <c r="J292" s="92">
        <f t="shared" si="4"/>
        <v>1.6410851008209556E-3</v>
      </c>
      <c r="K292" s="92">
        <f>I292/'סכום נכסי הקרן'!$C$42</f>
        <v>-5.3902008374261135E-6</v>
      </c>
    </row>
    <row r="293" spans="2:11">
      <c r="B293" s="87" t="s">
        <v>2233</v>
      </c>
      <c r="C293" s="88" t="s">
        <v>2234</v>
      </c>
      <c r="D293" s="89" t="s">
        <v>508</v>
      </c>
      <c r="E293" s="89" t="s">
        <v>120</v>
      </c>
      <c r="F293" s="102">
        <v>45166</v>
      </c>
      <c r="G293" s="91">
        <v>351.84992000000005</v>
      </c>
      <c r="H293" s="103">
        <v>-2.2033010000000002</v>
      </c>
      <c r="I293" s="91">
        <v>-7.752313000000002E-3</v>
      </c>
      <c r="J293" s="92">
        <f t="shared" si="4"/>
        <v>3.1910795093714455E-3</v>
      </c>
      <c r="K293" s="92">
        <f>I293/'סכום נכסי הקרן'!$C$42</f>
        <v>-1.0481211142007607E-5</v>
      </c>
    </row>
    <row r="294" spans="2:11">
      <c r="B294" s="87" t="s">
        <v>2235</v>
      </c>
      <c r="C294" s="88" t="s">
        <v>2236</v>
      </c>
      <c r="D294" s="89" t="s">
        <v>508</v>
      </c>
      <c r="E294" s="89" t="s">
        <v>120</v>
      </c>
      <c r="F294" s="102">
        <v>45166</v>
      </c>
      <c r="G294" s="91">
        <v>105.55497600000001</v>
      </c>
      <c r="H294" s="103">
        <v>-2.166172</v>
      </c>
      <c r="I294" s="91">
        <v>-2.2865030000000005E-3</v>
      </c>
      <c r="J294" s="92">
        <f t="shared" si="4"/>
        <v>9.4119172838046366E-4</v>
      </c>
      <c r="K294" s="92">
        <f>I294/'סכום נכסי הקרן'!$C$42</f>
        <v>-3.0913768213220773E-6</v>
      </c>
    </row>
    <row r="295" spans="2:11">
      <c r="B295" s="87" t="s">
        <v>2237</v>
      </c>
      <c r="C295" s="88" t="s">
        <v>2238</v>
      </c>
      <c r="D295" s="89" t="s">
        <v>508</v>
      </c>
      <c r="E295" s="89" t="s">
        <v>120</v>
      </c>
      <c r="F295" s="102">
        <v>45168</v>
      </c>
      <c r="G295" s="91">
        <v>140.73996800000003</v>
      </c>
      <c r="H295" s="103">
        <v>-2.162604</v>
      </c>
      <c r="I295" s="91">
        <v>-3.0436480000000004E-3</v>
      </c>
      <c r="J295" s="92">
        <f t="shared" si="4"/>
        <v>1.2528548275255887E-3</v>
      </c>
      <c r="K295" s="92">
        <f>I295/'סכום נכסי הקרן'!$C$42</f>
        <v>-4.1150450620284762E-6</v>
      </c>
    </row>
    <row r="296" spans="2:11">
      <c r="B296" s="87" t="s">
        <v>2239</v>
      </c>
      <c r="C296" s="88" t="s">
        <v>2240</v>
      </c>
      <c r="D296" s="89" t="s">
        <v>508</v>
      </c>
      <c r="E296" s="89" t="s">
        <v>120</v>
      </c>
      <c r="F296" s="102">
        <v>45189</v>
      </c>
      <c r="G296" s="91">
        <v>131.94372000000004</v>
      </c>
      <c r="H296" s="103">
        <v>-0.74099099999999996</v>
      </c>
      <c r="I296" s="91">
        <v>-9.7769100000000015E-4</v>
      </c>
      <c r="J296" s="92">
        <f t="shared" si="4"/>
        <v>4.0244630429613429E-4</v>
      </c>
      <c r="K296" s="92">
        <f>I296/'סכום נכסי הקרן'!$C$42</f>
        <v>-1.3218488214601961E-6</v>
      </c>
    </row>
    <row r="297" spans="2:11">
      <c r="B297" s="87" t="s">
        <v>2241</v>
      </c>
      <c r="C297" s="88" t="s">
        <v>2242</v>
      </c>
      <c r="D297" s="89" t="s">
        <v>508</v>
      </c>
      <c r="E297" s="89" t="s">
        <v>120</v>
      </c>
      <c r="F297" s="102">
        <v>45189</v>
      </c>
      <c r="G297" s="91">
        <v>131.94372000000004</v>
      </c>
      <c r="H297" s="103">
        <v>-0.70283700000000005</v>
      </c>
      <c r="I297" s="91">
        <v>-9.2734900000000006E-4</v>
      </c>
      <c r="J297" s="92">
        <f t="shared" si="4"/>
        <v>3.8172405989491136E-4</v>
      </c>
      <c r="K297" s="92">
        <f>I297/'סכום נכסי הקרן'!$C$42</f>
        <v>-1.2537858922014126E-6</v>
      </c>
    </row>
    <row r="298" spans="2:11">
      <c r="B298" s="87" t="s">
        <v>2243</v>
      </c>
      <c r="C298" s="88" t="s">
        <v>2244</v>
      </c>
      <c r="D298" s="89" t="s">
        <v>508</v>
      </c>
      <c r="E298" s="89" t="s">
        <v>120</v>
      </c>
      <c r="F298" s="102">
        <v>45195</v>
      </c>
      <c r="G298" s="91">
        <v>131.94372000000004</v>
      </c>
      <c r="H298" s="103">
        <v>-3.2599999999999997E-2</v>
      </c>
      <c r="I298" s="91">
        <v>-4.3014000000000005E-5</v>
      </c>
      <c r="J298" s="92">
        <f t="shared" si="4"/>
        <v>1.7705824573401943E-5</v>
      </c>
      <c r="K298" s="92">
        <f>I298/'סכום נכסי הקרן'!$C$42</f>
        <v>-5.8155393888548503E-8</v>
      </c>
    </row>
    <row r="299" spans="2:11">
      <c r="B299" s="87" t="s">
        <v>2245</v>
      </c>
      <c r="C299" s="88" t="s">
        <v>2246</v>
      </c>
      <c r="D299" s="89" t="s">
        <v>508</v>
      </c>
      <c r="E299" s="89" t="s">
        <v>120</v>
      </c>
      <c r="F299" s="102">
        <v>45196</v>
      </c>
      <c r="G299" s="91">
        <v>131.94372000000004</v>
      </c>
      <c r="H299" s="103">
        <v>0.25872400000000001</v>
      </c>
      <c r="I299" s="91">
        <v>3.4137000000000007E-4</v>
      </c>
      <c r="J299" s="92">
        <f t="shared" si="4"/>
        <v>-1.405179089278426E-4</v>
      </c>
      <c r="K299" s="92">
        <f>I299/'סכום נכסי הקרן'!$C$42</f>
        <v>4.6153593740953653E-7</v>
      </c>
    </row>
    <row r="300" spans="2:11">
      <c r="B300" s="87" t="s">
        <v>2247</v>
      </c>
      <c r="C300" s="88" t="s">
        <v>2248</v>
      </c>
      <c r="D300" s="89" t="s">
        <v>508</v>
      </c>
      <c r="E300" s="89" t="s">
        <v>124</v>
      </c>
      <c r="F300" s="102">
        <v>45176</v>
      </c>
      <c r="G300" s="91">
        <v>209.72236600000005</v>
      </c>
      <c r="H300" s="103">
        <v>-1.6319030000000001</v>
      </c>
      <c r="I300" s="91">
        <v>-3.4224660000000003E-3</v>
      </c>
      <c r="J300" s="92">
        <f t="shared" si="4"/>
        <v>1.4087874321019355E-3</v>
      </c>
      <c r="K300" s="92">
        <f>I300/'סכום נכסי הקרן'!$C$42</f>
        <v>-4.6272111010407083E-6</v>
      </c>
    </row>
    <row r="301" spans="2:11">
      <c r="B301" s="87" t="s">
        <v>2249</v>
      </c>
      <c r="C301" s="88" t="s">
        <v>2250</v>
      </c>
      <c r="D301" s="89" t="s">
        <v>508</v>
      </c>
      <c r="E301" s="89" t="s">
        <v>124</v>
      </c>
      <c r="F301" s="102">
        <v>45161</v>
      </c>
      <c r="G301" s="91">
        <v>1197.1112980000003</v>
      </c>
      <c r="H301" s="103">
        <v>-0.84712500000000002</v>
      </c>
      <c r="I301" s="91">
        <v>-1.0141032000000001E-2</v>
      </c>
      <c r="J301" s="92">
        <f t="shared" si="4"/>
        <v>4.1743463427083146E-3</v>
      </c>
      <c r="K301" s="92">
        <f>I301/'סכום נכסי הקרן'!$C$42</f>
        <v>-1.371078510244048E-5</v>
      </c>
    </row>
    <row r="302" spans="2:11">
      <c r="B302" s="87" t="s">
        <v>2251</v>
      </c>
      <c r="C302" s="88" t="s">
        <v>2252</v>
      </c>
      <c r="D302" s="89" t="s">
        <v>508</v>
      </c>
      <c r="E302" s="89" t="s">
        <v>124</v>
      </c>
      <c r="F302" s="102">
        <v>45180</v>
      </c>
      <c r="G302" s="91">
        <v>110.14968000000003</v>
      </c>
      <c r="H302" s="103">
        <v>-0.62245499999999998</v>
      </c>
      <c r="I302" s="91">
        <v>-6.8563300000000016E-4</v>
      </c>
      <c r="J302" s="92">
        <f t="shared" si="4"/>
        <v>2.822266615458989E-4</v>
      </c>
      <c r="K302" s="92">
        <f>I302/'סכום נכסי הקרן'!$C$42</f>
        <v>-9.2698324215341933E-7</v>
      </c>
    </row>
    <row r="303" spans="2:11">
      <c r="B303" s="87" t="s">
        <v>2253</v>
      </c>
      <c r="C303" s="88" t="s">
        <v>2254</v>
      </c>
      <c r="D303" s="89" t="s">
        <v>508</v>
      </c>
      <c r="E303" s="89" t="s">
        <v>120</v>
      </c>
      <c r="F303" s="102">
        <v>45127</v>
      </c>
      <c r="G303" s="91">
        <v>964.25020300000017</v>
      </c>
      <c r="H303" s="103">
        <v>2.4769519999999998</v>
      </c>
      <c r="I303" s="91">
        <v>2.3884014000000002E-2</v>
      </c>
      <c r="J303" s="92">
        <f t="shared" si="4"/>
        <v>-9.8313609985743247E-3</v>
      </c>
      <c r="K303" s="92">
        <f>I303/'סכום נכסי הקרן'!$C$42</f>
        <v>3.2291445617929207E-5</v>
      </c>
    </row>
    <row r="304" spans="2:11">
      <c r="B304" s="87" t="s">
        <v>2255</v>
      </c>
      <c r="C304" s="88" t="s">
        <v>2256</v>
      </c>
      <c r="D304" s="89" t="s">
        <v>508</v>
      </c>
      <c r="E304" s="89" t="s">
        <v>120</v>
      </c>
      <c r="F304" s="102">
        <v>45127</v>
      </c>
      <c r="G304" s="91">
        <v>400.36564900000008</v>
      </c>
      <c r="H304" s="103">
        <v>2.4546519999999998</v>
      </c>
      <c r="I304" s="91">
        <v>9.8275840000000021E-3</v>
      </c>
      <c r="J304" s="92">
        <f t="shared" si="4"/>
        <v>-4.045321948304547E-3</v>
      </c>
      <c r="K304" s="92">
        <f>I304/'סכום נכסי הקרן'!$C$42</f>
        <v>1.3287000011456668E-5</v>
      </c>
    </row>
    <row r="305" spans="2:11">
      <c r="B305" s="87" t="s">
        <v>2257</v>
      </c>
      <c r="C305" s="88" t="s">
        <v>2258</v>
      </c>
      <c r="D305" s="89" t="s">
        <v>508</v>
      </c>
      <c r="E305" s="89" t="s">
        <v>120</v>
      </c>
      <c r="F305" s="102">
        <v>45127</v>
      </c>
      <c r="G305" s="91">
        <v>300.16880800000007</v>
      </c>
      <c r="H305" s="103">
        <v>2.4204590000000001</v>
      </c>
      <c r="I305" s="91">
        <v>7.2654620000000012E-3</v>
      </c>
      <c r="J305" s="92">
        <f t="shared" si="4"/>
        <v>-2.9906773519486219E-3</v>
      </c>
      <c r="K305" s="92">
        <f>I305/'סכום נכסי הקרן'!$C$42</f>
        <v>9.8229833168801187E-6</v>
      </c>
    </row>
    <row r="306" spans="2:11">
      <c r="B306" s="87" t="s">
        <v>2259</v>
      </c>
      <c r="C306" s="88" t="s">
        <v>2260</v>
      </c>
      <c r="D306" s="89" t="s">
        <v>508</v>
      </c>
      <c r="E306" s="89" t="s">
        <v>122</v>
      </c>
      <c r="F306" s="102">
        <v>45195</v>
      </c>
      <c r="G306" s="91">
        <v>279.673517</v>
      </c>
      <c r="H306" s="103">
        <v>-0.11927400000000001</v>
      </c>
      <c r="I306" s="91">
        <v>-3.3357800000000006E-4</v>
      </c>
      <c r="J306" s="92">
        <f t="shared" si="4"/>
        <v>1.3731049308472295E-4</v>
      </c>
      <c r="K306" s="92">
        <f>I306/'סכום נכסי הקרן'!$C$42</f>
        <v>-4.5100106901367541E-7</v>
      </c>
    </row>
    <row r="307" spans="2:11">
      <c r="B307" s="87" t="s">
        <v>2261</v>
      </c>
      <c r="C307" s="88" t="s">
        <v>2262</v>
      </c>
      <c r="D307" s="89" t="s">
        <v>508</v>
      </c>
      <c r="E307" s="89" t="s">
        <v>122</v>
      </c>
      <c r="F307" s="102">
        <v>45195</v>
      </c>
      <c r="G307" s="91">
        <v>279.73906000000005</v>
      </c>
      <c r="H307" s="103">
        <v>-9.5815999999999998E-2</v>
      </c>
      <c r="I307" s="91">
        <v>-2.6803400000000006E-4</v>
      </c>
      <c r="J307" s="92">
        <f t="shared" si="4"/>
        <v>1.1033065940640761E-4</v>
      </c>
      <c r="K307" s="92">
        <f>I307/'סכום נכסי הקרן'!$C$42</f>
        <v>-3.6238487110064655E-7</v>
      </c>
    </row>
    <row r="308" spans="2:11">
      <c r="B308" s="87" t="s">
        <v>2263</v>
      </c>
      <c r="C308" s="88" t="s">
        <v>2264</v>
      </c>
      <c r="D308" s="89" t="s">
        <v>508</v>
      </c>
      <c r="E308" s="89" t="s">
        <v>122</v>
      </c>
      <c r="F308" s="102">
        <v>45078</v>
      </c>
      <c r="G308" s="91">
        <v>1382.1547800000003</v>
      </c>
      <c r="H308" s="103">
        <v>1.3257589999999999</v>
      </c>
      <c r="I308" s="91">
        <v>1.8324046E-2</v>
      </c>
      <c r="J308" s="92">
        <f t="shared" si="4"/>
        <v>-7.5427150218753784E-3</v>
      </c>
      <c r="K308" s="92">
        <f>I308/'סכום נכסי הקרן'!$C$42</f>
        <v>2.477430866140981E-5</v>
      </c>
    </row>
    <row r="309" spans="2:11">
      <c r="B309" s="87" t="s">
        <v>2263</v>
      </c>
      <c r="C309" s="88" t="s">
        <v>2265</v>
      </c>
      <c r="D309" s="89" t="s">
        <v>508</v>
      </c>
      <c r="E309" s="89" t="s">
        <v>122</v>
      </c>
      <c r="F309" s="102">
        <v>45078</v>
      </c>
      <c r="G309" s="91">
        <v>577.7135770000001</v>
      </c>
      <c r="H309" s="103">
        <v>1.3257589999999999</v>
      </c>
      <c r="I309" s="91">
        <v>7.6590920000000019E-3</v>
      </c>
      <c r="J309" s="92">
        <f t="shared" si="4"/>
        <v>-3.1527070103581681E-3</v>
      </c>
      <c r="K309" s="92">
        <f>I309/'סכום נכסי הקרן'!$C$42</f>
        <v>1.0355175340322472E-5</v>
      </c>
    </row>
    <row r="310" spans="2:11">
      <c r="B310" s="87" t="s">
        <v>2266</v>
      </c>
      <c r="C310" s="88" t="s">
        <v>2267</v>
      </c>
      <c r="D310" s="89" t="s">
        <v>508</v>
      </c>
      <c r="E310" s="89" t="s">
        <v>122</v>
      </c>
      <c r="F310" s="102">
        <v>45078</v>
      </c>
      <c r="G310" s="91">
        <v>352.59050500000006</v>
      </c>
      <c r="H310" s="103">
        <v>1.3257589999999999</v>
      </c>
      <c r="I310" s="91">
        <v>4.6745020000000014E-3</v>
      </c>
      <c r="J310" s="92">
        <f t="shared" si="4"/>
        <v>-1.924162188590146E-3</v>
      </c>
      <c r="K310" s="92">
        <f>I310/'סכום נכסי הקרן'!$C$42</f>
        <v>6.3199773339565682E-6</v>
      </c>
    </row>
    <row r="311" spans="2:11">
      <c r="B311" s="87" t="s">
        <v>2268</v>
      </c>
      <c r="C311" s="88" t="s">
        <v>2269</v>
      </c>
      <c r="D311" s="89" t="s">
        <v>508</v>
      </c>
      <c r="E311" s="89" t="s">
        <v>122</v>
      </c>
      <c r="F311" s="102">
        <v>45181</v>
      </c>
      <c r="G311" s="91">
        <v>779.62843600000008</v>
      </c>
      <c r="H311" s="103">
        <v>1.2325010000000001</v>
      </c>
      <c r="I311" s="91">
        <v>9.6089250000000008E-3</v>
      </c>
      <c r="J311" s="92">
        <f t="shared" si="4"/>
        <v>-3.9553154877243748E-3</v>
      </c>
      <c r="K311" s="92">
        <f>I311/'סכום נכסי הקרן'!$C$42</f>
        <v>1.2991370675141138E-5</v>
      </c>
    </row>
    <row r="312" spans="2:11">
      <c r="B312" s="87" t="s">
        <v>2270</v>
      </c>
      <c r="C312" s="88" t="s">
        <v>2271</v>
      </c>
      <c r="D312" s="89" t="s">
        <v>508</v>
      </c>
      <c r="E312" s="89" t="s">
        <v>122</v>
      </c>
      <c r="F312" s="102">
        <v>45181</v>
      </c>
      <c r="G312" s="91">
        <v>283.55368400000003</v>
      </c>
      <c r="H312" s="103">
        <v>1.2507649999999999</v>
      </c>
      <c r="I312" s="91">
        <v>3.546589000000001E-3</v>
      </c>
      <c r="J312" s="92">
        <f t="shared" si="4"/>
        <v>-1.4598801010823692E-3</v>
      </c>
      <c r="K312" s="92">
        <f>I312/'סכום נכסי הקרן'!$C$42</f>
        <v>4.7950267414282185E-6</v>
      </c>
    </row>
    <row r="313" spans="2:11">
      <c r="B313" s="87" t="s">
        <v>2272</v>
      </c>
      <c r="C313" s="88" t="s">
        <v>2273</v>
      </c>
      <c r="D313" s="89" t="s">
        <v>508</v>
      </c>
      <c r="E313" s="89" t="s">
        <v>122</v>
      </c>
      <c r="F313" s="102">
        <v>45176</v>
      </c>
      <c r="G313" s="91">
        <v>1276.0505670000002</v>
      </c>
      <c r="H313" s="103">
        <v>1.188712</v>
      </c>
      <c r="I313" s="91">
        <v>1.5168570000000003E-2</v>
      </c>
      <c r="J313" s="92">
        <f t="shared" si="4"/>
        <v>-6.2438285081454301E-3</v>
      </c>
      <c r="K313" s="92">
        <f>I313/'סכום נכסי הקרן'!$C$42</f>
        <v>2.0508070932162092E-5</v>
      </c>
    </row>
    <row r="314" spans="2:11">
      <c r="B314" s="87" t="s">
        <v>2274</v>
      </c>
      <c r="C314" s="88" t="s">
        <v>2275</v>
      </c>
      <c r="D314" s="89" t="s">
        <v>508</v>
      </c>
      <c r="E314" s="89" t="s">
        <v>122</v>
      </c>
      <c r="F314" s="102">
        <v>45181</v>
      </c>
      <c r="G314" s="91">
        <v>1161.6021760000003</v>
      </c>
      <c r="H314" s="103">
        <v>1.2598940000000001</v>
      </c>
      <c r="I314" s="91">
        <v>1.4634958000000002E-2</v>
      </c>
      <c r="J314" s="92">
        <f t="shared" si="4"/>
        <v>-6.0241781509997984E-3</v>
      </c>
      <c r="K314" s="92">
        <f>I314/'סכום נכסי הקרן'!$C$42</f>
        <v>1.9786621728561958E-5</v>
      </c>
    </row>
    <row r="315" spans="2:11">
      <c r="B315" s="87" t="s">
        <v>2276</v>
      </c>
      <c r="C315" s="88" t="s">
        <v>2277</v>
      </c>
      <c r="D315" s="89" t="s">
        <v>508</v>
      </c>
      <c r="E315" s="89" t="s">
        <v>122</v>
      </c>
      <c r="F315" s="102">
        <v>45176</v>
      </c>
      <c r="G315" s="91">
        <v>403.37744600000008</v>
      </c>
      <c r="H315" s="103">
        <v>1.2069799999999999</v>
      </c>
      <c r="I315" s="91">
        <v>4.8686860000000005E-3</v>
      </c>
      <c r="J315" s="92">
        <f t="shared" si="4"/>
        <v>-2.0040940209926539E-3</v>
      </c>
      <c r="K315" s="92">
        <f>I315/'סכום נכסי הקרן'!$C$42</f>
        <v>6.5825162051811425E-6</v>
      </c>
    </row>
    <row r="316" spans="2:11">
      <c r="B316" s="87" t="s">
        <v>2278</v>
      </c>
      <c r="C316" s="88" t="s">
        <v>2279</v>
      </c>
      <c r="D316" s="89" t="s">
        <v>508</v>
      </c>
      <c r="E316" s="89" t="s">
        <v>122</v>
      </c>
      <c r="F316" s="102">
        <v>45176</v>
      </c>
      <c r="G316" s="91">
        <v>500.76002700000004</v>
      </c>
      <c r="H316" s="103">
        <v>1.2069799999999999</v>
      </c>
      <c r="I316" s="91">
        <v>6.044074E-3</v>
      </c>
      <c r="J316" s="92">
        <f t="shared" si="4"/>
        <v>-2.4879182115743657E-3</v>
      </c>
      <c r="K316" s="92">
        <f>I316/'סכום נכסי הקרן'!$C$42</f>
        <v>8.1716535119155355E-6</v>
      </c>
    </row>
    <row r="317" spans="2:11">
      <c r="B317" s="87" t="s">
        <v>2280</v>
      </c>
      <c r="C317" s="88" t="s">
        <v>2281</v>
      </c>
      <c r="D317" s="89" t="s">
        <v>508</v>
      </c>
      <c r="E317" s="89" t="s">
        <v>122</v>
      </c>
      <c r="F317" s="102">
        <v>45175</v>
      </c>
      <c r="G317" s="91">
        <v>441.141347</v>
      </c>
      <c r="H317" s="103">
        <v>1.4078489999999999</v>
      </c>
      <c r="I317" s="91">
        <v>6.2106050000000001E-3</v>
      </c>
      <c r="J317" s="92">
        <f t="shared" si="4"/>
        <v>-2.5564672577461514E-3</v>
      </c>
      <c r="K317" s="92">
        <f>I317/'סכום נכסי הקרן'!$C$42</f>
        <v>8.3968052276279523E-6</v>
      </c>
    </row>
    <row r="318" spans="2:11">
      <c r="B318" s="87" t="s">
        <v>2282</v>
      </c>
      <c r="C318" s="88" t="s">
        <v>2283</v>
      </c>
      <c r="D318" s="89" t="s">
        <v>508</v>
      </c>
      <c r="E318" s="89" t="s">
        <v>122</v>
      </c>
      <c r="F318" s="102">
        <v>45183</v>
      </c>
      <c r="G318" s="91">
        <v>2025.2894310000004</v>
      </c>
      <c r="H318" s="103">
        <v>1.324182</v>
      </c>
      <c r="I318" s="91">
        <v>2.6818509000000001E-2</v>
      </c>
      <c r="J318" s="92">
        <f t="shared" si="4"/>
        <v>-1.1039285248388923E-2</v>
      </c>
      <c r="K318" s="92">
        <f>I318/'סכום נכסי הקרן'!$C$42</f>
        <v>3.6258914641711603E-5</v>
      </c>
    </row>
    <row r="319" spans="2:11">
      <c r="B319" s="87" t="s">
        <v>2282</v>
      </c>
      <c r="C319" s="88" t="s">
        <v>2284</v>
      </c>
      <c r="D319" s="89" t="s">
        <v>508</v>
      </c>
      <c r="E319" s="89" t="s">
        <v>122</v>
      </c>
      <c r="F319" s="102">
        <v>45183</v>
      </c>
      <c r="G319" s="91">
        <v>483.46894700000013</v>
      </c>
      <c r="H319" s="103">
        <v>1.324182</v>
      </c>
      <c r="I319" s="91">
        <v>6.4020070000000012E-3</v>
      </c>
      <c r="J319" s="92">
        <f t="shared" si="4"/>
        <v>-2.6352539373155543E-3</v>
      </c>
      <c r="K319" s="92">
        <f>I319/'סכום נכסי הקרן'!$C$42</f>
        <v>8.6555828047204342E-6</v>
      </c>
    </row>
    <row r="320" spans="2:11">
      <c r="B320" s="87" t="s">
        <v>2285</v>
      </c>
      <c r="C320" s="88" t="s">
        <v>2286</v>
      </c>
      <c r="D320" s="89" t="s">
        <v>508</v>
      </c>
      <c r="E320" s="89" t="s">
        <v>122</v>
      </c>
      <c r="F320" s="102">
        <v>45183</v>
      </c>
      <c r="G320" s="91">
        <v>314.35512100000005</v>
      </c>
      <c r="H320" s="103">
        <v>1.324182</v>
      </c>
      <c r="I320" s="91">
        <v>4.1626320000000012E-3</v>
      </c>
      <c r="J320" s="92">
        <f t="shared" si="4"/>
        <v>-1.7134614766268956E-3</v>
      </c>
      <c r="K320" s="92">
        <f>I320/'סכום נכסי הקרן'!$C$42</f>
        <v>5.6279235498460145E-6</v>
      </c>
    </row>
    <row r="321" spans="2:11">
      <c r="B321" s="87" t="s">
        <v>2287</v>
      </c>
      <c r="C321" s="88" t="s">
        <v>2288</v>
      </c>
      <c r="D321" s="89" t="s">
        <v>508</v>
      </c>
      <c r="E321" s="89" t="s">
        <v>122</v>
      </c>
      <c r="F321" s="102">
        <v>45183</v>
      </c>
      <c r="G321" s="91">
        <v>1749.9178970000003</v>
      </c>
      <c r="H321" s="103">
        <v>1.328735</v>
      </c>
      <c r="I321" s="91">
        <v>2.3251774000000006E-2</v>
      </c>
      <c r="J321" s="92">
        <f t="shared" si="4"/>
        <v>-9.5711124625561077E-3</v>
      </c>
      <c r="K321" s="92">
        <f>I321/'סכום נכסי הקרן'!$C$42</f>
        <v>3.1436650290080236E-5</v>
      </c>
    </row>
    <row r="322" spans="2:11">
      <c r="B322" s="87" t="s">
        <v>2289</v>
      </c>
      <c r="C322" s="88" t="s">
        <v>2290</v>
      </c>
      <c r="D322" s="89" t="s">
        <v>508</v>
      </c>
      <c r="E322" s="89" t="s">
        <v>122</v>
      </c>
      <c r="F322" s="102">
        <v>45161</v>
      </c>
      <c r="G322" s="91">
        <v>357.83397400000007</v>
      </c>
      <c r="H322" s="103">
        <v>2.2150789999999998</v>
      </c>
      <c r="I322" s="91">
        <v>7.9263040000000003E-3</v>
      </c>
      <c r="J322" s="92">
        <f t="shared" si="4"/>
        <v>-3.2626993104443694E-3</v>
      </c>
      <c r="K322" s="92">
        <f>I322/'סכום נכסי הקרן'!$C$42</f>
        <v>1.0716448858519958E-5</v>
      </c>
    </row>
    <row r="323" spans="2:11">
      <c r="B323" s="87" t="s">
        <v>2291</v>
      </c>
      <c r="C323" s="88" t="s">
        <v>2292</v>
      </c>
      <c r="D323" s="89" t="s">
        <v>508</v>
      </c>
      <c r="E323" s="89" t="s">
        <v>122</v>
      </c>
      <c r="F323" s="102">
        <v>45099</v>
      </c>
      <c r="G323" s="91">
        <v>1110.6274160000003</v>
      </c>
      <c r="H323" s="103">
        <v>4.0834000000000001</v>
      </c>
      <c r="I323" s="91">
        <v>4.5351356000000002E-2</v>
      </c>
      <c r="J323" s="92">
        <f t="shared" si="4"/>
        <v>-1.8667948888778062E-2</v>
      </c>
      <c r="K323" s="92">
        <f>I323/'סכום נכסי הקרן'!$C$42</f>
        <v>6.1315524516664048E-5</v>
      </c>
    </row>
    <row r="324" spans="2:11">
      <c r="B324" s="87" t="s">
        <v>2291</v>
      </c>
      <c r="C324" s="88" t="s">
        <v>2293</v>
      </c>
      <c r="D324" s="89" t="s">
        <v>508</v>
      </c>
      <c r="E324" s="89" t="s">
        <v>122</v>
      </c>
      <c r="F324" s="102">
        <v>45099</v>
      </c>
      <c r="G324" s="91">
        <v>278.05650800000001</v>
      </c>
      <c r="H324" s="103">
        <v>4.0834000000000001</v>
      </c>
      <c r="I324" s="91">
        <v>1.1354158000000001E-2</v>
      </c>
      <c r="J324" s="92">
        <f t="shared" si="4"/>
        <v>-4.6737046014480926E-3</v>
      </c>
      <c r="K324" s="92">
        <f>I324/'סכום נכסי הקרן'!$C$42</f>
        <v>1.5350944593918587E-5</v>
      </c>
    </row>
    <row r="325" spans="2:11">
      <c r="B325" s="87" t="s">
        <v>2294</v>
      </c>
      <c r="C325" s="88" t="s">
        <v>2295</v>
      </c>
      <c r="D325" s="89" t="s">
        <v>508</v>
      </c>
      <c r="E325" s="89" t="s">
        <v>122</v>
      </c>
      <c r="F325" s="102">
        <v>45148</v>
      </c>
      <c r="G325" s="91">
        <v>257.82462000000004</v>
      </c>
      <c r="H325" s="103">
        <v>4.1136619999999997</v>
      </c>
      <c r="I325" s="91">
        <v>1.0606032000000003E-2</v>
      </c>
      <c r="J325" s="92">
        <f t="shared" si="4"/>
        <v>-4.3657539873503369E-3</v>
      </c>
      <c r="K325" s="92">
        <f>I325/'סכום נכסי הקרן'!$C$42</f>
        <v>1.4339470138897799E-5</v>
      </c>
    </row>
    <row r="326" spans="2:11">
      <c r="B326" s="87" t="s">
        <v>2296</v>
      </c>
      <c r="C326" s="88" t="s">
        <v>2297</v>
      </c>
      <c r="D326" s="89" t="s">
        <v>508</v>
      </c>
      <c r="E326" s="89" t="s">
        <v>122</v>
      </c>
      <c r="F326" s="102">
        <v>45148</v>
      </c>
      <c r="G326" s="91">
        <v>292.32600700000006</v>
      </c>
      <c r="H326" s="103">
        <v>4.2417959999999999</v>
      </c>
      <c r="I326" s="91">
        <v>1.2399872000000003E-2</v>
      </c>
      <c r="J326" s="92">
        <f t="shared" si="4"/>
        <v>-5.1041511685646235E-3</v>
      </c>
      <c r="K326" s="92">
        <f>I326/'סכום נכסי הקרן'!$C$42</f>
        <v>1.6764761248142089E-5</v>
      </c>
    </row>
    <row r="327" spans="2:11">
      <c r="B327" s="87" t="s">
        <v>2296</v>
      </c>
      <c r="C327" s="88" t="s">
        <v>2298</v>
      </c>
      <c r="D327" s="89" t="s">
        <v>508</v>
      </c>
      <c r="E327" s="89" t="s">
        <v>122</v>
      </c>
      <c r="F327" s="102">
        <v>45148</v>
      </c>
      <c r="G327" s="91">
        <v>206.45311100000004</v>
      </c>
      <c r="H327" s="103">
        <v>4.2417959999999999</v>
      </c>
      <c r="I327" s="91">
        <v>8.757319000000003E-3</v>
      </c>
      <c r="J327" s="92">
        <f t="shared" si="4"/>
        <v>-3.6047694691802613E-3</v>
      </c>
      <c r="K327" s="92">
        <f>I327/'סכום נכסי הקרן'!$C$42</f>
        <v>1.1839990139319054E-5</v>
      </c>
    </row>
    <row r="328" spans="2:11">
      <c r="B328" s="87" t="s">
        <v>2299</v>
      </c>
      <c r="C328" s="88" t="s">
        <v>2300</v>
      </c>
      <c r="D328" s="89" t="s">
        <v>508</v>
      </c>
      <c r="E328" s="89" t="s">
        <v>122</v>
      </c>
      <c r="F328" s="102">
        <v>45133</v>
      </c>
      <c r="G328" s="91">
        <v>439.31092500000005</v>
      </c>
      <c r="H328" s="103">
        <v>4.4818499999999997</v>
      </c>
      <c r="I328" s="91">
        <v>1.9689256000000002E-2</v>
      </c>
      <c r="J328" s="92">
        <f t="shared" si="4"/>
        <v>-8.1046755176640544E-3</v>
      </c>
      <c r="K328" s="92">
        <f>I328/'סכום נכסי הקרן'!$C$42</f>
        <v>2.6620087368123562E-5</v>
      </c>
    </row>
    <row r="329" spans="2:11">
      <c r="B329" s="87" t="s">
        <v>2301</v>
      </c>
      <c r="C329" s="88" t="s">
        <v>2302</v>
      </c>
      <c r="D329" s="89" t="s">
        <v>508</v>
      </c>
      <c r="E329" s="89" t="s">
        <v>122</v>
      </c>
      <c r="F329" s="102">
        <v>45133</v>
      </c>
      <c r="G329" s="91">
        <v>1869.2988820000005</v>
      </c>
      <c r="H329" s="103">
        <v>4.5245829999999998</v>
      </c>
      <c r="I329" s="91">
        <v>8.4577988000000021E-2</v>
      </c>
      <c r="J329" s="92">
        <f t="shared" si="4"/>
        <v>-3.4814781659443315E-2</v>
      </c>
      <c r="K329" s="92">
        <f>I329/'סכום נכסי הקרן'!$C$42</f>
        <v>1.143503558478851E-4</v>
      </c>
    </row>
    <row r="330" spans="2:11">
      <c r="B330" s="87" t="s">
        <v>2303</v>
      </c>
      <c r="C330" s="88" t="s">
        <v>2304</v>
      </c>
      <c r="D330" s="89" t="s">
        <v>508</v>
      </c>
      <c r="E330" s="89" t="s">
        <v>122</v>
      </c>
      <c r="F330" s="102">
        <v>45133</v>
      </c>
      <c r="G330" s="91">
        <v>620.79801100000009</v>
      </c>
      <c r="H330" s="103">
        <v>4.5245829999999998</v>
      </c>
      <c r="I330" s="91">
        <v>2.8088524000000004E-2</v>
      </c>
      <c r="J330" s="92">
        <f t="shared" si="4"/>
        <v>-1.1562060688840615E-2</v>
      </c>
      <c r="K330" s="92">
        <f>I330/'סכום נכסי הקרן'!$C$42</f>
        <v>3.7975988677359648E-5</v>
      </c>
    </row>
    <row r="331" spans="2:11">
      <c r="B331" s="87" t="s">
        <v>2305</v>
      </c>
      <c r="C331" s="88" t="s">
        <v>2306</v>
      </c>
      <c r="D331" s="89" t="s">
        <v>508</v>
      </c>
      <c r="E331" s="89" t="s">
        <v>122</v>
      </c>
      <c r="F331" s="102">
        <v>45133</v>
      </c>
      <c r="G331" s="91">
        <v>827.74549300000012</v>
      </c>
      <c r="H331" s="103">
        <v>4.5262919999999998</v>
      </c>
      <c r="I331" s="91">
        <v>3.746617800000001E-2</v>
      </c>
      <c r="J331" s="92">
        <f t="shared" si="4"/>
        <v>-1.5422178246706917E-2</v>
      </c>
      <c r="K331" s="92">
        <f>I331/'סכום נכסי הקרן'!$C$42</f>
        <v>5.065467845558355E-5</v>
      </c>
    </row>
    <row r="332" spans="2:11">
      <c r="B332" s="87" t="s">
        <v>2307</v>
      </c>
      <c r="C332" s="88" t="s">
        <v>2308</v>
      </c>
      <c r="D332" s="89" t="s">
        <v>508</v>
      </c>
      <c r="E332" s="89" t="s">
        <v>122</v>
      </c>
      <c r="F332" s="102">
        <v>45127</v>
      </c>
      <c r="G332" s="91">
        <v>596.48904100000016</v>
      </c>
      <c r="H332" s="103">
        <v>5.743957</v>
      </c>
      <c r="I332" s="91">
        <v>3.4262072000000011E-2</v>
      </c>
      <c r="J332" s="92">
        <f t="shared" ref="J332:J366" si="5">IFERROR(I332/$I$11,0)</f>
        <v>-1.4103274198011502E-2</v>
      </c>
      <c r="K332" s="92">
        <f>I332/'סכום נכסי הקרן'!$C$42</f>
        <v>4.6322692439619872E-5</v>
      </c>
    </row>
    <row r="333" spans="2:11">
      <c r="B333" s="87" t="s">
        <v>2307</v>
      </c>
      <c r="C333" s="88" t="s">
        <v>2309</v>
      </c>
      <c r="D333" s="89" t="s">
        <v>508</v>
      </c>
      <c r="E333" s="89" t="s">
        <v>122</v>
      </c>
      <c r="F333" s="102">
        <v>45127</v>
      </c>
      <c r="G333" s="91">
        <v>1197.6350490000002</v>
      </c>
      <c r="H333" s="103">
        <v>5.743957</v>
      </c>
      <c r="I333" s="91">
        <v>6.8791638000000002E-2</v>
      </c>
      <c r="J333" s="92">
        <f t="shared" si="5"/>
        <v>-2.8316656775584013E-2</v>
      </c>
      <c r="K333" s="92">
        <f>I333/'סכום נכסי הקרן'!$C$42</f>
        <v>9.300703966449158E-5</v>
      </c>
    </row>
    <row r="334" spans="2:11">
      <c r="B334" s="87" t="s">
        <v>2310</v>
      </c>
      <c r="C334" s="88" t="s">
        <v>2311</v>
      </c>
      <c r="D334" s="89" t="s">
        <v>508</v>
      </c>
      <c r="E334" s="89" t="s">
        <v>122</v>
      </c>
      <c r="F334" s="102">
        <v>45127</v>
      </c>
      <c r="G334" s="91">
        <v>135.33660399999999</v>
      </c>
      <c r="H334" s="103">
        <v>5.743957</v>
      </c>
      <c r="I334" s="91">
        <v>7.7736760000000019E-3</v>
      </c>
      <c r="J334" s="92">
        <f t="shared" si="5"/>
        <v>-3.1998731470327087E-3</v>
      </c>
      <c r="K334" s="92">
        <f>I334/'סכום נכסי הקרן'!$C$42</f>
        <v>1.0510094149392204E-5</v>
      </c>
    </row>
    <row r="335" spans="2:11">
      <c r="B335" s="87" t="s">
        <v>2312</v>
      </c>
      <c r="C335" s="88" t="s">
        <v>2313</v>
      </c>
      <c r="D335" s="89" t="s">
        <v>508</v>
      </c>
      <c r="E335" s="89" t="s">
        <v>122</v>
      </c>
      <c r="F335" s="102">
        <v>45127</v>
      </c>
      <c r="G335" s="91">
        <v>1037.9970840000001</v>
      </c>
      <c r="H335" s="103">
        <v>5.7772860000000001</v>
      </c>
      <c r="I335" s="91">
        <v>5.9968063000000009E-2</v>
      </c>
      <c r="J335" s="92">
        <f t="shared" si="5"/>
        <v>-2.4684614392633E-2</v>
      </c>
      <c r="K335" s="92">
        <f>I335/'סכום נכסי הקרן'!$C$42</f>
        <v>8.1077470695547775E-5</v>
      </c>
    </row>
    <row r="336" spans="2:11">
      <c r="B336" s="87" t="s">
        <v>2314</v>
      </c>
      <c r="C336" s="88" t="s">
        <v>2315</v>
      </c>
      <c r="D336" s="89" t="s">
        <v>508</v>
      </c>
      <c r="E336" s="89" t="s">
        <v>123</v>
      </c>
      <c r="F336" s="102">
        <v>45195</v>
      </c>
      <c r="G336" s="91">
        <v>239.90246200000004</v>
      </c>
      <c r="H336" s="103">
        <v>-0.37175000000000002</v>
      </c>
      <c r="I336" s="91">
        <v>-8.9183700000000025E-4</v>
      </c>
      <c r="J336" s="92">
        <f t="shared" si="5"/>
        <v>3.6710627865506746E-4</v>
      </c>
      <c r="K336" s="92">
        <f>I336/'סכום נכסי הקרן'!$C$42</f>
        <v>-1.2057732835677091E-6</v>
      </c>
    </row>
    <row r="337" spans="2:11">
      <c r="B337" s="87" t="s">
        <v>2316</v>
      </c>
      <c r="C337" s="88" t="s">
        <v>2317</v>
      </c>
      <c r="D337" s="89" t="s">
        <v>508</v>
      </c>
      <c r="E337" s="89" t="s">
        <v>123</v>
      </c>
      <c r="F337" s="102">
        <v>45153</v>
      </c>
      <c r="G337" s="91">
        <v>998.01170100000013</v>
      </c>
      <c r="H337" s="103">
        <v>3.4994689999999999</v>
      </c>
      <c r="I337" s="91">
        <v>3.4925113000000008E-2</v>
      </c>
      <c r="J337" s="92">
        <f t="shared" si="5"/>
        <v>-1.4376201329433201E-2</v>
      </c>
      <c r="K337" s="92">
        <f>I337/'סכום נכסי הקרן'!$C$42</f>
        <v>4.7219131053077281E-5</v>
      </c>
    </row>
    <row r="338" spans="2:11">
      <c r="B338" s="87" t="s">
        <v>2318</v>
      </c>
      <c r="C338" s="88" t="s">
        <v>2319</v>
      </c>
      <c r="D338" s="89" t="s">
        <v>508</v>
      </c>
      <c r="E338" s="89" t="s">
        <v>123</v>
      </c>
      <c r="F338" s="102">
        <v>45153</v>
      </c>
      <c r="G338" s="91">
        <v>332.69809500000008</v>
      </c>
      <c r="H338" s="103">
        <v>3.5074540000000001</v>
      </c>
      <c r="I338" s="91">
        <v>1.1669233000000003E-2</v>
      </c>
      <c r="J338" s="92">
        <f t="shared" si="5"/>
        <v>-4.8033987167934366E-3</v>
      </c>
      <c r="K338" s="92">
        <f>I338/'סכום נכסי הקרן'!$C$42</f>
        <v>1.5776929406524587E-5</v>
      </c>
    </row>
    <row r="339" spans="2:11">
      <c r="B339" s="87" t="s">
        <v>2320</v>
      </c>
      <c r="C339" s="88" t="s">
        <v>2321</v>
      </c>
      <c r="D339" s="89" t="s">
        <v>508</v>
      </c>
      <c r="E339" s="89" t="s">
        <v>123</v>
      </c>
      <c r="F339" s="102">
        <v>45152</v>
      </c>
      <c r="G339" s="91">
        <v>361.43405300000006</v>
      </c>
      <c r="H339" s="103">
        <v>3.5135830000000001</v>
      </c>
      <c r="I339" s="91">
        <v>1.2699284000000002E-2</v>
      </c>
      <c r="J339" s="92">
        <f t="shared" si="5"/>
        <v>-5.2273979335056052E-3</v>
      </c>
      <c r="K339" s="92">
        <f>I339/'סכום נכסי הקרן'!$C$42</f>
        <v>1.7169569515100706E-5</v>
      </c>
    </row>
    <row r="340" spans="2:11">
      <c r="B340" s="87" t="s">
        <v>2322</v>
      </c>
      <c r="C340" s="88" t="s">
        <v>2323</v>
      </c>
      <c r="D340" s="89" t="s">
        <v>508</v>
      </c>
      <c r="E340" s="89" t="s">
        <v>123</v>
      </c>
      <c r="F340" s="102">
        <v>45153</v>
      </c>
      <c r="G340" s="91">
        <v>715.41364000000021</v>
      </c>
      <c r="H340" s="103">
        <v>3.522659</v>
      </c>
      <c r="I340" s="91">
        <v>2.5201585000000006E-2</v>
      </c>
      <c r="J340" s="92">
        <f t="shared" si="5"/>
        <v>-1.0373711884076762E-2</v>
      </c>
      <c r="K340" s="92">
        <f>I340/'סכום נכסי הקרן'!$C$42</f>
        <v>3.4072815880660614E-5</v>
      </c>
    </row>
    <row r="341" spans="2:11">
      <c r="B341" s="87" t="s">
        <v>2324</v>
      </c>
      <c r="C341" s="88" t="s">
        <v>2325</v>
      </c>
      <c r="D341" s="89" t="s">
        <v>508</v>
      </c>
      <c r="E341" s="89" t="s">
        <v>123</v>
      </c>
      <c r="F341" s="102">
        <v>45113</v>
      </c>
      <c r="G341" s="91">
        <v>85.467942000000008</v>
      </c>
      <c r="H341" s="103">
        <v>3.643138</v>
      </c>
      <c r="I341" s="91">
        <v>3.1137150000000004E-3</v>
      </c>
      <c r="J341" s="92">
        <f t="shared" si="5"/>
        <v>-1.2816964607237232E-3</v>
      </c>
      <c r="K341" s="92">
        <f>I341/'סכום נכסי הקרן'!$C$42</f>
        <v>4.2097764049305295E-6</v>
      </c>
    </row>
    <row r="342" spans="2:11">
      <c r="B342" s="87" t="s">
        <v>2324</v>
      </c>
      <c r="C342" s="88" t="s">
        <v>2326</v>
      </c>
      <c r="D342" s="89" t="s">
        <v>508</v>
      </c>
      <c r="E342" s="89" t="s">
        <v>123</v>
      </c>
      <c r="F342" s="102">
        <v>45113</v>
      </c>
      <c r="G342" s="91">
        <v>795.61794700000019</v>
      </c>
      <c r="H342" s="103">
        <v>3.643138</v>
      </c>
      <c r="I342" s="91">
        <v>2.8985462000000004E-2</v>
      </c>
      <c r="J342" s="92">
        <f t="shared" si="5"/>
        <v>-1.1931266688775938E-2</v>
      </c>
      <c r="K342" s="92">
        <f>I342/'סכום נכסי הקרן'!$C$42</f>
        <v>3.9188658568176756E-5</v>
      </c>
    </row>
    <row r="343" spans="2:11">
      <c r="B343" s="87" t="s">
        <v>2327</v>
      </c>
      <c r="C343" s="88" t="s">
        <v>2328</v>
      </c>
      <c r="D343" s="89" t="s">
        <v>508</v>
      </c>
      <c r="E343" s="89" t="s">
        <v>123</v>
      </c>
      <c r="F343" s="102">
        <v>45113</v>
      </c>
      <c r="G343" s="91">
        <v>832.90535600000021</v>
      </c>
      <c r="H343" s="103">
        <v>3.659062</v>
      </c>
      <c r="I343" s="91">
        <v>3.0476520000000003E-2</v>
      </c>
      <c r="J343" s="92">
        <f t="shared" si="5"/>
        <v>-1.2545029914162268E-2</v>
      </c>
      <c r="K343" s="92">
        <f>I343/'סכום נכסי הקרן'!$C$42</f>
        <v>4.1204585133961643E-5</v>
      </c>
    </row>
    <row r="344" spans="2:11">
      <c r="B344" s="87" t="s">
        <v>2329</v>
      </c>
      <c r="C344" s="88" t="s">
        <v>2330</v>
      </c>
      <c r="D344" s="89" t="s">
        <v>508</v>
      </c>
      <c r="E344" s="89" t="s">
        <v>123</v>
      </c>
      <c r="F344" s="102">
        <v>45113</v>
      </c>
      <c r="G344" s="91">
        <v>1166.3703090000001</v>
      </c>
      <c r="H344" s="103">
        <v>3.6840730000000002</v>
      </c>
      <c r="I344" s="91">
        <v>4.2969937999999999E-2</v>
      </c>
      <c r="J344" s="92">
        <f t="shared" si="5"/>
        <v>-1.7687687361276742E-2</v>
      </c>
      <c r="K344" s="92">
        <f>I344/'סכום נכסי הקרן'!$C$42</f>
        <v>5.8095821587308967E-5</v>
      </c>
    </row>
    <row r="345" spans="2:11">
      <c r="B345" s="87" t="s">
        <v>2331</v>
      </c>
      <c r="C345" s="88" t="s">
        <v>2332</v>
      </c>
      <c r="D345" s="89" t="s">
        <v>508</v>
      </c>
      <c r="E345" s="89" t="s">
        <v>120</v>
      </c>
      <c r="F345" s="102">
        <v>45127</v>
      </c>
      <c r="G345" s="91">
        <v>1550.7800000000002</v>
      </c>
      <c r="H345" s="103">
        <v>7.1248019999999999</v>
      </c>
      <c r="I345" s="91">
        <v>0.11049000000000002</v>
      </c>
      <c r="J345" s="92">
        <f t="shared" si="5"/>
        <v>-4.5480926143004155E-2</v>
      </c>
      <c r="K345" s="92">
        <f>I345/'סכום נכסי הקרן'!$C$42</f>
        <v>1.4938367672724518E-4</v>
      </c>
    </row>
    <row r="346" spans="2:11">
      <c r="B346" s="87" t="s">
        <v>2333</v>
      </c>
      <c r="C346" s="88" t="s">
        <v>2334</v>
      </c>
      <c r="D346" s="89" t="s">
        <v>508</v>
      </c>
      <c r="E346" s="89" t="s">
        <v>120</v>
      </c>
      <c r="F346" s="102">
        <v>45141</v>
      </c>
      <c r="G346" s="91">
        <v>532.74113200000011</v>
      </c>
      <c r="H346" s="103">
        <v>4.7432480000000004</v>
      </c>
      <c r="I346" s="91">
        <v>2.5269232000000003E-2</v>
      </c>
      <c r="J346" s="92">
        <f t="shared" si="5"/>
        <v>-1.040155737426407E-2</v>
      </c>
      <c r="K346" s="92">
        <f>I346/'סכום נכסי הקרן'!$C$42</f>
        <v>3.4164275357351429E-5</v>
      </c>
    </row>
    <row r="347" spans="2:11">
      <c r="B347" s="93"/>
      <c r="C347" s="88"/>
      <c r="D347" s="88"/>
      <c r="E347" s="88"/>
      <c r="F347" s="88"/>
      <c r="G347" s="91"/>
      <c r="H347" s="103"/>
      <c r="I347" s="88"/>
      <c r="J347" s="92"/>
      <c r="K347" s="88"/>
    </row>
    <row r="348" spans="2:11">
      <c r="B348" s="86" t="s">
        <v>180</v>
      </c>
      <c r="C348" s="81"/>
      <c r="D348" s="82"/>
      <c r="E348" s="82"/>
      <c r="F348" s="100"/>
      <c r="G348" s="84"/>
      <c r="H348" s="101"/>
      <c r="I348" s="84">
        <v>-3.2140829000000003E-2</v>
      </c>
      <c r="J348" s="85">
        <f t="shared" si="5"/>
        <v>1.3230108334907467E-2</v>
      </c>
      <c r="K348" s="85">
        <f>I348/'סכום נכסי הקרן'!$C$42</f>
        <v>-4.3454748928243885E-5</v>
      </c>
    </row>
    <row r="349" spans="2:11">
      <c r="B349" s="87" t="s">
        <v>2335</v>
      </c>
      <c r="C349" s="88" t="s">
        <v>2336</v>
      </c>
      <c r="D349" s="89" t="s">
        <v>508</v>
      </c>
      <c r="E349" s="89" t="s">
        <v>121</v>
      </c>
      <c r="F349" s="102">
        <v>45119</v>
      </c>
      <c r="G349" s="91">
        <v>862.20000000000016</v>
      </c>
      <c r="H349" s="103">
        <v>-2.4624030000000001</v>
      </c>
      <c r="I349" s="91">
        <v>-2.1230838999999998E-2</v>
      </c>
      <c r="J349" s="92">
        <f t="shared" si="5"/>
        <v>8.739236315621431E-3</v>
      </c>
      <c r="K349" s="92">
        <f>I349/'סכום נכסי הקרן'!$C$42</f>
        <v>-2.8704324281149322E-5</v>
      </c>
    </row>
    <row r="350" spans="2:11">
      <c r="B350" s="87" t="s">
        <v>2337</v>
      </c>
      <c r="C350" s="88" t="s">
        <v>2338</v>
      </c>
      <c r="D350" s="89" t="s">
        <v>508</v>
      </c>
      <c r="E350" s="89" t="s">
        <v>121</v>
      </c>
      <c r="F350" s="102">
        <v>45196</v>
      </c>
      <c r="G350" s="91">
        <v>431.10000000000008</v>
      </c>
      <c r="H350" s="103">
        <v>-1.4406319999999999</v>
      </c>
      <c r="I350" s="91">
        <v>-6.2105649999999995E-3</v>
      </c>
      <c r="J350" s="92">
        <f t="shared" si="5"/>
        <v>2.5564507925724188E-3</v>
      </c>
      <c r="K350" s="92">
        <f>I350/'סכום נכסי הקרן'!$C$42</f>
        <v>-8.3967511471947072E-6</v>
      </c>
    </row>
    <row r="351" spans="2:11">
      <c r="B351" s="87" t="s">
        <v>2339</v>
      </c>
      <c r="C351" s="88" t="s">
        <v>2340</v>
      </c>
      <c r="D351" s="89" t="s">
        <v>508</v>
      </c>
      <c r="E351" s="89" t="s">
        <v>121</v>
      </c>
      <c r="F351" s="102">
        <v>45196</v>
      </c>
      <c r="G351" s="91">
        <v>431.10000000000008</v>
      </c>
      <c r="H351" s="103">
        <v>-1.090101</v>
      </c>
      <c r="I351" s="91">
        <v>-4.699425000000001E-3</v>
      </c>
      <c r="J351" s="92">
        <f t="shared" si="5"/>
        <v>1.9344212267136149E-3</v>
      </c>
      <c r="K351" s="92">
        <f>I351/'סכום נכסי הקרן'!$C$42</f>
        <v>-6.3536734998998484E-6</v>
      </c>
    </row>
    <row r="352" spans="2:11">
      <c r="B352" s="93"/>
      <c r="C352" s="88"/>
      <c r="D352" s="88"/>
      <c r="E352" s="88"/>
      <c r="F352" s="88"/>
      <c r="G352" s="91"/>
      <c r="H352" s="103"/>
      <c r="I352" s="88"/>
      <c r="J352" s="92"/>
      <c r="K352" s="88"/>
    </row>
    <row r="353" spans="2:11">
      <c r="B353" s="80" t="s">
        <v>187</v>
      </c>
      <c r="C353" s="81"/>
      <c r="D353" s="82"/>
      <c r="E353" s="82"/>
      <c r="F353" s="100"/>
      <c r="G353" s="84"/>
      <c r="H353" s="101"/>
      <c r="I353" s="84">
        <v>0.49123491500000005</v>
      </c>
      <c r="J353" s="85">
        <f t="shared" si="5"/>
        <v>-0.20220670547542693</v>
      </c>
      <c r="K353" s="85">
        <f>I353/'סכום נכסי הקרן'!$C$42</f>
        <v>6.6415492569006933E-4</v>
      </c>
    </row>
    <row r="354" spans="2:11">
      <c r="B354" s="86" t="s">
        <v>179</v>
      </c>
      <c r="C354" s="81"/>
      <c r="D354" s="82"/>
      <c r="E354" s="82"/>
      <c r="F354" s="100"/>
      <c r="G354" s="84"/>
      <c r="H354" s="101"/>
      <c r="I354" s="84">
        <v>0.50918344800000004</v>
      </c>
      <c r="J354" s="85">
        <f t="shared" si="5"/>
        <v>-0.20959484832770561</v>
      </c>
      <c r="K354" s="85">
        <f>I354/'סכום נכסי הקרן'!$C$42</f>
        <v>6.884215367082637E-4</v>
      </c>
    </row>
    <row r="355" spans="2:11">
      <c r="B355" s="87" t="s">
        <v>2341</v>
      </c>
      <c r="C355" s="88" t="s">
        <v>2342</v>
      </c>
      <c r="D355" s="89" t="s">
        <v>508</v>
      </c>
      <c r="E355" s="89" t="s">
        <v>120</v>
      </c>
      <c r="F355" s="102">
        <v>45068</v>
      </c>
      <c r="G355" s="91">
        <v>657.57794600000011</v>
      </c>
      <c r="H355" s="103">
        <v>4.9135770000000001</v>
      </c>
      <c r="I355" s="91">
        <v>3.231059700000001E-2</v>
      </c>
      <c r="J355" s="92">
        <f t="shared" si="5"/>
        <v>-1.3299989825263569E-2</v>
      </c>
      <c r="K355" s="92">
        <f>I355/'סכום נכסי הקרן'!$C$42</f>
        <v>4.3684277103016555E-5</v>
      </c>
    </row>
    <row r="356" spans="2:11">
      <c r="B356" s="87" t="s">
        <v>2343</v>
      </c>
      <c r="C356" s="88" t="s">
        <v>2344</v>
      </c>
      <c r="D356" s="89" t="s">
        <v>508</v>
      </c>
      <c r="E356" s="89" t="s">
        <v>129</v>
      </c>
      <c r="F356" s="102">
        <v>44909</v>
      </c>
      <c r="G356" s="91">
        <v>2283.5201780000007</v>
      </c>
      <c r="H356" s="103">
        <v>15.957428</v>
      </c>
      <c r="I356" s="91">
        <v>0.36439107800000003</v>
      </c>
      <c r="J356" s="92">
        <f t="shared" si="5"/>
        <v>-0.14999406014741301</v>
      </c>
      <c r="K356" s="92">
        <f>I356/'סכום נכסי הקרן'!$C$42</f>
        <v>4.9266068420892738E-4</v>
      </c>
    </row>
    <row r="357" spans="2:11">
      <c r="B357" s="87" t="s">
        <v>2345</v>
      </c>
      <c r="C357" s="88" t="s">
        <v>2346</v>
      </c>
      <c r="D357" s="89" t="s">
        <v>508</v>
      </c>
      <c r="E357" s="89" t="s">
        <v>120</v>
      </c>
      <c r="F357" s="102">
        <v>44868</v>
      </c>
      <c r="G357" s="91">
        <v>1475.6552030000003</v>
      </c>
      <c r="H357" s="103">
        <v>-4.7118099999999998</v>
      </c>
      <c r="I357" s="91">
        <v>-6.9530071000000027E-2</v>
      </c>
      <c r="J357" s="92">
        <f t="shared" si="5"/>
        <v>2.8620617466457016E-2</v>
      </c>
      <c r="K357" s="92">
        <f>I357/'סכום נכסי הקרן'!$C$42</f>
        <v>-9.4005409078526633E-5</v>
      </c>
    </row>
    <row r="358" spans="2:11">
      <c r="B358" s="87" t="s">
        <v>2347</v>
      </c>
      <c r="C358" s="88" t="s">
        <v>2348</v>
      </c>
      <c r="D358" s="89" t="s">
        <v>508</v>
      </c>
      <c r="E358" s="89" t="s">
        <v>120</v>
      </c>
      <c r="F358" s="102">
        <v>44972</v>
      </c>
      <c r="G358" s="91">
        <v>6533.6909170000008</v>
      </c>
      <c r="H358" s="103">
        <v>-4.1344789999999998</v>
      </c>
      <c r="I358" s="91">
        <v>-0.27013406000000001</v>
      </c>
      <c r="J358" s="92">
        <f t="shared" si="5"/>
        <v>0.11119510572513215</v>
      </c>
      <c r="K358" s="92">
        <f>I358/'סכום נכסי הקרן'!$C$42</f>
        <v>-3.6522417496658748E-4</v>
      </c>
    </row>
    <row r="359" spans="2:11">
      <c r="B359" s="87" t="s">
        <v>2347</v>
      </c>
      <c r="C359" s="88" t="s">
        <v>2349</v>
      </c>
      <c r="D359" s="89" t="s">
        <v>508</v>
      </c>
      <c r="E359" s="89" t="s">
        <v>120</v>
      </c>
      <c r="F359" s="102">
        <v>45069</v>
      </c>
      <c r="G359" s="91">
        <v>5185.949520000001</v>
      </c>
      <c r="H359" s="103">
        <v>2.166995</v>
      </c>
      <c r="I359" s="91">
        <v>0.11237927200000002</v>
      </c>
      <c r="J359" s="92">
        <f t="shared" si="5"/>
        <v>-4.6258605935709789E-2</v>
      </c>
      <c r="K359" s="92">
        <f>I359/'סכום נכסי הקרן'!$C$42</f>
        <v>1.5193799293412215E-4</v>
      </c>
    </row>
    <row r="360" spans="2:11">
      <c r="B360" s="87" t="s">
        <v>2347</v>
      </c>
      <c r="C360" s="88" t="s">
        <v>2350</v>
      </c>
      <c r="D360" s="89" t="s">
        <v>508</v>
      </c>
      <c r="E360" s="89" t="s">
        <v>120</v>
      </c>
      <c r="F360" s="102">
        <v>45153</v>
      </c>
      <c r="G360" s="91">
        <v>6954.2025730000005</v>
      </c>
      <c r="H360" s="103">
        <v>-3.882339</v>
      </c>
      <c r="I360" s="91">
        <v>-0.26998572500000007</v>
      </c>
      <c r="J360" s="92">
        <f t="shared" si="5"/>
        <v>0.11113404668649136</v>
      </c>
      <c r="K360" s="92">
        <f>I360/'סכום נכסי הקרן'!$C$42</f>
        <v>-3.6502362443995766E-4</v>
      </c>
    </row>
    <row r="361" spans="2:11">
      <c r="B361" s="87" t="s">
        <v>2351</v>
      </c>
      <c r="C361" s="88" t="s">
        <v>2352</v>
      </c>
      <c r="D361" s="89" t="s">
        <v>508</v>
      </c>
      <c r="E361" s="89" t="s">
        <v>120</v>
      </c>
      <c r="F361" s="102">
        <v>45126</v>
      </c>
      <c r="G361" s="91">
        <v>886.14825400000007</v>
      </c>
      <c r="H361" s="103">
        <v>-6.9081549999999998</v>
      </c>
      <c r="I361" s="91">
        <v>-6.1216494000000003E-2</v>
      </c>
      <c r="J361" s="92">
        <f t="shared" si="5"/>
        <v>2.5198505225338553E-2</v>
      </c>
      <c r="K361" s="92">
        <f>I361/'סכום נכסי הקרן'!$C$42</f>
        <v>-8.2765362929417542E-5</v>
      </c>
    </row>
    <row r="362" spans="2:11">
      <c r="B362" s="87" t="s">
        <v>2353</v>
      </c>
      <c r="C362" s="88" t="s">
        <v>2354</v>
      </c>
      <c r="D362" s="89" t="s">
        <v>508</v>
      </c>
      <c r="E362" s="89" t="s">
        <v>129</v>
      </c>
      <c r="F362" s="102">
        <v>45082</v>
      </c>
      <c r="G362" s="91">
        <v>1612.2185780000002</v>
      </c>
      <c r="H362" s="103">
        <v>5.7461880000000001</v>
      </c>
      <c r="I362" s="91">
        <v>9.2641113000000025E-2</v>
      </c>
      <c r="J362" s="92">
        <f t="shared" si="5"/>
        <v>-3.8133800508269547E-2</v>
      </c>
      <c r="K362" s="92">
        <f>I362/'סכום נכסי הקרן'!$C$42</f>
        <v>1.2525178818032574E-4</v>
      </c>
    </row>
    <row r="363" spans="2:11">
      <c r="B363" s="87" t="s">
        <v>2353</v>
      </c>
      <c r="C363" s="88" t="s">
        <v>2355</v>
      </c>
      <c r="D363" s="89" t="s">
        <v>508</v>
      </c>
      <c r="E363" s="89" t="s">
        <v>129</v>
      </c>
      <c r="F363" s="102">
        <v>44972</v>
      </c>
      <c r="G363" s="91">
        <v>3089.4230860000007</v>
      </c>
      <c r="H363" s="103">
        <v>18.719602999999999</v>
      </c>
      <c r="I363" s="91">
        <v>0.57832773800000004</v>
      </c>
      <c r="J363" s="92">
        <f t="shared" si="5"/>
        <v>-0.23805666701446879</v>
      </c>
      <c r="K363" s="92">
        <f>I363/'סכום נכסי הקרן'!$C$42</f>
        <v>7.8190536569636116E-4</v>
      </c>
    </row>
    <row r="364" spans="2:11">
      <c r="B364" s="93"/>
      <c r="C364" s="88"/>
      <c r="D364" s="88"/>
      <c r="E364" s="88"/>
      <c r="F364" s="88"/>
      <c r="G364" s="91"/>
      <c r="H364" s="103"/>
      <c r="I364" s="88"/>
      <c r="J364" s="92"/>
      <c r="K364" s="88"/>
    </row>
    <row r="365" spans="2:11">
      <c r="B365" s="93" t="s">
        <v>180</v>
      </c>
      <c r="C365" s="88"/>
      <c r="D365" s="89"/>
      <c r="E365" s="89"/>
      <c r="F365" s="102"/>
      <c r="G365" s="91"/>
      <c r="H365" s="103"/>
      <c r="I365" s="91">
        <v>-1.7948533000000006E-2</v>
      </c>
      <c r="J365" s="92">
        <f t="shared" si="5"/>
        <v>7.3881428522786941E-3</v>
      </c>
      <c r="K365" s="92">
        <f>I365/'סכום נכסי הקרן'!$C$42</f>
        <v>-2.4266611018194341E-5</v>
      </c>
    </row>
    <row r="366" spans="2:11">
      <c r="B366" s="87" t="s">
        <v>2356</v>
      </c>
      <c r="C366" s="88" t="s">
        <v>2357</v>
      </c>
      <c r="D366" s="89" t="s">
        <v>508</v>
      </c>
      <c r="E366" s="89" t="s">
        <v>120</v>
      </c>
      <c r="F366" s="102">
        <v>45195</v>
      </c>
      <c r="G366" s="91">
        <v>2769.4275570000004</v>
      </c>
      <c r="H366" s="103">
        <v>-0.64809499999999998</v>
      </c>
      <c r="I366" s="91">
        <v>-1.7948533000000006E-2</v>
      </c>
      <c r="J366" s="92">
        <f t="shared" si="5"/>
        <v>7.3881428522786941E-3</v>
      </c>
      <c r="K366" s="92">
        <f>I366/'סכום נכסי הקרן'!$C$42</f>
        <v>-2.4266611018194341E-5</v>
      </c>
    </row>
    <row r="367" spans="2:11">
      <c r="B367" s="94"/>
      <c r="C367" s="95"/>
      <c r="D367" s="95"/>
      <c r="E367" s="95"/>
      <c r="F367" s="95"/>
      <c r="G367" s="95"/>
      <c r="H367" s="95"/>
      <c r="I367" s="95"/>
      <c r="J367" s="95"/>
      <c r="K367" s="95"/>
    </row>
    <row r="368" spans="2:11">
      <c r="B368" s="94"/>
      <c r="C368" s="95"/>
      <c r="D368" s="95"/>
      <c r="E368" s="95"/>
      <c r="F368" s="95"/>
      <c r="G368" s="95"/>
      <c r="H368" s="95"/>
      <c r="I368" s="95"/>
      <c r="J368" s="95"/>
      <c r="K368" s="95"/>
    </row>
    <row r="369" spans="2:11">
      <c r="B369" s="94"/>
      <c r="C369" s="95"/>
      <c r="D369" s="95"/>
      <c r="E369" s="95"/>
      <c r="F369" s="95"/>
      <c r="G369" s="95"/>
      <c r="H369" s="95"/>
      <c r="I369" s="95"/>
      <c r="J369" s="95"/>
      <c r="K369" s="95"/>
    </row>
    <row r="370" spans="2:11">
      <c r="B370" s="110" t="s">
        <v>205</v>
      </c>
      <c r="C370" s="95"/>
      <c r="D370" s="95"/>
      <c r="E370" s="95"/>
      <c r="F370" s="95"/>
      <c r="G370" s="95"/>
      <c r="H370" s="95"/>
      <c r="I370" s="95"/>
      <c r="J370" s="95"/>
      <c r="K370" s="95"/>
    </row>
    <row r="371" spans="2:11">
      <c r="B371" s="110" t="s">
        <v>100</v>
      </c>
      <c r="C371" s="95"/>
      <c r="D371" s="95"/>
      <c r="E371" s="95"/>
      <c r="F371" s="95"/>
      <c r="G371" s="95"/>
      <c r="H371" s="95"/>
      <c r="I371" s="95"/>
      <c r="J371" s="95"/>
      <c r="K371" s="95"/>
    </row>
    <row r="372" spans="2:11">
      <c r="B372" s="110" t="s">
        <v>188</v>
      </c>
      <c r="C372" s="95"/>
      <c r="D372" s="95"/>
      <c r="E372" s="95"/>
      <c r="F372" s="95"/>
      <c r="G372" s="95"/>
      <c r="H372" s="95"/>
      <c r="I372" s="95"/>
      <c r="J372" s="95"/>
      <c r="K372" s="95"/>
    </row>
    <row r="373" spans="2:11">
      <c r="B373" s="110" t="s">
        <v>196</v>
      </c>
      <c r="C373" s="95"/>
      <c r="D373" s="95"/>
      <c r="E373" s="95"/>
      <c r="F373" s="95"/>
      <c r="G373" s="95"/>
      <c r="H373" s="95"/>
      <c r="I373" s="95"/>
      <c r="J373" s="95"/>
      <c r="K373" s="95"/>
    </row>
    <row r="374" spans="2:11">
      <c r="B374" s="94"/>
      <c r="C374" s="95"/>
      <c r="D374" s="95"/>
      <c r="E374" s="95"/>
      <c r="F374" s="95"/>
      <c r="G374" s="95"/>
      <c r="H374" s="95"/>
      <c r="I374" s="95"/>
      <c r="J374" s="95"/>
      <c r="K374" s="95"/>
    </row>
    <row r="375" spans="2:11">
      <c r="B375" s="94"/>
      <c r="C375" s="95"/>
      <c r="D375" s="95"/>
      <c r="E375" s="95"/>
      <c r="F375" s="95"/>
      <c r="G375" s="95"/>
      <c r="H375" s="95"/>
      <c r="I375" s="95"/>
      <c r="J375" s="95"/>
      <c r="K375" s="95"/>
    </row>
    <row r="376" spans="2:11">
      <c r="B376" s="94"/>
      <c r="C376" s="95"/>
      <c r="D376" s="95"/>
      <c r="E376" s="95"/>
      <c r="F376" s="95"/>
      <c r="G376" s="95"/>
      <c r="H376" s="95"/>
      <c r="I376" s="95"/>
      <c r="J376" s="95"/>
      <c r="K376" s="95"/>
    </row>
    <row r="377" spans="2:11">
      <c r="B377" s="94"/>
      <c r="C377" s="95"/>
      <c r="D377" s="95"/>
      <c r="E377" s="95"/>
      <c r="F377" s="95"/>
      <c r="G377" s="95"/>
      <c r="H377" s="95"/>
      <c r="I377" s="95"/>
      <c r="J377" s="95"/>
      <c r="K377" s="95"/>
    </row>
    <row r="378" spans="2:11">
      <c r="B378" s="94"/>
      <c r="C378" s="95"/>
      <c r="D378" s="95"/>
      <c r="E378" s="95"/>
      <c r="F378" s="95"/>
      <c r="G378" s="95"/>
      <c r="H378" s="95"/>
      <c r="I378" s="95"/>
      <c r="J378" s="95"/>
      <c r="K378" s="95"/>
    </row>
    <row r="379" spans="2:11">
      <c r="B379" s="94"/>
      <c r="C379" s="95"/>
      <c r="D379" s="95"/>
      <c r="E379" s="95"/>
      <c r="F379" s="95"/>
      <c r="G379" s="95"/>
      <c r="H379" s="95"/>
      <c r="I379" s="95"/>
      <c r="J379" s="95"/>
      <c r="K379" s="95"/>
    </row>
    <row r="380" spans="2:11">
      <c r="B380" s="94"/>
      <c r="C380" s="95"/>
      <c r="D380" s="95"/>
      <c r="E380" s="95"/>
      <c r="F380" s="95"/>
      <c r="G380" s="95"/>
      <c r="H380" s="95"/>
      <c r="I380" s="95"/>
      <c r="J380" s="95"/>
      <c r="K380" s="95"/>
    </row>
    <row r="381" spans="2:11">
      <c r="B381" s="94"/>
      <c r="C381" s="95"/>
      <c r="D381" s="95"/>
      <c r="E381" s="95"/>
      <c r="F381" s="95"/>
      <c r="G381" s="95"/>
      <c r="H381" s="95"/>
      <c r="I381" s="95"/>
      <c r="J381" s="95"/>
      <c r="K381" s="95"/>
    </row>
    <row r="382" spans="2:11">
      <c r="B382" s="94"/>
      <c r="C382" s="95"/>
      <c r="D382" s="95"/>
      <c r="E382" s="95"/>
      <c r="F382" s="95"/>
      <c r="G382" s="95"/>
      <c r="H382" s="95"/>
      <c r="I382" s="95"/>
      <c r="J382" s="95"/>
      <c r="K382" s="95"/>
    </row>
    <row r="383" spans="2:11">
      <c r="B383" s="94"/>
      <c r="C383" s="95"/>
      <c r="D383" s="95"/>
      <c r="E383" s="95"/>
      <c r="F383" s="95"/>
      <c r="G383" s="95"/>
      <c r="H383" s="95"/>
      <c r="I383" s="95"/>
      <c r="J383" s="95"/>
      <c r="K383" s="95"/>
    </row>
    <row r="384" spans="2:11">
      <c r="B384" s="94"/>
      <c r="C384" s="95"/>
      <c r="D384" s="95"/>
      <c r="E384" s="95"/>
      <c r="F384" s="95"/>
      <c r="G384" s="95"/>
      <c r="H384" s="95"/>
      <c r="I384" s="95"/>
      <c r="J384" s="95"/>
      <c r="K384" s="95"/>
    </row>
    <row r="385" spans="2:11">
      <c r="B385" s="94"/>
      <c r="C385" s="95"/>
      <c r="D385" s="95"/>
      <c r="E385" s="95"/>
      <c r="F385" s="95"/>
      <c r="G385" s="95"/>
      <c r="H385" s="95"/>
      <c r="I385" s="95"/>
      <c r="J385" s="95"/>
      <c r="K385" s="95"/>
    </row>
    <row r="386" spans="2:11">
      <c r="B386" s="94"/>
      <c r="C386" s="95"/>
      <c r="D386" s="95"/>
      <c r="E386" s="95"/>
      <c r="F386" s="95"/>
      <c r="G386" s="95"/>
      <c r="H386" s="95"/>
      <c r="I386" s="95"/>
      <c r="J386" s="95"/>
      <c r="K386" s="95"/>
    </row>
    <row r="387" spans="2:11">
      <c r="B387" s="94"/>
      <c r="C387" s="95"/>
      <c r="D387" s="95"/>
      <c r="E387" s="95"/>
      <c r="F387" s="95"/>
      <c r="G387" s="95"/>
      <c r="H387" s="95"/>
      <c r="I387" s="95"/>
      <c r="J387" s="95"/>
      <c r="K387" s="95"/>
    </row>
    <row r="388" spans="2:11">
      <c r="B388" s="94"/>
      <c r="C388" s="95"/>
      <c r="D388" s="95"/>
      <c r="E388" s="95"/>
      <c r="F388" s="95"/>
      <c r="G388" s="95"/>
      <c r="H388" s="95"/>
      <c r="I388" s="95"/>
      <c r="J388" s="95"/>
      <c r="K388" s="95"/>
    </row>
    <row r="389" spans="2:11">
      <c r="B389" s="94"/>
      <c r="C389" s="95"/>
      <c r="D389" s="95"/>
      <c r="E389" s="95"/>
      <c r="F389" s="95"/>
      <c r="G389" s="95"/>
      <c r="H389" s="95"/>
      <c r="I389" s="95"/>
      <c r="J389" s="95"/>
      <c r="K389" s="95"/>
    </row>
    <row r="390" spans="2:11">
      <c r="B390" s="94"/>
      <c r="C390" s="95"/>
      <c r="D390" s="95"/>
      <c r="E390" s="95"/>
      <c r="F390" s="95"/>
      <c r="G390" s="95"/>
      <c r="H390" s="95"/>
      <c r="I390" s="95"/>
      <c r="J390" s="95"/>
      <c r="K390" s="95"/>
    </row>
    <row r="391" spans="2:11">
      <c r="B391" s="94"/>
      <c r="C391" s="95"/>
      <c r="D391" s="95"/>
      <c r="E391" s="95"/>
      <c r="F391" s="95"/>
      <c r="G391" s="95"/>
      <c r="H391" s="95"/>
      <c r="I391" s="95"/>
      <c r="J391" s="95"/>
      <c r="K391" s="95"/>
    </row>
    <row r="392" spans="2:11">
      <c r="B392" s="94"/>
      <c r="C392" s="95"/>
      <c r="D392" s="95"/>
      <c r="E392" s="95"/>
      <c r="F392" s="95"/>
      <c r="G392" s="95"/>
      <c r="H392" s="95"/>
      <c r="I392" s="95"/>
      <c r="J392" s="95"/>
      <c r="K392" s="95"/>
    </row>
    <row r="393" spans="2:11">
      <c r="B393" s="94"/>
      <c r="C393" s="95"/>
      <c r="D393" s="95"/>
      <c r="E393" s="95"/>
      <c r="F393" s="95"/>
      <c r="G393" s="95"/>
      <c r="H393" s="95"/>
      <c r="I393" s="95"/>
      <c r="J393" s="95"/>
      <c r="K393" s="95"/>
    </row>
    <row r="394" spans="2:11">
      <c r="B394" s="94"/>
      <c r="C394" s="95"/>
      <c r="D394" s="95"/>
      <c r="E394" s="95"/>
      <c r="F394" s="95"/>
      <c r="G394" s="95"/>
      <c r="H394" s="95"/>
      <c r="I394" s="95"/>
      <c r="J394" s="95"/>
      <c r="K394" s="95"/>
    </row>
    <row r="395" spans="2:11">
      <c r="B395" s="94"/>
      <c r="C395" s="95"/>
      <c r="D395" s="95"/>
      <c r="E395" s="95"/>
      <c r="F395" s="95"/>
      <c r="G395" s="95"/>
      <c r="H395" s="95"/>
      <c r="I395" s="95"/>
      <c r="J395" s="95"/>
      <c r="K395" s="95"/>
    </row>
    <row r="396" spans="2:11">
      <c r="B396" s="94"/>
      <c r="C396" s="95"/>
      <c r="D396" s="95"/>
      <c r="E396" s="95"/>
      <c r="F396" s="95"/>
      <c r="G396" s="95"/>
      <c r="H396" s="95"/>
      <c r="I396" s="95"/>
      <c r="J396" s="95"/>
      <c r="K396" s="95"/>
    </row>
    <row r="397" spans="2:11">
      <c r="B397" s="94"/>
      <c r="C397" s="95"/>
      <c r="D397" s="95"/>
      <c r="E397" s="95"/>
      <c r="F397" s="95"/>
      <c r="G397" s="95"/>
      <c r="H397" s="95"/>
      <c r="I397" s="95"/>
      <c r="J397" s="95"/>
      <c r="K397" s="95"/>
    </row>
    <row r="398" spans="2:11">
      <c r="B398" s="94"/>
      <c r="C398" s="95"/>
      <c r="D398" s="95"/>
      <c r="E398" s="95"/>
      <c r="F398" s="95"/>
      <c r="G398" s="95"/>
      <c r="H398" s="95"/>
      <c r="I398" s="95"/>
      <c r="J398" s="95"/>
      <c r="K398" s="95"/>
    </row>
    <row r="399" spans="2:11">
      <c r="B399" s="94"/>
      <c r="C399" s="95"/>
      <c r="D399" s="95"/>
      <c r="E399" s="95"/>
      <c r="F399" s="95"/>
      <c r="G399" s="95"/>
      <c r="H399" s="95"/>
      <c r="I399" s="95"/>
      <c r="J399" s="95"/>
      <c r="K399" s="95"/>
    </row>
    <row r="400" spans="2:11">
      <c r="B400" s="94"/>
      <c r="C400" s="95"/>
      <c r="D400" s="95"/>
      <c r="E400" s="95"/>
      <c r="F400" s="95"/>
      <c r="G400" s="95"/>
      <c r="H400" s="95"/>
      <c r="I400" s="95"/>
      <c r="J400" s="95"/>
      <c r="K400" s="95"/>
    </row>
    <row r="401" spans="2:11">
      <c r="B401" s="94"/>
      <c r="C401" s="95"/>
      <c r="D401" s="95"/>
      <c r="E401" s="95"/>
      <c r="F401" s="95"/>
      <c r="G401" s="95"/>
      <c r="H401" s="95"/>
      <c r="I401" s="95"/>
      <c r="J401" s="95"/>
      <c r="K401" s="95"/>
    </row>
    <row r="402" spans="2:11">
      <c r="B402" s="94"/>
      <c r="C402" s="95"/>
      <c r="D402" s="95"/>
      <c r="E402" s="95"/>
      <c r="F402" s="95"/>
      <c r="G402" s="95"/>
      <c r="H402" s="95"/>
      <c r="I402" s="95"/>
      <c r="J402" s="95"/>
      <c r="K402" s="95"/>
    </row>
    <row r="403" spans="2:11">
      <c r="B403" s="94"/>
      <c r="C403" s="95"/>
      <c r="D403" s="95"/>
      <c r="E403" s="95"/>
      <c r="F403" s="95"/>
      <c r="G403" s="95"/>
      <c r="H403" s="95"/>
      <c r="I403" s="95"/>
      <c r="J403" s="95"/>
      <c r="K403" s="95"/>
    </row>
    <row r="404" spans="2:11">
      <c r="B404" s="94"/>
      <c r="C404" s="95"/>
      <c r="D404" s="95"/>
      <c r="E404" s="95"/>
      <c r="F404" s="95"/>
      <c r="G404" s="95"/>
      <c r="H404" s="95"/>
      <c r="I404" s="95"/>
      <c r="J404" s="95"/>
      <c r="K404" s="95"/>
    </row>
    <row r="405" spans="2:11">
      <c r="B405" s="94"/>
      <c r="C405" s="95"/>
      <c r="D405" s="95"/>
      <c r="E405" s="95"/>
      <c r="F405" s="95"/>
      <c r="G405" s="95"/>
      <c r="H405" s="95"/>
      <c r="I405" s="95"/>
      <c r="J405" s="95"/>
      <c r="K405" s="95"/>
    </row>
    <row r="406" spans="2:11">
      <c r="B406" s="94"/>
      <c r="C406" s="95"/>
      <c r="D406" s="95"/>
      <c r="E406" s="95"/>
      <c r="F406" s="95"/>
      <c r="G406" s="95"/>
      <c r="H406" s="95"/>
      <c r="I406" s="95"/>
      <c r="J406" s="95"/>
      <c r="K406" s="95"/>
    </row>
    <row r="407" spans="2:11">
      <c r="B407" s="94"/>
      <c r="C407" s="95"/>
      <c r="D407" s="95"/>
      <c r="E407" s="95"/>
      <c r="F407" s="95"/>
      <c r="G407" s="95"/>
      <c r="H407" s="95"/>
      <c r="I407" s="95"/>
      <c r="J407" s="95"/>
      <c r="K407" s="95"/>
    </row>
    <row r="408" spans="2:11">
      <c r="B408" s="94"/>
      <c r="C408" s="95"/>
      <c r="D408" s="95"/>
      <c r="E408" s="95"/>
      <c r="F408" s="95"/>
      <c r="G408" s="95"/>
      <c r="H408" s="95"/>
      <c r="I408" s="95"/>
      <c r="J408" s="95"/>
      <c r="K408" s="95"/>
    </row>
    <row r="409" spans="2:11">
      <c r="B409" s="94"/>
      <c r="C409" s="95"/>
      <c r="D409" s="95"/>
      <c r="E409" s="95"/>
      <c r="F409" s="95"/>
      <c r="G409" s="95"/>
      <c r="H409" s="95"/>
      <c r="I409" s="95"/>
      <c r="J409" s="95"/>
      <c r="K409" s="95"/>
    </row>
    <row r="410" spans="2:11">
      <c r="B410" s="94"/>
      <c r="C410" s="95"/>
      <c r="D410" s="95"/>
      <c r="E410" s="95"/>
      <c r="F410" s="95"/>
      <c r="G410" s="95"/>
      <c r="H410" s="95"/>
      <c r="I410" s="95"/>
      <c r="J410" s="95"/>
      <c r="K410" s="95"/>
    </row>
    <row r="411" spans="2:11">
      <c r="B411" s="94"/>
      <c r="C411" s="95"/>
      <c r="D411" s="95"/>
      <c r="E411" s="95"/>
      <c r="F411" s="95"/>
      <c r="G411" s="95"/>
      <c r="H411" s="95"/>
      <c r="I411" s="95"/>
      <c r="J411" s="95"/>
      <c r="K411" s="95"/>
    </row>
    <row r="412" spans="2:11">
      <c r="B412" s="94"/>
      <c r="C412" s="95"/>
      <c r="D412" s="95"/>
      <c r="E412" s="95"/>
      <c r="F412" s="95"/>
      <c r="G412" s="95"/>
      <c r="H412" s="95"/>
      <c r="I412" s="95"/>
      <c r="J412" s="95"/>
      <c r="K412" s="95"/>
    </row>
    <row r="413" spans="2:11">
      <c r="B413" s="94"/>
      <c r="C413" s="95"/>
      <c r="D413" s="95"/>
      <c r="E413" s="95"/>
      <c r="F413" s="95"/>
      <c r="G413" s="95"/>
      <c r="H413" s="95"/>
      <c r="I413" s="95"/>
      <c r="J413" s="95"/>
      <c r="K413" s="95"/>
    </row>
    <row r="414" spans="2:11">
      <c r="B414" s="94"/>
      <c r="C414" s="95"/>
      <c r="D414" s="95"/>
      <c r="E414" s="95"/>
      <c r="F414" s="95"/>
      <c r="G414" s="95"/>
      <c r="H414" s="95"/>
      <c r="I414" s="95"/>
      <c r="J414" s="95"/>
      <c r="K414" s="95"/>
    </row>
    <row r="415" spans="2:11">
      <c r="B415" s="94"/>
      <c r="C415" s="95"/>
      <c r="D415" s="95"/>
      <c r="E415" s="95"/>
      <c r="F415" s="95"/>
      <c r="G415" s="95"/>
      <c r="H415" s="95"/>
      <c r="I415" s="95"/>
      <c r="J415" s="95"/>
      <c r="K415" s="95"/>
    </row>
    <row r="416" spans="2:11">
      <c r="B416" s="94"/>
      <c r="C416" s="95"/>
      <c r="D416" s="95"/>
      <c r="E416" s="95"/>
      <c r="F416" s="95"/>
      <c r="G416" s="95"/>
      <c r="H416" s="95"/>
      <c r="I416" s="95"/>
      <c r="J416" s="95"/>
      <c r="K416" s="95"/>
    </row>
    <row r="417" spans="2:11">
      <c r="B417" s="94"/>
      <c r="C417" s="95"/>
      <c r="D417" s="95"/>
      <c r="E417" s="95"/>
      <c r="F417" s="95"/>
      <c r="G417" s="95"/>
      <c r="H417" s="95"/>
      <c r="I417" s="95"/>
      <c r="J417" s="95"/>
      <c r="K417" s="95"/>
    </row>
    <row r="418" spans="2:11">
      <c r="B418" s="94"/>
      <c r="C418" s="95"/>
      <c r="D418" s="95"/>
      <c r="E418" s="95"/>
      <c r="F418" s="95"/>
      <c r="G418" s="95"/>
      <c r="H418" s="95"/>
      <c r="I418" s="95"/>
      <c r="J418" s="95"/>
      <c r="K418" s="95"/>
    </row>
    <row r="419" spans="2:11">
      <c r="B419" s="94"/>
      <c r="C419" s="95"/>
      <c r="D419" s="95"/>
      <c r="E419" s="95"/>
      <c r="F419" s="95"/>
      <c r="G419" s="95"/>
      <c r="H419" s="95"/>
      <c r="I419" s="95"/>
      <c r="J419" s="95"/>
      <c r="K419" s="95"/>
    </row>
    <row r="420" spans="2:11">
      <c r="B420" s="94"/>
      <c r="C420" s="95"/>
      <c r="D420" s="95"/>
      <c r="E420" s="95"/>
      <c r="F420" s="95"/>
      <c r="G420" s="95"/>
      <c r="H420" s="95"/>
      <c r="I420" s="95"/>
      <c r="J420" s="95"/>
      <c r="K420" s="95"/>
    </row>
    <row r="421" spans="2:11">
      <c r="B421" s="94"/>
      <c r="C421" s="95"/>
      <c r="D421" s="95"/>
      <c r="E421" s="95"/>
      <c r="F421" s="95"/>
      <c r="G421" s="95"/>
      <c r="H421" s="95"/>
      <c r="I421" s="95"/>
      <c r="J421" s="95"/>
      <c r="K421" s="95"/>
    </row>
    <row r="422" spans="2:11">
      <c r="B422" s="94"/>
      <c r="C422" s="95"/>
      <c r="D422" s="95"/>
      <c r="E422" s="95"/>
      <c r="F422" s="95"/>
      <c r="G422" s="95"/>
      <c r="H422" s="95"/>
      <c r="I422" s="95"/>
      <c r="J422" s="95"/>
      <c r="K422" s="95"/>
    </row>
    <row r="423" spans="2:11">
      <c r="B423" s="94"/>
      <c r="C423" s="95"/>
      <c r="D423" s="95"/>
      <c r="E423" s="95"/>
      <c r="F423" s="95"/>
      <c r="G423" s="95"/>
      <c r="H423" s="95"/>
      <c r="I423" s="95"/>
      <c r="J423" s="95"/>
      <c r="K423" s="95"/>
    </row>
    <row r="424" spans="2:11">
      <c r="B424" s="94"/>
      <c r="C424" s="95"/>
      <c r="D424" s="95"/>
      <c r="E424" s="95"/>
      <c r="F424" s="95"/>
      <c r="G424" s="95"/>
      <c r="H424" s="95"/>
      <c r="I424" s="95"/>
      <c r="J424" s="95"/>
      <c r="K424" s="95"/>
    </row>
    <row r="425" spans="2:11">
      <c r="B425" s="94"/>
      <c r="C425" s="95"/>
      <c r="D425" s="95"/>
      <c r="E425" s="95"/>
      <c r="F425" s="95"/>
      <c r="G425" s="95"/>
      <c r="H425" s="95"/>
      <c r="I425" s="95"/>
      <c r="J425" s="95"/>
      <c r="K425" s="95"/>
    </row>
    <row r="426" spans="2:11">
      <c r="B426" s="94"/>
      <c r="C426" s="95"/>
      <c r="D426" s="95"/>
      <c r="E426" s="95"/>
      <c r="F426" s="95"/>
      <c r="G426" s="95"/>
      <c r="H426" s="95"/>
      <c r="I426" s="95"/>
      <c r="J426" s="95"/>
      <c r="K426" s="95"/>
    </row>
    <row r="427" spans="2:11">
      <c r="B427" s="94"/>
      <c r="C427" s="95"/>
      <c r="D427" s="95"/>
      <c r="E427" s="95"/>
      <c r="F427" s="95"/>
      <c r="G427" s="95"/>
      <c r="H427" s="95"/>
      <c r="I427" s="95"/>
      <c r="J427" s="95"/>
      <c r="K427" s="95"/>
    </row>
    <row r="428" spans="2:11">
      <c r="B428" s="94"/>
      <c r="C428" s="95"/>
      <c r="D428" s="95"/>
      <c r="E428" s="95"/>
      <c r="F428" s="95"/>
      <c r="G428" s="95"/>
      <c r="H428" s="95"/>
      <c r="I428" s="95"/>
      <c r="J428" s="95"/>
      <c r="K428" s="95"/>
    </row>
    <row r="429" spans="2:11">
      <c r="B429" s="94"/>
      <c r="C429" s="95"/>
      <c r="D429" s="95"/>
      <c r="E429" s="95"/>
      <c r="F429" s="95"/>
      <c r="G429" s="95"/>
      <c r="H429" s="95"/>
      <c r="I429" s="95"/>
      <c r="J429" s="95"/>
      <c r="K429" s="95"/>
    </row>
    <row r="430" spans="2:11">
      <c r="B430" s="94"/>
      <c r="C430" s="95"/>
      <c r="D430" s="95"/>
      <c r="E430" s="95"/>
      <c r="F430" s="95"/>
      <c r="G430" s="95"/>
      <c r="H430" s="95"/>
      <c r="I430" s="95"/>
      <c r="J430" s="95"/>
      <c r="K430" s="95"/>
    </row>
    <row r="431" spans="2:11">
      <c r="B431" s="94"/>
      <c r="C431" s="95"/>
      <c r="D431" s="95"/>
      <c r="E431" s="95"/>
      <c r="F431" s="95"/>
      <c r="G431" s="95"/>
      <c r="H431" s="95"/>
      <c r="I431" s="95"/>
      <c r="J431" s="95"/>
      <c r="K431" s="95"/>
    </row>
    <row r="432" spans="2:11">
      <c r="B432" s="94"/>
      <c r="C432" s="95"/>
      <c r="D432" s="95"/>
      <c r="E432" s="95"/>
      <c r="F432" s="95"/>
      <c r="G432" s="95"/>
      <c r="H432" s="95"/>
      <c r="I432" s="95"/>
      <c r="J432" s="95"/>
      <c r="K432" s="95"/>
    </row>
    <row r="433" spans="2:11">
      <c r="B433" s="94"/>
      <c r="C433" s="95"/>
      <c r="D433" s="95"/>
      <c r="E433" s="95"/>
      <c r="F433" s="95"/>
      <c r="G433" s="95"/>
      <c r="H433" s="95"/>
      <c r="I433" s="95"/>
      <c r="J433" s="95"/>
      <c r="K433" s="95"/>
    </row>
    <row r="434" spans="2:11">
      <c r="B434" s="94"/>
      <c r="C434" s="95"/>
      <c r="D434" s="95"/>
      <c r="E434" s="95"/>
      <c r="F434" s="95"/>
      <c r="G434" s="95"/>
      <c r="H434" s="95"/>
      <c r="I434" s="95"/>
      <c r="J434" s="95"/>
      <c r="K434" s="95"/>
    </row>
    <row r="435" spans="2:11">
      <c r="B435" s="94"/>
      <c r="C435" s="95"/>
      <c r="D435" s="95"/>
      <c r="E435" s="95"/>
      <c r="F435" s="95"/>
      <c r="G435" s="95"/>
      <c r="H435" s="95"/>
      <c r="I435" s="95"/>
      <c r="J435" s="95"/>
      <c r="K435" s="95"/>
    </row>
    <row r="436" spans="2:11">
      <c r="B436" s="94"/>
      <c r="C436" s="95"/>
      <c r="D436" s="95"/>
      <c r="E436" s="95"/>
      <c r="F436" s="95"/>
      <c r="G436" s="95"/>
      <c r="H436" s="95"/>
      <c r="I436" s="95"/>
      <c r="J436" s="95"/>
      <c r="K436" s="95"/>
    </row>
    <row r="437" spans="2:11">
      <c r="B437" s="94"/>
      <c r="C437" s="95"/>
      <c r="D437" s="95"/>
      <c r="E437" s="95"/>
      <c r="F437" s="95"/>
      <c r="G437" s="95"/>
      <c r="H437" s="95"/>
      <c r="I437" s="95"/>
      <c r="J437" s="95"/>
      <c r="K437" s="95"/>
    </row>
    <row r="438" spans="2:11">
      <c r="B438" s="94"/>
      <c r="C438" s="95"/>
      <c r="D438" s="95"/>
      <c r="E438" s="95"/>
      <c r="F438" s="95"/>
      <c r="G438" s="95"/>
      <c r="H438" s="95"/>
      <c r="I438" s="95"/>
      <c r="J438" s="95"/>
      <c r="K438" s="95"/>
    </row>
    <row r="439" spans="2:11">
      <c r="B439" s="94"/>
      <c r="C439" s="95"/>
      <c r="D439" s="95"/>
      <c r="E439" s="95"/>
      <c r="F439" s="95"/>
      <c r="G439" s="95"/>
      <c r="H439" s="95"/>
      <c r="I439" s="95"/>
      <c r="J439" s="95"/>
      <c r="K439" s="95"/>
    </row>
    <row r="440" spans="2:11">
      <c r="B440" s="94"/>
      <c r="C440" s="95"/>
      <c r="D440" s="95"/>
      <c r="E440" s="95"/>
      <c r="F440" s="95"/>
      <c r="G440" s="95"/>
      <c r="H440" s="95"/>
      <c r="I440" s="95"/>
      <c r="J440" s="95"/>
      <c r="K440" s="95"/>
    </row>
    <row r="441" spans="2:11">
      <c r="B441" s="94"/>
      <c r="C441" s="95"/>
      <c r="D441" s="95"/>
      <c r="E441" s="95"/>
      <c r="F441" s="95"/>
      <c r="G441" s="95"/>
      <c r="H441" s="95"/>
      <c r="I441" s="95"/>
      <c r="J441" s="95"/>
      <c r="K441" s="95"/>
    </row>
    <row r="442" spans="2:11">
      <c r="B442" s="94"/>
      <c r="C442" s="95"/>
      <c r="D442" s="95"/>
      <c r="E442" s="95"/>
      <c r="F442" s="95"/>
      <c r="G442" s="95"/>
      <c r="H442" s="95"/>
      <c r="I442" s="95"/>
      <c r="J442" s="95"/>
      <c r="K442" s="95"/>
    </row>
    <row r="443" spans="2:11">
      <c r="B443" s="94"/>
      <c r="C443" s="95"/>
      <c r="D443" s="95"/>
      <c r="E443" s="95"/>
      <c r="F443" s="95"/>
      <c r="G443" s="95"/>
      <c r="H443" s="95"/>
      <c r="I443" s="95"/>
      <c r="J443" s="95"/>
      <c r="K443" s="95"/>
    </row>
    <row r="444" spans="2:11">
      <c r="B444" s="94"/>
      <c r="C444" s="95"/>
      <c r="D444" s="95"/>
      <c r="E444" s="95"/>
      <c r="F444" s="95"/>
      <c r="G444" s="95"/>
      <c r="H444" s="95"/>
      <c r="I444" s="95"/>
      <c r="J444" s="95"/>
      <c r="K444" s="95"/>
    </row>
    <row r="445" spans="2:11">
      <c r="B445" s="94"/>
      <c r="C445" s="95"/>
      <c r="D445" s="95"/>
      <c r="E445" s="95"/>
      <c r="F445" s="95"/>
      <c r="G445" s="95"/>
      <c r="H445" s="95"/>
      <c r="I445" s="95"/>
      <c r="J445" s="95"/>
      <c r="K445" s="95"/>
    </row>
    <row r="446" spans="2:11">
      <c r="B446" s="94"/>
      <c r="C446" s="95"/>
      <c r="D446" s="95"/>
      <c r="E446" s="95"/>
      <c r="F446" s="95"/>
      <c r="G446" s="95"/>
      <c r="H446" s="95"/>
      <c r="I446" s="95"/>
      <c r="J446" s="95"/>
      <c r="K446" s="95"/>
    </row>
    <row r="447" spans="2:11">
      <c r="B447" s="94"/>
      <c r="C447" s="95"/>
      <c r="D447" s="95"/>
      <c r="E447" s="95"/>
      <c r="F447" s="95"/>
      <c r="G447" s="95"/>
      <c r="H447" s="95"/>
      <c r="I447" s="95"/>
      <c r="J447" s="95"/>
      <c r="K447" s="95"/>
    </row>
    <row r="448" spans="2:11">
      <c r="B448" s="94"/>
      <c r="C448" s="95"/>
      <c r="D448" s="95"/>
      <c r="E448" s="95"/>
      <c r="F448" s="95"/>
      <c r="G448" s="95"/>
      <c r="H448" s="95"/>
      <c r="I448" s="95"/>
      <c r="J448" s="95"/>
      <c r="K448" s="95"/>
    </row>
    <row r="449" spans="2:11">
      <c r="B449" s="94"/>
      <c r="C449" s="95"/>
      <c r="D449" s="95"/>
      <c r="E449" s="95"/>
      <c r="F449" s="95"/>
      <c r="G449" s="95"/>
      <c r="H449" s="95"/>
      <c r="I449" s="95"/>
      <c r="J449" s="95"/>
      <c r="K449" s="95"/>
    </row>
    <row r="450" spans="2:11">
      <c r="B450" s="94"/>
      <c r="C450" s="95"/>
      <c r="D450" s="95"/>
      <c r="E450" s="95"/>
      <c r="F450" s="95"/>
      <c r="G450" s="95"/>
      <c r="H450" s="95"/>
      <c r="I450" s="95"/>
      <c r="J450" s="95"/>
      <c r="K450" s="95"/>
    </row>
    <row r="451" spans="2:11">
      <c r="B451" s="94"/>
      <c r="C451" s="95"/>
      <c r="D451" s="95"/>
      <c r="E451" s="95"/>
      <c r="F451" s="95"/>
      <c r="G451" s="95"/>
      <c r="H451" s="95"/>
      <c r="I451" s="95"/>
      <c r="J451" s="95"/>
      <c r="K451" s="95"/>
    </row>
    <row r="452" spans="2:11">
      <c r="B452" s="94"/>
      <c r="C452" s="95"/>
      <c r="D452" s="95"/>
      <c r="E452" s="95"/>
      <c r="F452" s="95"/>
      <c r="G452" s="95"/>
      <c r="H452" s="95"/>
      <c r="I452" s="95"/>
      <c r="J452" s="95"/>
      <c r="K452" s="95"/>
    </row>
    <row r="453" spans="2:11">
      <c r="B453" s="94"/>
      <c r="C453" s="95"/>
      <c r="D453" s="95"/>
      <c r="E453" s="95"/>
      <c r="F453" s="95"/>
      <c r="G453" s="95"/>
      <c r="H453" s="95"/>
      <c r="I453" s="95"/>
      <c r="J453" s="95"/>
      <c r="K453" s="95"/>
    </row>
    <row r="454" spans="2:11">
      <c r="B454" s="94"/>
      <c r="C454" s="95"/>
      <c r="D454" s="95"/>
      <c r="E454" s="95"/>
      <c r="F454" s="95"/>
      <c r="G454" s="95"/>
      <c r="H454" s="95"/>
      <c r="I454" s="95"/>
      <c r="J454" s="95"/>
      <c r="K454" s="95"/>
    </row>
    <row r="455" spans="2:11">
      <c r="B455" s="94"/>
      <c r="C455" s="95"/>
      <c r="D455" s="95"/>
      <c r="E455" s="95"/>
      <c r="F455" s="95"/>
      <c r="G455" s="95"/>
      <c r="H455" s="95"/>
      <c r="I455" s="95"/>
      <c r="J455" s="95"/>
      <c r="K455" s="95"/>
    </row>
    <row r="456" spans="2:11">
      <c r="B456" s="94"/>
      <c r="C456" s="95"/>
      <c r="D456" s="95"/>
      <c r="E456" s="95"/>
      <c r="F456" s="95"/>
      <c r="G456" s="95"/>
      <c r="H456" s="95"/>
      <c r="I456" s="95"/>
      <c r="J456" s="95"/>
      <c r="K456" s="95"/>
    </row>
    <row r="457" spans="2:11">
      <c r="B457" s="94"/>
      <c r="C457" s="95"/>
      <c r="D457" s="95"/>
      <c r="E457" s="95"/>
      <c r="F457" s="95"/>
      <c r="G457" s="95"/>
      <c r="H457" s="95"/>
      <c r="I457" s="95"/>
      <c r="J457" s="95"/>
      <c r="K457" s="95"/>
    </row>
    <row r="458" spans="2:11">
      <c r="B458" s="94"/>
      <c r="C458" s="95"/>
      <c r="D458" s="95"/>
      <c r="E458" s="95"/>
      <c r="F458" s="95"/>
      <c r="G458" s="95"/>
      <c r="H458" s="95"/>
      <c r="I458" s="95"/>
      <c r="J458" s="95"/>
      <c r="K458" s="95"/>
    </row>
    <row r="459" spans="2:11">
      <c r="B459" s="94"/>
      <c r="C459" s="95"/>
      <c r="D459" s="95"/>
      <c r="E459" s="95"/>
      <c r="F459" s="95"/>
      <c r="G459" s="95"/>
      <c r="H459" s="95"/>
      <c r="I459" s="95"/>
      <c r="J459" s="95"/>
      <c r="K459" s="95"/>
    </row>
    <row r="460" spans="2:11">
      <c r="B460" s="94"/>
      <c r="C460" s="95"/>
      <c r="D460" s="95"/>
      <c r="E460" s="95"/>
      <c r="F460" s="95"/>
      <c r="G460" s="95"/>
      <c r="H460" s="95"/>
      <c r="I460" s="95"/>
      <c r="J460" s="95"/>
      <c r="K460" s="95"/>
    </row>
    <row r="461" spans="2:11">
      <c r="B461" s="94"/>
      <c r="C461" s="95"/>
      <c r="D461" s="95"/>
      <c r="E461" s="95"/>
      <c r="F461" s="95"/>
      <c r="G461" s="95"/>
      <c r="H461" s="95"/>
      <c r="I461" s="95"/>
      <c r="J461" s="95"/>
      <c r="K461" s="95"/>
    </row>
    <row r="462" spans="2:11">
      <c r="B462" s="94"/>
      <c r="C462" s="95"/>
      <c r="D462" s="95"/>
      <c r="E462" s="95"/>
      <c r="F462" s="95"/>
      <c r="G462" s="95"/>
      <c r="H462" s="95"/>
      <c r="I462" s="95"/>
      <c r="J462" s="95"/>
      <c r="K462" s="95"/>
    </row>
    <row r="463" spans="2:11">
      <c r="B463" s="94"/>
      <c r="C463" s="95"/>
      <c r="D463" s="95"/>
      <c r="E463" s="95"/>
      <c r="F463" s="95"/>
      <c r="G463" s="95"/>
      <c r="H463" s="95"/>
      <c r="I463" s="95"/>
      <c r="J463" s="95"/>
      <c r="K463" s="95"/>
    </row>
    <row r="464" spans="2:11">
      <c r="B464" s="94"/>
      <c r="C464" s="95"/>
      <c r="D464" s="95"/>
      <c r="E464" s="95"/>
      <c r="F464" s="95"/>
      <c r="G464" s="95"/>
      <c r="H464" s="95"/>
      <c r="I464" s="95"/>
      <c r="J464" s="95"/>
      <c r="K464" s="95"/>
    </row>
    <row r="465" spans="2:11">
      <c r="B465" s="94"/>
      <c r="C465" s="95"/>
      <c r="D465" s="95"/>
      <c r="E465" s="95"/>
      <c r="F465" s="95"/>
      <c r="G465" s="95"/>
      <c r="H465" s="95"/>
      <c r="I465" s="95"/>
      <c r="J465" s="95"/>
      <c r="K465" s="95"/>
    </row>
    <row r="466" spans="2:11">
      <c r="B466" s="94"/>
      <c r="C466" s="95"/>
      <c r="D466" s="95"/>
      <c r="E466" s="95"/>
      <c r="F466" s="95"/>
      <c r="G466" s="95"/>
      <c r="H466" s="95"/>
      <c r="I466" s="95"/>
      <c r="J466" s="95"/>
      <c r="K466" s="95"/>
    </row>
    <row r="467" spans="2:11">
      <c r="B467" s="94"/>
      <c r="C467" s="95"/>
      <c r="D467" s="95"/>
      <c r="E467" s="95"/>
      <c r="F467" s="95"/>
      <c r="G467" s="95"/>
      <c r="H467" s="95"/>
      <c r="I467" s="95"/>
      <c r="J467" s="95"/>
      <c r="K467" s="95"/>
    </row>
    <row r="468" spans="2:11">
      <c r="B468" s="94"/>
      <c r="C468" s="95"/>
      <c r="D468" s="95"/>
      <c r="E468" s="95"/>
      <c r="F468" s="95"/>
      <c r="G468" s="95"/>
      <c r="H468" s="95"/>
      <c r="I468" s="95"/>
      <c r="J468" s="95"/>
      <c r="K468" s="95"/>
    </row>
    <row r="469" spans="2:11">
      <c r="B469" s="94"/>
      <c r="C469" s="95"/>
      <c r="D469" s="95"/>
      <c r="E469" s="95"/>
      <c r="F469" s="95"/>
      <c r="G469" s="95"/>
      <c r="H469" s="95"/>
      <c r="I469" s="95"/>
      <c r="J469" s="95"/>
      <c r="K469" s="95"/>
    </row>
    <row r="470" spans="2:11">
      <c r="B470" s="94"/>
      <c r="C470" s="95"/>
      <c r="D470" s="95"/>
      <c r="E470" s="95"/>
      <c r="F470" s="95"/>
      <c r="G470" s="95"/>
      <c r="H470" s="95"/>
      <c r="I470" s="95"/>
      <c r="J470" s="95"/>
      <c r="K470" s="95"/>
    </row>
    <row r="471" spans="2:11">
      <c r="B471" s="94"/>
      <c r="C471" s="95"/>
      <c r="D471" s="95"/>
      <c r="E471" s="95"/>
      <c r="F471" s="95"/>
      <c r="G471" s="95"/>
      <c r="H471" s="95"/>
      <c r="I471" s="95"/>
      <c r="J471" s="95"/>
      <c r="K471" s="95"/>
    </row>
    <row r="472" spans="2:11">
      <c r="B472" s="94"/>
      <c r="C472" s="95"/>
      <c r="D472" s="95"/>
      <c r="E472" s="95"/>
      <c r="F472" s="95"/>
      <c r="G472" s="95"/>
      <c r="H472" s="95"/>
      <c r="I472" s="95"/>
      <c r="J472" s="95"/>
      <c r="K472" s="95"/>
    </row>
    <row r="473" spans="2:11">
      <c r="B473" s="94"/>
      <c r="C473" s="95"/>
      <c r="D473" s="95"/>
      <c r="E473" s="95"/>
      <c r="F473" s="95"/>
      <c r="G473" s="95"/>
      <c r="H473" s="95"/>
      <c r="I473" s="95"/>
      <c r="J473" s="95"/>
      <c r="K473" s="95"/>
    </row>
    <row r="474" spans="2:11">
      <c r="B474" s="94"/>
      <c r="C474" s="95"/>
      <c r="D474" s="95"/>
      <c r="E474" s="95"/>
      <c r="F474" s="95"/>
      <c r="G474" s="95"/>
      <c r="H474" s="95"/>
      <c r="I474" s="95"/>
      <c r="J474" s="95"/>
      <c r="K474" s="95"/>
    </row>
    <row r="475" spans="2:11">
      <c r="B475" s="94"/>
      <c r="C475" s="95"/>
      <c r="D475" s="95"/>
      <c r="E475" s="95"/>
      <c r="F475" s="95"/>
      <c r="G475" s="95"/>
      <c r="H475" s="95"/>
      <c r="I475" s="95"/>
      <c r="J475" s="95"/>
      <c r="K475" s="95"/>
    </row>
    <row r="476" spans="2:11">
      <c r="B476" s="94"/>
      <c r="C476" s="95"/>
      <c r="D476" s="95"/>
      <c r="E476" s="95"/>
      <c r="F476" s="95"/>
      <c r="G476" s="95"/>
      <c r="H476" s="95"/>
      <c r="I476" s="95"/>
      <c r="J476" s="95"/>
      <c r="K476" s="95"/>
    </row>
    <row r="477" spans="2:11">
      <c r="B477" s="94"/>
      <c r="C477" s="95"/>
      <c r="D477" s="95"/>
      <c r="E477" s="95"/>
      <c r="F477" s="95"/>
      <c r="G477" s="95"/>
      <c r="H477" s="95"/>
      <c r="I477" s="95"/>
      <c r="J477" s="95"/>
      <c r="K477" s="95"/>
    </row>
    <row r="478" spans="2:11">
      <c r="B478" s="94"/>
      <c r="C478" s="95"/>
      <c r="D478" s="95"/>
      <c r="E478" s="95"/>
      <c r="F478" s="95"/>
      <c r="G478" s="95"/>
      <c r="H478" s="95"/>
      <c r="I478" s="95"/>
      <c r="J478" s="95"/>
      <c r="K478" s="95"/>
    </row>
    <row r="479" spans="2:11">
      <c r="B479" s="94"/>
      <c r="C479" s="95"/>
      <c r="D479" s="95"/>
      <c r="E479" s="95"/>
      <c r="F479" s="95"/>
      <c r="G479" s="95"/>
      <c r="H479" s="95"/>
      <c r="I479" s="95"/>
      <c r="J479" s="95"/>
      <c r="K479" s="95"/>
    </row>
    <row r="480" spans="2:11">
      <c r="B480" s="94"/>
      <c r="C480" s="95"/>
      <c r="D480" s="95"/>
      <c r="E480" s="95"/>
      <c r="F480" s="95"/>
      <c r="G480" s="95"/>
      <c r="H480" s="95"/>
      <c r="I480" s="95"/>
      <c r="J480" s="95"/>
      <c r="K480" s="95"/>
    </row>
    <row r="481" spans="2:11">
      <c r="B481" s="94"/>
      <c r="C481" s="95"/>
      <c r="D481" s="95"/>
      <c r="E481" s="95"/>
      <c r="F481" s="95"/>
      <c r="G481" s="95"/>
      <c r="H481" s="95"/>
      <c r="I481" s="95"/>
      <c r="J481" s="95"/>
      <c r="K481" s="95"/>
    </row>
    <row r="482" spans="2:11">
      <c r="B482" s="94"/>
      <c r="C482" s="95"/>
      <c r="D482" s="95"/>
      <c r="E482" s="95"/>
      <c r="F482" s="95"/>
      <c r="G482" s="95"/>
      <c r="H482" s="95"/>
      <c r="I482" s="95"/>
      <c r="J482" s="95"/>
      <c r="K482" s="95"/>
    </row>
    <row r="483" spans="2:11">
      <c r="B483" s="94"/>
      <c r="C483" s="95"/>
      <c r="D483" s="95"/>
      <c r="E483" s="95"/>
      <c r="F483" s="95"/>
      <c r="G483" s="95"/>
      <c r="H483" s="95"/>
      <c r="I483" s="95"/>
      <c r="J483" s="95"/>
      <c r="K483" s="95"/>
    </row>
    <row r="484" spans="2:11">
      <c r="B484" s="94"/>
      <c r="C484" s="95"/>
      <c r="D484" s="95"/>
      <c r="E484" s="95"/>
      <c r="F484" s="95"/>
      <c r="G484" s="95"/>
      <c r="H484" s="95"/>
      <c r="I484" s="95"/>
      <c r="J484" s="95"/>
      <c r="K484" s="95"/>
    </row>
    <row r="485" spans="2:11">
      <c r="B485" s="94"/>
      <c r="C485" s="95"/>
      <c r="D485" s="95"/>
      <c r="E485" s="95"/>
      <c r="F485" s="95"/>
      <c r="G485" s="95"/>
      <c r="H485" s="95"/>
      <c r="I485" s="95"/>
      <c r="J485" s="95"/>
      <c r="K485" s="95"/>
    </row>
    <row r="486" spans="2:11">
      <c r="B486" s="94"/>
      <c r="C486" s="95"/>
      <c r="D486" s="95"/>
      <c r="E486" s="95"/>
      <c r="F486" s="95"/>
      <c r="G486" s="95"/>
      <c r="H486" s="95"/>
      <c r="I486" s="95"/>
      <c r="J486" s="95"/>
      <c r="K486" s="95"/>
    </row>
    <row r="487" spans="2:11">
      <c r="B487" s="94"/>
      <c r="C487" s="95"/>
      <c r="D487" s="95"/>
      <c r="E487" s="95"/>
      <c r="F487" s="95"/>
      <c r="G487" s="95"/>
      <c r="H487" s="95"/>
      <c r="I487" s="95"/>
      <c r="J487" s="95"/>
      <c r="K487" s="95"/>
    </row>
    <row r="488" spans="2:11">
      <c r="B488" s="94"/>
      <c r="C488" s="95"/>
      <c r="D488" s="95"/>
      <c r="E488" s="95"/>
      <c r="F488" s="95"/>
      <c r="G488" s="95"/>
      <c r="H488" s="95"/>
      <c r="I488" s="95"/>
      <c r="J488" s="95"/>
      <c r="K488" s="95"/>
    </row>
    <row r="489" spans="2:11">
      <c r="B489" s="94"/>
      <c r="C489" s="95"/>
      <c r="D489" s="95"/>
      <c r="E489" s="95"/>
      <c r="F489" s="95"/>
      <c r="G489" s="95"/>
      <c r="H489" s="95"/>
      <c r="I489" s="95"/>
      <c r="J489" s="95"/>
      <c r="K489" s="95"/>
    </row>
    <row r="490" spans="2:11">
      <c r="B490" s="94"/>
      <c r="C490" s="95"/>
      <c r="D490" s="95"/>
      <c r="E490" s="95"/>
      <c r="F490" s="95"/>
      <c r="G490" s="95"/>
      <c r="H490" s="95"/>
      <c r="I490" s="95"/>
      <c r="J490" s="95"/>
      <c r="K490" s="95"/>
    </row>
    <row r="491" spans="2:11">
      <c r="B491" s="94"/>
      <c r="C491" s="95"/>
      <c r="D491" s="95"/>
      <c r="E491" s="95"/>
      <c r="F491" s="95"/>
      <c r="G491" s="95"/>
      <c r="H491" s="95"/>
      <c r="I491" s="95"/>
      <c r="J491" s="95"/>
      <c r="K491" s="95"/>
    </row>
    <row r="492" spans="2:11">
      <c r="B492" s="94"/>
      <c r="C492" s="95"/>
      <c r="D492" s="95"/>
      <c r="E492" s="95"/>
      <c r="F492" s="95"/>
      <c r="G492" s="95"/>
      <c r="H492" s="95"/>
      <c r="I492" s="95"/>
      <c r="J492" s="95"/>
      <c r="K492" s="95"/>
    </row>
    <row r="493" spans="2:11">
      <c r="B493" s="94"/>
      <c r="C493" s="95"/>
      <c r="D493" s="95"/>
      <c r="E493" s="95"/>
      <c r="F493" s="95"/>
      <c r="G493" s="95"/>
      <c r="H493" s="95"/>
      <c r="I493" s="95"/>
      <c r="J493" s="95"/>
      <c r="K493" s="95"/>
    </row>
    <row r="494" spans="2:11">
      <c r="B494" s="94"/>
      <c r="C494" s="95"/>
      <c r="D494" s="95"/>
      <c r="E494" s="95"/>
      <c r="F494" s="95"/>
      <c r="G494" s="95"/>
      <c r="H494" s="95"/>
      <c r="I494" s="95"/>
      <c r="J494" s="95"/>
      <c r="K494" s="95"/>
    </row>
    <row r="495" spans="2:11">
      <c r="B495" s="94"/>
      <c r="C495" s="95"/>
      <c r="D495" s="95"/>
      <c r="E495" s="95"/>
      <c r="F495" s="95"/>
      <c r="G495" s="95"/>
      <c r="H495" s="95"/>
      <c r="I495" s="95"/>
      <c r="J495" s="95"/>
      <c r="K495" s="95"/>
    </row>
    <row r="496" spans="2:11">
      <c r="B496" s="94"/>
      <c r="C496" s="95"/>
      <c r="D496" s="95"/>
      <c r="E496" s="95"/>
      <c r="F496" s="95"/>
      <c r="G496" s="95"/>
      <c r="H496" s="95"/>
      <c r="I496" s="95"/>
      <c r="J496" s="95"/>
      <c r="K496" s="95"/>
    </row>
    <row r="497" spans="2:11">
      <c r="B497" s="94"/>
      <c r="C497" s="95"/>
      <c r="D497" s="95"/>
      <c r="E497" s="95"/>
      <c r="F497" s="95"/>
      <c r="G497" s="95"/>
      <c r="H497" s="95"/>
      <c r="I497" s="95"/>
      <c r="J497" s="95"/>
      <c r="K497" s="95"/>
    </row>
    <row r="498" spans="2:11">
      <c r="B498" s="94"/>
      <c r="C498" s="95"/>
      <c r="D498" s="95"/>
      <c r="E498" s="95"/>
      <c r="F498" s="95"/>
      <c r="G498" s="95"/>
      <c r="H498" s="95"/>
      <c r="I498" s="95"/>
      <c r="J498" s="95"/>
      <c r="K498" s="95"/>
    </row>
    <row r="499" spans="2:11">
      <c r="B499" s="94"/>
      <c r="C499" s="95"/>
      <c r="D499" s="95"/>
      <c r="E499" s="95"/>
      <c r="F499" s="95"/>
      <c r="G499" s="95"/>
      <c r="H499" s="95"/>
      <c r="I499" s="95"/>
      <c r="J499" s="95"/>
      <c r="K499" s="95"/>
    </row>
    <row r="500" spans="2:11">
      <c r="B500" s="94"/>
      <c r="C500" s="95"/>
      <c r="D500" s="95"/>
      <c r="E500" s="95"/>
      <c r="F500" s="95"/>
      <c r="G500" s="95"/>
      <c r="H500" s="95"/>
      <c r="I500" s="95"/>
      <c r="J500" s="95"/>
      <c r="K500" s="95"/>
    </row>
    <row r="501" spans="2:11">
      <c r="B501" s="94"/>
      <c r="C501" s="95"/>
      <c r="D501" s="95"/>
      <c r="E501" s="95"/>
      <c r="F501" s="95"/>
      <c r="G501" s="95"/>
      <c r="H501" s="95"/>
      <c r="I501" s="95"/>
      <c r="J501" s="95"/>
      <c r="K501" s="95"/>
    </row>
    <row r="502" spans="2:11">
      <c r="B502" s="94"/>
      <c r="C502" s="95"/>
      <c r="D502" s="95"/>
      <c r="E502" s="95"/>
      <c r="F502" s="95"/>
      <c r="G502" s="95"/>
      <c r="H502" s="95"/>
      <c r="I502" s="95"/>
      <c r="J502" s="95"/>
      <c r="K502" s="95"/>
    </row>
    <row r="503" spans="2:11">
      <c r="B503" s="94"/>
      <c r="C503" s="95"/>
      <c r="D503" s="95"/>
      <c r="E503" s="95"/>
      <c r="F503" s="95"/>
      <c r="G503" s="95"/>
      <c r="H503" s="95"/>
      <c r="I503" s="95"/>
      <c r="J503" s="95"/>
      <c r="K503" s="95"/>
    </row>
    <row r="504" spans="2:11">
      <c r="B504" s="94"/>
      <c r="C504" s="95"/>
      <c r="D504" s="95"/>
      <c r="E504" s="95"/>
      <c r="F504" s="95"/>
      <c r="G504" s="95"/>
      <c r="H504" s="95"/>
      <c r="I504" s="95"/>
      <c r="J504" s="95"/>
      <c r="K504" s="95"/>
    </row>
    <row r="505" spans="2:11">
      <c r="B505" s="94"/>
      <c r="C505" s="95"/>
      <c r="D505" s="95"/>
      <c r="E505" s="95"/>
      <c r="F505" s="95"/>
      <c r="G505" s="95"/>
      <c r="H505" s="95"/>
      <c r="I505" s="95"/>
      <c r="J505" s="95"/>
      <c r="K505" s="95"/>
    </row>
    <row r="506" spans="2:11">
      <c r="B506" s="94"/>
      <c r="C506" s="95"/>
      <c r="D506" s="95"/>
      <c r="E506" s="95"/>
      <c r="F506" s="95"/>
      <c r="G506" s="95"/>
      <c r="H506" s="95"/>
      <c r="I506" s="95"/>
      <c r="J506" s="95"/>
      <c r="K506" s="95"/>
    </row>
    <row r="507" spans="2:11">
      <c r="B507" s="94"/>
      <c r="C507" s="95"/>
      <c r="D507" s="95"/>
      <c r="E507" s="95"/>
      <c r="F507" s="95"/>
      <c r="G507" s="95"/>
      <c r="H507" s="95"/>
      <c r="I507" s="95"/>
      <c r="J507" s="95"/>
      <c r="K507" s="95"/>
    </row>
    <row r="508" spans="2:11">
      <c r="B508" s="94"/>
      <c r="C508" s="95"/>
      <c r="D508" s="95"/>
      <c r="E508" s="95"/>
      <c r="F508" s="95"/>
      <c r="G508" s="95"/>
      <c r="H508" s="95"/>
      <c r="I508" s="95"/>
      <c r="J508" s="95"/>
      <c r="K508" s="95"/>
    </row>
    <row r="509" spans="2:11">
      <c r="B509" s="94"/>
      <c r="C509" s="95"/>
      <c r="D509" s="95"/>
      <c r="E509" s="95"/>
      <c r="F509" s="95"/>
      <c r="G509" s="95"/>
      <c r="H509" s="95"/>
      <c r="I509" s="95"/>
      <c r="J509" s="95"/>
      <c r="K509" s="95"/>
    </row>
    <row r="510" spans="2:11">
      <c r="B510" s="94"/>
      <c r="C510" s="95"/>
      <c r="D510" s="95"/>
      <c r="E510" s="95"/>
      <c r="F510" s="95"/>
      <c r="G510" s="95"/>
      <c r="H510" s="95"/>
      <c r="I510" s="95"/>
      <c r="J510" s="95"/>
      <c r="K510" s="95"/>
    </row>
    <row r="511" spans="2:11">
      <c r="B511" s="94"/>
      <c r="C511" s="95"/>
      <c r="D511" s="95"/>
      <c r="E511" s="95"/>
      <c r="F511" s="95"/>
      <c r="G511" s="95"/>
      <c r="H511" s="95"/>
      <c r="I511" s="95"/>
      <c r="J511" s="95"/>
      <c r="K511" s="95"/>
    </row>
    <row r="512" spans="2:11">
      <c r="B512" s="94"/>
      <c r="C512" s="95"/>
      <c r="D512" s="95"/>
      <c r="E512" s="95"/>
      <c r="F512" s="95"/>
      <c r="G512" s="95"/>
      <c r="H512" s="95"/>
      <c r="I512" s="95"/>
      <c r="J512" s="95"/>
      <c r="K512" s="95"/>
    </row>
    <row r="513" spans="2:11">
      <c r="B513" s="94"/>
      <c r="C513" s="95"/>
      <c r="D513" s="95"/>
      <c r="E513" s="95"/>
      <c r="F513" s="95"/>
      <c r="G513" s="95"/>
      <c r="H513" s="95"/>
      <c r="I513" s="95"/>
      <c r="J513" s="95"/>
      <c r="K513" s="95"/>
    </row>
    <row r="514" spans="2:11">
      <c r="B514" s="94"/>
      <c r="C514" s="95"/>
      <c r="D514" s="95"/>
      <c r="E514" s="95"/>
      <c r="F514" s="95"/>
      <c r="G514" s="95"/>
      <c r="H514" s="95"/>
      <c r="I514" s="95"/>
      <c r="J514" s="95"/>
      <c r="K514" s="95"/>
    </row>
    <row r="515" spans="2:11">
      <c r="B515" s="94"/>
      <c r="C515" s="95"/>
      <c r="D515" s="95"/>
      <c r="E515" s="95"/>
      <c r="F515" s="95"/>
      <c r="G515" s="95"/>
      <c r="H515" s="95"/>
      <c r="I515" s="95"/>
      <c r="J515" s="95"/>
      <c r="K515" s="95"/>
    </row>
    <row r="516" spans="2:11">
      <c r="B516" s="94"/>
      <c r="C516" s="95"/>
      <c r="D516" s="95"/>
      <c r="E516" s="95"/>
      <c r="F516" s="95"/>
      <c r="G516" s="95"/>
      <c r="H516" s="95"/>
      <c r="I516" s="95"/>
      <c r="J516" s="95"/>
      <c r="K516" s="95"/>
    </row>
    <row r="517" spans="2:11">
      <c r="B517" s="94"/>
      <c r="C517" s="95"/>
      <c r="D517" s="95"/>
      <c r="E517" s="95"/>
      <c r="F517" s="95"/>
      <c r="G517" s="95"/>
      <c r="H517" s="95"/>
      <c r="I517" s="95"/>
      <c r="J517" s="95"/>
      <c r="K517" s="95"/>
    </row>
    <row r="518" spans="2:11">
      <c r="B518" s="94"/>
      <c r="C518" s="95"/>
      <c r="D518" s="95"/>
      <c r="E518" s="95"/>
      <c r="F518" s="95"/>
      <c r="G518" s="95"/>
      <c r="H518" s="95"/>
      <c r="I518" s="95"/>
      <c r="J518" s="95"/>
      <c r="K518" s="95"/>
    </row>
    <row r="519" spans="2:11">
      <c r="B519" s="94"/>
      <c r="C519" s="95"/>
      <c r="D519" s="95"/>
      <c r="E519" s="95"/>
      <c r="F519" s="95"/>
      <c r="G519" s="95"/>
      <c r="H519" s="95"/>
      <c r="I519" s="95"/>
      <c r="J519" s="95"/>
      <c r="K519" s="95"/>
    </row>
    <row r="520" spans="2:11">
      <c r="B520" s="94"/>
      <c r="C520" s="95"/>
      <c r="D520" s="95"/>
      <c r="E520" s="95"/>
      <c r="F520" s="95"/>
      <c r="G520" s="95"/>
      <c r="H520" s="95"/>
      <c r="I520" s="95"/>
      <c r="J520" s="95"/>
      <c r="K520" s="95"/>
    </row>
    <row r="521" spans="2:11">
      <c r="B521" s="94"/>
      <c r="C521" s="95"/>
      <c r="D521" s="95"/>
      <c r="E521" s="95"/>
      <c r="F521" s="95"/>
      <c r="G521" s="95"/>
      <c r="H521" s="95"/>
      <c r="I521" s="95"/>
      <c r="J521" s="95"/>
      <c r="K521" s="95"/>
    </row>
    <row r="522" spans="2:11">
      <c r="B522" s="94"/>
      <c r="C522" s="95"/>
      <c r="D522" s="95"/>
      <c r="E522" s="95"/>
      <c r="F522" s="95"/>
      <c r="G522" s="95"/>
      <c r="H522" s="95"/>
      <c r="I522" s="95"/>
      <c r="J522" s="95"/>
      <c r="K522" s="95"/>
    </row>
    <row r="523" spans="2:11">
      <c r="B523" s="94"/>
      <c r="C523" s="95"/>
      <c r="D523" s="95"/>
      <c r="E523" s="95"/>
      <c r="F523" s="95"/>
      <c r="G523" s="95"/>
      <c r="H523" s="95"/>
      <c r="I523" s="95"/>
      <c r="J523" s="95"/>
      <c r="K523" s="95"/>
    </row>
    <row r="524" spans="2:11">
      <c r="B524" s="94"/>
      <c r="C524" s="95"/>
      <c r="D524" s="95"/>
      <c r="E524" s="95"/>
      <c r="F524" s="95"/>
      <c r="G524" s="95"/>
      <c r="H524" s="95"/>
      <c r="I524" s="95"/>
      <c r="J524" s="95"/>
      <c r="K524" s="95"/>
    </row>
    <row r="525" spans="2:11">
      <c r="B525" s="94"/>
      <c r="C525" s="95"/>
      <c r="D525" s="95"/>
      <c r="E525" s="95"/>
      <c r="F525" s="95"/>
      <c r="G525" s="95"/>
      <c r="H525" s="95"/>
      <c r="I525" s="95"/>
      <c r="J525" s="95"/>
      <c r="K525" s="95"/>
    </row>
    <row r="526" spans="2:11">
      <c r="B526" s="94"/>
      <c r="C526" s="95"/>
      <c r="D526" s="95"/>
      <c r="E526" s="95"/>
      <c r="F526" s="95"/>
      <c r="G526" s="95"/>
      <c r="H526" s="95"/>
      <c r="I526" s="95"/>
      <c r="J526" s="95"/>
      <c r="K526" s="95"/>
    </row>
    <row r="527" spans="2:11">
      <c r="B527" s="94"/>
      <c r="C527" s="95"/>
      <c r="D527" s="95"/>
      <c r="E527" s="95"/>
      <c r="F527" s="95"/>
      <c r="G527" s="95"/>
      <c r="H527" s="95"/>
      <c r="I527" s="95"/>
      <c r="J527" s="95"/>
      <c r="K527" s="95"/>
    </row>
    <row r="528" spans="2:11">
      <c r="B528" s="94"/>
      <c r="C528" s="95"/>
      <c r="D528" s="95"/>
      <c r="E528" s="95"/>
      <c r="F528" s="95"/>
      <c r="G528" s="95"/>
      <c r="H528" s="95"/>
      <c r="I528" s="95"/>
      <c r="J528" s="95"/>
      <c r="K528" s="95"/>
    </row>
    <row r="529" spans="2:11">
      <c r="B529" s="94"/>
      <c r="C529" s="95"/>
      <c r="D529" s="95"/>
      <c r="E529" s="95"/>
      <c r="F529" s="95"/>
      <c r="G529" s="95"/>
      <c r="H529" s="95"/>
      <c r="I529" s="95"/>
      <c r="J529" s="95"/>
      <c r="K529" s="95"/>
    </row>
    <row r="530" spans="2:11">
      <c r="B530" s="94"/>
      <c r="C530" s="95"/>
      <c r="D530" s="95"/>
      <c r="E530" s="95"/>
      <c r="F530" s="95"/>
      <c r="G530" s="95"/>
      <c r="H530" s="95"/>
      <c r="I530" s="95"/>
      <c r="J530" s="95"/>
      <c r="K530" s="95"/>
    </row>
    <row r="531" spans="2:11">
      <c r="B531" s="94"/>
      <c r="C531" s="95"/>
      <c r="D531" s="95"/>
      <c r="E531" s="95"/>
      <c r="F531" s="95"/>
      <c r="G531" s="95"/>
      <c r="H531" s="95"/>
      <c r="I531" s="95"/>
      <c r="J531" s="95"/>
      <c r="K531" s="95"/>
    </row>
    <row r="532" spans="2:11">
      <c r="B532" s="94"/>
      <c r="C532" s="95"/>
      <c r="D532" s="95"/>
      <c r="E532" s="95"/>
      <c r="F532" s="95"/>
      <c r="G532" s="95"/>
      <c r="H532" s="95"/>
      <c r="I532" s="95"/>
      <c r="J532" s="95"/>
      <c r="K532" s="95"/>
    </row>
    <row r="533" spans="2:11">
      <c r="B533" s="94"/>
      <c r="C533" s="95"/>
      <c r="D533" s="95"/>
      <c r="E533" s="95"/>
      <c r="F533" s="95"/>
      <c r="G533" s="95"/>
      <c r="H533" s="95"/>
      <c r="I533" s="95"/>
      <c r="J533" s="95"/>
      <c r="K533" s="95"/>
    </row>
    <row r="534" spans="2:11">
      <c r="B534" s="94"/>
      <c r="C534" s="95"/>
      <c r="D534" s="95"/>
      <c r="E534" s="95"/>
      <c r="F534" s="95"/>
      <c r="G534" s="95"/>
      <c r="H534" s="95"/>
      <c r="I534" s="95"/>
      <c r="J534" s="95"/>
      <c r="K534" s="95"/>
    </row>
    <row r="535" spans="2:11">
      <c r="B535" s="94"/>
      <c r="C535" s="95"/>
      <c r="D535" s="95"/>
      <c r="E535" s="95"/>
      <c r="F535" s="95"/>
      <c r="G535" s="95"/>
      <c r="H535" s="95"/>
      <c r="I535" s="95"/>
      <c r="J535" s="95"/>
      <c r="K535" s="95"/>
    </row>
    <row r="536" spans="2:11">
      <c r="B536" s="94"/>
      <c r="C536" s="95"/>
      <c r="D536" s="95"/>
      <c r="E536" s="95"/>
      <c r="F536" s="95"/>
      <c r="G536" s="95"/>
      <c r="H536" s="95"/>
      <c r="I536" s="95"/>
      <c r="J536" s="95"/>
      <c r="K536" s="95"/>
    </row>
    <row r="537" spans="2:11">
      <c r="B537" s="94"/>
      <c r="C537" s="95"/>
      <c r="D537" s="95"/>
      <c r="E537" s="95"/>
      <c r="F537" s="95"/>
      <c r="G537" s="95"/>
      <c r="H537" s="95"/>
      <c r="I537" s="95"/>
      <c r="J537" s="95"/>
      <c r="K537" s="95"/>
    </row>
    <row r="538" spans="2:11">
      <c r="B538" s="94"/>
      <c r="C538" s="95"/>
      <c r="D538" s="95"/>
      <c r="E538" s="95"/>
      <c r="F538" s="95"/>
      <c r="G538" s="95"/>
      <c r="H538" s="95"/>
      <c r="I538" s="95"/>
      <c r="J538" s="95"/>
      <c r="K538" s="95"/>
    </row>
    <row r="539" spans="2:11">
      <c r="B539" s="94"/>
      <c r="C539" s="95"/>
      <c r="D539" s="95"/>
      <c r="E539" s="95"/>
      <c r="F539" s="95"/>
      <c r="G539" s="95"/>
      <c r="H539" s="95"/>
      <c r="I539" s="95"/>
      <c r="J539" s="95"/>
      <c r="K539" s="95"/>
    </row>
    <row r="540" spans="2:11">
      <c r="B540" s="94"/>
      <c r="C540" s="95"/>
      <c r="D540" s="95"/>
      <c r="E540" s="95"/>
      <c r="F540" s="95"/>
      <c r="G540" s="95"/>
      <c r="H540" s="95"/>
      <c r="I540" s="95"/>
      <c r="J540" s="95"/>
      <c r="K540" s="95"/>
    </row>
    <row r="541" spans="2:11">
      <c r="B541" s="94"/>
      <c r="C541" s="95"/>
      <c r="D541" s="95"/>
      <c r="E541" s="95"/>
      <c r="F541" s="95"/>
      <c r="G541" s="95"/>
      <c r="H541" s="95"/>
      <c r="I541" s="95"/>
      <c r="J541" s="95"/>
      <c r="K541" s="95"/>
    </row>
    <row r="542" spans="2:11">
      <c r="B542" s="94"/>
      <c r="C542" s="95"/>
      <c r="D542" s="95"/>
      <c r="E542" s="95"/>
      <c r="F542" s="95"/>
      <c r="G542" s="95"/>
      <c r="H542" s="95"/>
      <c r="I542" s="95"/>
      <c r="J542" s="95"/>
      <c r="K542" s="95"/>
    </row>
    <row r="543" spans="2:11">
      <c r="B543" s="94"/>
      <c r="C543" s="95"/>
      <c r="D543" s="95"/>
      <c r="E543" s="95"/>
      <c r="F543" s="95"/>
      <c r="G543" s="95"/>
      <c r="H543" s="95"/>
      <c r="I543" s="95"/>
      <c r="J543" s="95"/>
      <c r="K543" s="95"/>
    </row>
    <row r="544" spans="2:11">
      <c r="B544" s="94"/>
      <c r="C544" s="95"/>
      <c r="D544" s="95"/>
      <c r="E544" s="95"/>
      <c r="F544" s="95"/>
      <c r="G544" s="95"/>
      <c r="H544" s="95"/>
      <c r="I544" s="95"/>
      <c r="J544" s="95"/>
      <c r="K544" s="95"/>
    </row>
    <row r="545" spans="2:11">
      <c r="B545" s="94"/>
      <c r="C545" s="95"/>
      <c r="D545" s="95"/>
      <c r="E545" s="95"/>
      <c r="F545" s="95"/>
      <c r="G545" s="95"/>
      <c r="H545" s="95"/>
      <c r="I545" s="95"/>
      <c r="J545" s="95"/>
      <c r="K545" s="95"/>
    </row>
    <row r="546" spans="2:11">
      <c r="B546" s="94"/>
      <c r="C546" s="95"/>
      <c r="D546" s="95"/>
      <c r="E546" s="95"/>
      <c r="F546" s="95"/>
      <c r="G546" s="95"/>
      <c r="H546" s="95"/>
      <c r="I546" s="95"/>
      <c r="J546" s="95"/>
      <c r="K546" s="95"/>
    </row>
    <row r="547" spans="2:11">
      <c r="B547" s="94"/>
      <c r="C547" s="95"/>
      <c r="D547" s="95"/>
      <c r="E547" s="95"/>
      <c r="F547" s="95"/>
      <c r="G547" s="95"/>
      <c r="H547" s="95"/>
      <c r="I547" s="95"/>
      <c r="J547" s="95"/>
      <c r="K547" s="95"/>
    </row>
    <row r="548" spans="2:11">
      <c r="B548" s="94"/>
      <c r="C548" s="95"/>
      <c r="D548" s="95"/>
      <c r="E548" s="95"/>
      <c r="F548" s="95"/>
      <c r="G548" s="95"/>
      <c r="H548" s="95"/>
      <c r="I548" s="95"/>
      <c r="J548" s="95"/>
      <c r="K548" s="95"/>
    </row>
    <row r="549" spans="2:11">
      <c r="B549" s="94"/>
      <c r="C549" s="95"/>
      <c r="D549" s="95"/>
      <c r="E549" s="95"/>
      <c r="F549" s="95"/>
      <c r="G549" s="95"/>
      <c r="H549" s="95"/>
      <c r="I549" s="95"/>
      <c r="J549" s="95"/>
      <c r="K549" s="95"/>
    </row>
    <row r="550" spans="2:11">
      <c r="B550" s="94"/>
      <c r="C550" s="95"/>
      <c r="D550" s="95"/>
      <c r="E550" s="95"/>
      <c r="F550" s="95"/>
      <c r="G550" s="95"/>
      <c r="H550" s="95"/>
      <c r="I550" s="95"/>
      <c r="J550" s="95"/>
      <c r="K550" s="95"/>
    </row>
    <row r="551" spans="2:11">
      <c r="B551" s="94"/>
      <c r="C551" s="95"/>
      <c r="D551" s="95"/>
      <c r="E551" s="95"/>
      <c r="F551" s="95"/>
      <c r="G551" s="95"/>
      <c r="H551" s="95"/>
      <c r="I551" s="95"/>
      <c r="J551" s="95"/>
      <c r="K551" s="95"/>
    </row>
    <row r="552" spans="2:11">
      <c r="B552" s="94"/>
      <c r="C552" s="95"/>
      <c r="D552" s="95"/>
      <c r="E552" s="95"/>
      <c r="F552" s="95"/>
      <c r="G552" s="95"/>
      <c r="H552" s="95"/>
      <c r="I552" s="95"/>
      <c r="J552" s="95"/>
      <c r="K552" s="95"/>
    </row>
    <row r="553" spans="2:11">
      <c r="B553" s="94"/>
      <c r="C553" s="95"/>
      <c r="D553" s="95"/>
      <c r="E553" s="95"/>
      <c r="F553" s="95"/>
      <c r="G553" s="95"/>
      <c r="H553" s="95"/>
      <c r="I553" s="95"/>
      <c r="J553" s="95"/>
      <c r="K553" s="95"/>
    </row>
    <row r="554" spans="2:11">
      <c r="B554" s="94"/>
      <c r="C554" s="95"/>
      <c r="D554" s="95"/>
      <c r="E554" s="95"/>
      <c r="F554" s="95"/>
      <c r="G554" s="95"/>
      <c r="H554" s="95"/>
      <c r="I554" s="95"/>
      <c r="J554" s="95"/>
      <c r="K554" s="95"/>
    </row>
    <row r="555" spans="2:11">
      <c r="B555" s="94"/>
      <c r="C555" s="95"/>
      <c r="D555" s="95"/>
      <c r="E555" s="95"/>
      <c r="F555" s="95"/>
      <c r="G555" s="95"/>
      <c r="H555" s="95"/>
      <c r="I555" s="95"/>
      <c r="J555" s="95"/>
      <c r="K555" s="95"/>
    </row>
    <row r="556" spans="2:11">
      <c r="B556" s="94"/>
      <c r="C556" s="95"/>
      <c r="D556" s="95"/>
      <c r="E556" s="95"/>
      <c r="F556" s="95"/>
      <c r="G556" s="95"/>
      <c r="H556" s="95"/>
      <c r="I556" s="95"/>
      <c r="J556" s="95"/>
      <c r="K556" s="95"/>
    </row>
    <row r="557" spans="2:11">
      <c r="B557" s="94"/>
      <c r="C557" s="95"/>
      <c r="D557" s="95"/>
      <c r="E557" s="95"/>
      <c r="F557" s="95"/>
      <c r="G557" s="95"/>
      <c r="H557" s="95"/>
      <c r="I557" s="95"/>
      <c r="J557" s="95"/>
      <c r="K557" s="95"/>
    </row>
    <row r="558" spans="2:11">
      <c r="B558" s="94"/>
      <c r="C558" s="95"/>
      <c r="D558" s="95"/>
      <c r="E558" s="95"/>
      <c r="F558" s="95"/>
      <c r="G558" s="95"/>
      <c r="H558" s="95"/>
      <c r="I558" s="95"/>
      <c r="J558" s="95"/>
      <c r="K558" s="95"/>
    </row>
    <row r="559" spans="2:11">
      <c r="B559" s="94"/>
      <c r="C559" s="95"/>
      <c r="D559" s="95"/>
      <c r="E559" s="95"/>
      <c r="F559" s="95"/>
      <c r="G559" s="95"/>
      <c r="H559" s="95"/>
      <c r="I559" s="95"/>
      <c r="J559" s="95"/>
      <c r="K559" s="95"/>
    </row>
    <row r="560" spans="2:11">
      <c r="B560" s="94"/>
      <c r="C560" s="95"/>
      <c r="D560" s="95"/>
      <c r="E560" s="95"/>
      <c r="F560" s="95"/>
      <c r="G560" s="95"/>
      <c r="H560" s="95"/>
      <c r="I560" s="95"/>
      <c r="J560" s="95"/>
      <c r="K560" s="95"/>
    </row>
    <row r="561" spans="2:11">
      <c r="B561" s="94"/>
      <c r="C561" s="95"/>
      <c r="D561" s="95"/>
      <c r="E561" s="95"/>
      <c r="F561" s="95"/>
      <c r="G561" s="95"/>
      <c r="H561" s="95"/>
      <c r="I561" s="95"/>
      <c r="J561" s="95"/>
      <c r="K561" s="95"/>
    </row>
    <row r="562" spans="2:11">
      <c r="B562" s="94"/>
      <c r="C562" s="95"/>
      <c r="D562" s="95"/>
      <c r="E562" s="95"/>
      <c r="F562" s="95"/>
      <c r="G562" s="95"/>
      <c r="H562" s="95"/>
      <c r="I562" s="95"/>
      <c r="J562" s="95"/>
      <c r="K562" s="95"/>
    </row>
    <row r="563" spans="2:11">
      <c r="B563" s="94"/>
      <c r="C563" s="95"/>
      <c r="D563" s="95"/>
      <c r="E563" s="95"/>
      <c r="F563" s="95"/>
      <c r="G563" s="95"/>
      <c r="H563" s="95"/>
      <c r="I563" s="95"/>
      <c r="J563" s="95"/>
      <c r="K563" s="95"/>
    </row>
    <row r="564" spans="2:11">
      <c r="B564" s="94"/>
      <c r="C564" s="95"/>
      <c r="D564" s="95"/>
      <c r="E564" s="95"/>
      <c r="F564" s="95"/>
      <c r="G564" s="95"/>
      <c r="H564" s="95"/>
      <c r="I564" s="95"/>
      <c r="J564" s="95"/>
      <c r="K564" s="95"/>
    </row>
    <row r="565" spans="2:11">
      <c r="B565" s="94"/>
      <c r="C565" s="94"/>
      <c r="D565" s="94"/>
      <c r="E565" s="95"/>
      <c r="F565" s="95"/>
      <c r="G565" s="95"/>
      <c r="H565" s="95"/>
      <c r="I565" s="95"/>
      <c r="J565" s="95"/>
      <c r="K565" s="95"/>
    </row>
    <row r="566" spans="2:11">
      <c r="B566" s="94"/>
      <c r="C566" s="94"/>
      <c r="D566" s="94"/>
      <c r="E566" s="95"/>
      <c r="F566" s="95"/>
      <c r="G566" s="95"/>
      <c r="H566" s="95"/>
      <c r="I566" s="95"/>
      <c r="J566" s="95"/>
      <c r="K566" s="95"/>
    </row>
    <row r="567" spans="2:11">
      <c r="B567" s="94"/>
      <c r="C567" s="94"/>
      <c r="D567" s="94"/>
      <c r="E567" s="95"/>
      <c r="F567" s="95"/>
      <c r="G567" s="95"/>
      <c r="H567" s="95"/>
      <c r="I567" s="95"/>
      <c r="J567" s="95"/>
      <c r="K567" s="95"/>
    </row>
    <row r="568" spans="2:11">
      <c r="B568" s="94"/>
      <c r="C568" s="94"/>
      <c r="D568" s="94"/>
      <c r="E568" s="95"/>
      <c r="F568" s="95"/>
      <c r="G568" s="95"/>
      <c r="H568" s="95"/>
      <c r="I568" s="95"/>
      <c r="J568" s="95"/>
      <c r="K568" s="95"/>
    </row>
    <row r="569" spans="2:11">
      <c r="B569" s="94"/>
      <c r="C569" s="94"/>
      <c r="D569" s="94"/>
      <c r="E569" s="95"/>
      <c r="F569" s="95"/>
      <c r="G569" s="95"/>
      <c r="H569" s="95"/>
      <c r="I569" s="95"/>
      <c r="J569" s="95"/>
      <c r="K569" s="95"/>
    </row>
    <row r="570" spans="2:11">
      <c r="B570" s="94"/>
      <c r="C570" s="94"/>
      <c r="D570" s="94"/>
      <c r="E570" s="95"/>
      <c r="F570" s="95"/>
      <c r="G570" s="95"/>
      <c r="H570" s="95"/>
      <c r="I570" s="95"/>
      <c r="J570" s="95"/>
      <c r="K570" s="95"/>
    </row>
    <row r="571" spans="2:11">
      <c r="B571" s="94"/>
      <c r="C571" s="94"/>
      <c r="D571" s="94"/>
      <c r="E571" s="95"/>
      <c r="F571" s="95"/>
      <c r="G571" s="95"/>
      <c r="H571" s="95"/>
      <c r="I571" s="95"/>
      <c r="J571" s="95"/>
      <c r="K571" s="95"/>
    </row>
    <row r="572" spans="2:11">
      <c r="B572" s="94"/>
      <c r="C572" s="94"/>
      <c r="D572" s="94"/>
      <c r="E572" s="95"/>
      <c r="F572" s="95"/>
      <c r="G572" s="95"/>
      <c r="H572" s="95"/>
      <c r="I572" s="95"/>
      <c r="J572" s="95"/>
      <c r="K572" s="95"/>
    </row>
    <row r="573" spans="2:11">
      <c r="B573" s="94"/>
      <c r="C573" s="94"/>
      <c r="D573" s="94"/>
      <c r="E573" s="95"/>
      <c r="F573" s="95"/>
      <c r="G573" s="95"/>
      <c r="H573" s="95"/>
      <c r="I573" s="95"/>
      <c r="J573" s="95"/>
      <c r="K573" s="95"/>
    </row>
    <row r="574" spans="2:11">
      <c r="B574" s="94"/>
      <c r="C574" s="94"/>
      <c r="D574" s="94"/>
      <c r="E574" s="95"/>
      <c r="F574" s="95"/>
      <c r="G574" s="95"/>
      <c r="H574" s="95"/>
      <c r="I574" s="95"/>
      <c r="J574" s="95"/>
      <c r="K574" s="95"/>
    </row>
    <row r="575" spans="2:11">
      <c r="B575" s="94"/>
      <c r="C575" s="94"/>
      <c r="D575" s="94"/>
      <c r="E575" s="95"/>
      <c r="F575" s="95"/>
      <c r="G575" s="95"/>
      <c r="H575" s="95"/>
      <c r="I575" s="95"/>
      <c r="J575" s="95"/>
      <c r="K575" s="95"/>
    </row>
    <row r="576" spans="2:11">
      <c r="B576" s="94"/>
      <c r="C576" s="94"/>
      <c r="D576" s="94"/>
      <c r="E576" s="95"/>
      <c r="F576" s="95"/>
      <c r="G576" s="95"/>
      <c r="H576" s="95"/>
      <c r="I576" s="95"/>
      <c r="J576" s="95"/>
      <c r="K576" s="95"/>
    </row>
    <row r="577" spans="2:11">
      <c r="B577" s="94"/>
      <c r="C577" s="94"/>
      <c r="D577" s="94"/>
      <c r="E577" s="95"/>
      <c r="F577" s="95"/>
      <c r="G577" s="95"/>
      <c r="H577" s="95"/>
      <c r="I577" s="95"/>
      <c r="J577" s="95"/>
      <c r="K577" s="95"/>
    </row>
    <row r="578" spans="2:11">
      <c r="B578" s="94"/>
      <c r="C578" s="94"/>
      <c r="D578" s="94"/>
      <c r="E578" s="95"/>
      <c r="F578" s="95"/>
      <c r="G578" s="95"/>
      <c r="H578" s="95"/>
      <c r="I578" s="95"/>
      <c r="J578" s="95"/>
      <c r="K578" s="95"/>
    </row>
    <row r="579" spans="2:11">
      <c r="B579" s="94"/>
      <c r="C579" s="94"/>
      <c r="D579" s="94"/>
      <c r="E579" s="95"/>
      <c r="F579" s="95"/>
      <c r="G579" s="95"/>
      <c r="H579" s="95"/>
      <c r="I579" s="95"/>
      <c r="J579" s="95"/>
      <c r="K579" s="95"/>
    </row>
    <row r="580" spans="2:11">
      <c r="B580" s="94"/>
      <c r="C580" s="94"/>
      <c r="D580" s="94"/>
      <c r="E580" s="95"/>
      <c r="F580" s="95"/>
      <c r="G580" s="95"/>
      <c r="H580" s="95"/>
      <c r="I580" s="95"/>
      <c r="J580" s="95"/>
      <c r="K580" s="95"/>
    </row>
    <row r="581" spans="2:11">
      <c r="B581" s="94"/>
      <c r="C581" s="94"/>
      <c r="D581" s="94"/>
      <c r="E581" s="95"/>
      <c r="F581" s="95"/>
      <c r="G581" s="95"/>
      <c r="H581" s="95"/>
      <c r="I581" s="95"/>
      <c r="J581" s="95"/>
      <c r="K581" s="95"/>
    </row>
    <row r="582" spans="2:11">
      <c r="B582" s="94"/>
      <c r="C582" s="94"/>
      <c r="D582" s="94"/>
      <c r="E582" s="95"/>
      <c r="F582" s="95"/>
      <c r="G582" s="95"/>
      <c r="H582" s="95"/>
      <c r="I582" s="95"/>
      <c r="J582" s="95"/>
      <c r="K582" s="95"/>
    </row>
    <row r="583" spans="2:11">
      <c r="B583" s="94"/>
      <c r="C583" s="94"/>
      <c r="D583" s="94"/>
      <c r="E583" s="95"/>
      <c r="F583" s="95"/>
      <c r="G583" s="95"/>
      <c r="H583" s="95"/>
      <c r="I583" s="95"/>
      <c r="J583" s="95"/>
      <c r="K583" s="95"/>
    </row>
    <row r="584" spans="2:11">
      <c r="B584" s="94"/>
      <c r="C584" s="94"/>
      <c r="D584" s="94"/>
      <c r="E584" s="95"/>
      <c r="F584" s="95"/>
      <c r="G584" s="95"/>
      <c r="H584" s="95"/>
      <c r="I584" s="95"/>
      <c r="J584" s="95"/>
      <c r="K584" s="95"/>
    </row>
    <row r="585" spans="2:11">
      <c r="B585" s="94"/>
      <c r="C585" s="94"/>
      <c r="D585" s="94"/>
      <c r="E585" s="95"/>
      <c r="F585" s="95"/>
      <c r="G585" s="95"/>
      <c r="H585" s="95"/>
      <c r="I585" s="95"/>
      <c r="J585" s="95"/>
      <c r="K585" s="95"/>
    </row>
    <row r="586" spans="2:11">
      <c r="B586" s="94"/>
      <c r="C586" s="94"/>
      <c r="D586" s="94"/>
      <c r="E586" s="95"/>
      <c r="F586" s="95"/>
      <c r="G586" s="95"/>
      <c r="H586" s="95"/>
      <c r="I586" s="95"/>
      <c r="J586" s="95"/>
      <c r="K586" s="95"/>
    </row>
    <row r="587" spans="2:11">
      <c r="B587" s="94"/>
      <c r="C587" s="94"/>
      <c r="D587" s="94"/>
      <c r="E587" s="95"/>
      <c r="F587" s="95"/>
      <c r="G587" s="95"/>
      <c r="H587" s="95"/>
      <c r="I587" s="95"/>
      <c r="J587" s="95"/>
      <c r="K587" s="95"/>
    </row>
    <row r="588" spans="2:11">
      <c r="B588" s="94"/>
      <c r="C588" s="94"/>
      <c r="D588" s="94"/>
      <c r="E588" s="95"/>
      <c r="F588" s="95"/>
      <c r="G588" s="95"/>
      <c r="H588" s="95"/>
      <c r="I588" s="95"/>
      <c r="J588" s="95"/>
      <c r="K588" s="95"/>
    </row>
    <row r="589" spans="2:11">
      <c r="B589" s="94"/>
      <c r="C589" s="94"/>
      <c r="D589" s="94"/>
      <c r="E589" s="95"/>
      <c r="F589" s="95"/>
      <c r="G589" s="95"/>
      <c r="H589" s="95"/>
      <c r="I589" s="95"/>
      <c r="J589" s="95"/>
      <c r="K589" s="95"/>
    </row>
    <row r="590" spans="2:11">
      <c r="B590" s="94"/>
      <c r="C590" s="94"/>
      <c r="D590" s="94"/>
      <c r="E590" s="95"/>
      <c r="F590" s="95"/>
      <c r="G590" s="95"/>
      <c r="H590" s="95"/>
      <c r="I590" s="95"/>
      <c r="J590" s="95"/>
      <c r="K590" s="95"/>
    </row>
    <row r="591" spans="2:11">
      <c r="B591" s="94"/>
      <c r="C591" s="94"/>
      <c r="D591" s="94"/>
      <c r="E591" s="95"/>
      <c r="F591" s="95"/>
      <c r="G591" s="95"/>
      <c r="H591" s="95"/>
      <c r="I591" s="95"/>
      <c r="J591" s="95"/>
      <c r="K591" s="95"/>
    </row>
    <row r="592" spans="2:11">
      <c r="B592" s="94"/>
      <c r="C592" s="94"/>
      <c r="D592" s="94"/>
      <c r="E592" s="95"/>
      <c r="F592" s="95"/>
      <c r="G592" s="95"/>
      <c r="H592" s="95"/>
      <c r="I592" s="95"/>
      <c r="J592" s="95"/>
      <c r="K592" s="95"/>
    </row>
    <row r="593" spans="2:11">
      <c r="B593" s="94"/>
      <c r="C593" s="94"/>
      <c r="D593" s="94"/>
      <c r="E593" s="95"/>
      <c r="F593" s="95"/>
      <c r="G593" s="95"/>
      <c r="H593" s="95"/>
      <c r="I593" s="95"/>
      <c r="J593" s="95"/>
      <c r="K593" s="95"/>
    </row>
    <row r="594" spans="2:11">
      <c r="B594" s="94"/>
      <c r="C594" s="94"/>
      <c r="D594" s="94"/>
      <c r="E594" s="95"/>
      <c r="F594" s="95"/>
      <c r="G594" s="95"/>
      <c r="H594" s="95"/>
      <c r="I594" s="95"/>
      <c r="J594" s="95"/>
      <c r="K594" s="95"/>
    </row>
    <row r="595" spans="2:11">
      <c r="B595" s="94"/>
      <c r="C595" s="94"/>
      <c r="D595" s="94"/>
      <c r="E595" s="95"/>
      <c r="F595" s="95"/>
      <c r="G595" s="95"/>
      <c r="H595" s="95"/>
      <c r="I595" s="95"/>
      <c r="J595" s="95"/>
      <c r="K595" s="95"/>
    </row>
    <row r="596" spans="2:11">
      <c r="B596" s="94"/>
      <c r="C596" s="94"/>
      <c r="D596" s="94"/>
      <c r="E596" s="95"/>
      <c r="F596" s="95"/>
      <c r="G596" s="95"/>
      <c r="H596" s="95"/>
      <c r="I596" s="95"/>
      <c r="J596" s="95"/>
      <c r="K596" s="95"/>
    </row>
    <row r="597" spans="2:11">
      <c r="B597" s="94"/>
      <c r="C597" s="94"/>
      <c r="D597" s="94"/>
      <c r="E597" s="95"/>
      <c r="F597" s="95"/>
      <c r="G597" s="95"/>
      <c r="H597" s="95"/>
      <c r="I597" s="95"/>
      <c r="J597" s="95"/>
      <c r="K597" s="95"/>
    </row>
    <row r="598" spans="2:11">
      <c r="B598" s="94"/>
      <c r="C598" s="94"/>
      <c r="D598" s="94"/>
      <c r="E598" s="95"/>
      <c r="F598" s="95"/>
      <c r="G598" s="95"/>
      <c r="H598" s="95"/>
      <c r="I598" s="95"/>
      <c r="J598" s="95"/>
      <c r="K598" s="95"/>
    </row>
    <row r="599" spans="2:11">
      <c r="B599" s="94"/>
      <c r="C599" s="94"/>
      <c r="D599" s="94"/>
      <c r="E599" s="95"/>
      <c r="F599" s="95"/>
      <c r="G599" s="95"/>
      <c r="H599" s="95"/>
      <c r="I599" s="95"/>
      <c r="J599" s="95"/>
      <c r="K599" s="95"/>
    </row>
    <row r="600" spans="2:11">
      <c r="B600" s="94"/>
      <c r="C600" s="94"/>
      <c r="D600" s="94"/>
      <c r="E600" s="95"/>
      <c r="F600" s="95"/>
      <c r="G600" s="95"/>
      <c r="H600" s="95"/>
      <c r="I600" s="95"/>
      <c r="J600" s="95"/>
      <c r="K600" s="95"/>
    </row>
    <row r="601" spans="2:11">
      <c r="B601" s="94"/>
      <c r="C601" s="94"/>
      <c r="D601" s="94"/>
      <c r="E601" s="95"/>
      <c r="F601" s="95"/>
      <c r="G601" s="95"/>
      <c r="H601" s="95"/>
      <c r="I601" s="95"/>
      <c r="J601" s="95"/>
      <c r="K601" s="95"/>
    </row>
    <row r="602" spans="2:11">
      <c r="B602" s="94"/>
      <c r="C602" s="94"/>
      <c r="D602" s="94"/>
      <c r="E602" s="95"/>
      <c r="F602" s="95"/>
      <c r="G602" s="95"/>
      <c r="H602" s="95"/>
      <c r="I602" s="95"/>
      <c r="J602" s="95"/>
      <c r="K602" s="95"/>
    </row>
    <row r="603" spans="2:11">
      <c r="B603" s="94"/>
      <c r="C603" s="94"/>
      <c r="D603" s="94"/>
      <c r="E603" s="95"/>
      <c r="F603" s="95"/>
      <c r="G603" s="95"/>
      <c r="H603" s="95"/>
      <c r="I603" s="95"/>
      <c r="J603" s="95"/>
      <c r="K603" s="95"/>
    </row>
    <row r="604" spans="2:11">
      <c r="B604" s="94"/>
      <c r="C604" s="94"/>
      <c r="D604" s="94"/>
      <c r="E604" s="95"/>
      <c r="F604" s="95"/>
      <c r="G604" s="95"/>
      <c r="H604" s="95"/>
      <c r="I604" s="95"/>
      <c r="J604" s="95"/>
      <c r="K604" s="95"/>
    </row>
    <row r="605" spans="2:11">
      <c r="B605" s="94"/>
      <c r="C605" s="94"/>
      <c r="D605" s="94"/>
      <c r="E605" s="95"/>
      <c r="F605" s="95"/>
      <c r="G605" s="95"/>
      <c r="H605" s="95"/>
      <c r="I605" s="95"/>
      <c r="J605" s="95"/>
      <c r="K605" s="95"/>
    </row>
    <row r="606" spans="2:11">
      <c r="B606" s="94"/>
      <c r="C606" s="94"/>
      <c r="D606" s="94"/>
      <c r="E606" s="95"/>
      <c r="F606" s="95"/>
      <c r="G606" s="95"/>
      <c r="H606" s="95"/>
      <c r="I606" s="95"/>
      <c r="J606" s="95"/>
      <c r="K606" s="95"/>
    </row>
    <row r="607" spans="2:11">
      <c r="B607" s="94"/>
      <c r="C607" s="94"/>
      <c r="D607" s="94"/>
      <c r="E607" s="95"/>
      <c r="F607" s="95"/>
      <c r="G607" s="95"/>
      <c r="H607" s="95"/>
      <c r="I607" s="95"/>
      <c r="J607" s="95"/>
      <c r="K607" s="95"/>
    </row>
    <row r="608" spans="2:11">
      <c r="B608" s="94"/>
      <c r="C608" s="94"/>
      <c r="D608" s="94"/>
      <c r="E608" s="95"/>
      <c r="F608" s="95"/>
      <c r="G608" s="95"/>
      <c r="H608" s="95"/>
      <c r="I608" s="95"/>
      <c r="J608" s="95"/>
      <c r="K608" s="95"/>
    </row>
    <row r="609" spans="2:11">
      <c r="B609" s="94"/>
      <c r="C609" s="94"/>
      <c r="D609" s="94"/>
      <c r="E609" s="95"/>
      <c r="F609" s="95"/>
      <c r="G609" s="95"/>
      <c r="H609" s="95"/>
      <c r="I609" s="95"/>
      <c r="J609" s="95"/>
      <c r="K609" s="95"/>
    </row>
    <row r="610" spans="2:11">
      <c r="B610" s="94"/>
      <c r="C610" s="94"/>
      <c r="D610" s="94"/>
      <c r="E610" s="95"/>
      <c r="F610" s="95"/>
      <c r="G610" s="95"/>
      <c r="H610" s="95"/>
      <c r="I610" s="95"/>
      <c r="J610" s="95"/>
      <c r="K610" s="95"/>
    </row>
    <row r="611" spans="2:11">
      <c r="B611" s="94"/>
      <c r="C611" s="94"/>
      <c r="D611" s="94"/>
      <c r="E611" s="95"/>
      <c r="F611" s="95"/>
      <c r="G611" s="95"/>
      <c r="H611" s="95"/>
      <c r="I611" s="95"/>
      <c r="J611" s="95"/>
      <c r="K611" s="95"/>
    </row>
    <row r="612" spans="2:11">
      <c r="B612" s="94"/>
      <c r="C612" s="94"/>
      <c r="D612" s="94"/>
      <c r="E612" s="95"/>
      <c r="F612" s="95"/>
      <c r="G612" s="95"/>
      <c r="H612" s="95"/>
      <c r="I612" s="95"/>
      <c r="J612" s="95"/>
      <c r="K612" s="95"/>
    </row>
    <row r="613" spans="2:11">
      <c r="B613" s="94"/>
      <c r="C613" s="94"/>
      <c r="D613" s="94"/>
      <c r="E613" s="95"/>
      <c r="F613" s="95"/>
      <c r="G613" s="95"/>
      <c r="H613" s="95"/>
      <c r="I613" s="95"/>
      <c r="J613" s="95"/>
      <c r="K613" s="95"/>
    </row>
    <row r="614" spans="2:11">
      <c r="B614" s="94"/>
      <c r="C614" s="94"/>
      <c r="D614" s="94"/>
      <c r="E614" s="95"/>
      <c r="F614" s="95"/>
      <c r="G614" s="95"/>
      <c r="H614" s="95"/>
      <c r="I614" s="95"/>
      <c r="J614" s="95"/>
      <c r="K614" s="95"/>
    </row>
    <row r="615" spans="2:11">
      <c r="B615" s="94"/>
      <c r="C615" s="94"/>
      <c r="D615" s="94"/>
      <c r="E615" s="95"/>
      <c r="F615" s="95"/>
      <c r="G615" s="95"/>
      <c r="H615" s="95"/>
      <c r="I615" s="95"/>
      <c r="J615" s="95"/>
      <c r="K615" s="95"/>
    </row>
    <row r="616" spans="2:11">
      <c r="B616" s="94"/>
      <c r="C616" s="94"/>
      <c r="D616" s="94"/>
      <c r="E616" s="95"/>
      <c r="F616" s="95"/>
      <c r="G616" s="95"/>
      <c r="H616" s="95"/>
      <c r="I616" s="95"/>
      <c r="J616" s="95"/>
      <c r="K616" s="95"/>
    </row>
    <row r="617" spans="2:11">
      <c r="B617" s="94"/>
      <c r="C617" s="94"/>
      <c r="D617" s="94"/>
      <c r="E617" s="95"/>
      <c r="F617" s="95"/>
      <c r="G617" s="95"/>
      <c r="H617" s="95"/>
      <c r="I617" s="95"/>
      <c r="J617" s="95"/>
      <c r="K617" s="95"/>
    </row>
    <row r="618" spans="2:11">
      <c r="B618" s="94"/>
      <c r="C618" s="94"/>
      <c r="D618" s="94"/>
      <c r="E618" s="95"/>
      <c r="F618" s="95"/>
      <c r="G618" s="95"/>
      <c r="H618" s="95"/>
      <c r="I618" s="95"/>
      <c r="J618" s="95"/>
      <c r="K618" s="95"/>
    </row>
    <row r="619" spans="2:11">
      <c r="B619" s="94"/>
      <c r="C619" s="94"/>
      <c r="D619" s="94"/>
      <c r="E619" s="95"/>
      <c r="F619" s="95"/>
      <c r="G619" s="95"/>
      <c r="H619" s="95"/>
      <c r="I619" s="95"/>
      <c r="J619" s="95"/>
      <c r="K619" s="95"/>
    </row>
    <row r="620" spans="2:11">
      <c r="B620" s="94"/>
      <c r="C620" s="94"/>
      <c r="D620" s="94"/>
      <c r="E620" s="95"/>
      <c r="F620" s="95"/>
      <c r="G620" s="95"/>
      <c r="H620" s="95"/>
      <c r="I620" s="95"/>
      <c r="J620" s="95"/>
      <c r="K620" s="95"/>
    </row>
    <row r="621" spans="2:11">
      <c r="B621" s="94"/>
      <c r="C621" s="94"/>
      <c r="D621" s="94"/>
      <c r="E621" s="95"/>
      <c r="F621" s="95"/>
      <c r="G621" s="95"/>
      <c r="H621" s="95"/>
      <c r="I621" s="95"/>
      <c r="J621" s="95"/>
      <c r="K621" s="95"/>
    </row>
    <row r="622" spans="2:11">
      <c r="B622" s="94"/>
      <c r="C622" s="94"/>
      <c r="D622" s="94"/>
      <c r="E622" s="95"/>
      <c r="F622" s="95"/>
      <c r="G622" s="95"/>
      <c r="H622" s="95"/>
      <c r="I622" s="95"/>
      <c r="J622" s="95"/>
      <c r="K622" s="95"/>
    </row>
    <row r="623" spans="2:11">
      <c r="B623" s="94"/>
      <c r="C623" s="94"/>
      <c r="D623" s="94"/>
      <c r="E623" s="95"/>
      <c r="F623" s="95"/>
      <c r="G623" s="95"/>
      <c r="H623" s="95"/>
      <c r="I623" s="95"/>
      <c r="J623" s="95"/>
      <c r="K623" s="95"/>
    </row>
    <row r="624" spans="2:11">
      <c r="B624" s="94"/>
      <c r="C624" s="94"/>
      <c r="D624" s="94"/>
      <c r="E624" s="95"/>
      <c r="F624" s="95"/>
      <c r="G624" s="95"/>
      <c r="H624" s="95"/>
      <c r="I624" s="95"/>
      <c r="J624" s="95"/>
      <c r="K624" s="95"/>
    </row>
    <row r="625" spans="2:11">
      <c r="B625" s="94"/>
      <c r="C625" s="94"/>
      <c r="D625" s="94"/>
      <c r="E625" s="95"/>
      <c r="F625" s="95"/>
      <c r="G625" s="95"/>
      <c r="H625" s="95"/>
      <c r="I625" s="95"/>
      <c r="J625" s="95"/>
      <c r="K625" s="95"/>
    </row>
    <row r="626" spans="2:11">
      <c r="B626" s="94"/>
      <c r="C626" s="94"/>
      <c r="D626" s="94"/>
      <c r="E626" s="95"/>
      <c r="F626" s="95"/>
      <c r="G626" s="95"/>
      <c r="H626" s="95"/>
      <c r="I626" s="95"/>
      <c r="J626" s="95"/>
      <c r="K626" s="95"/>
    </row>
    <row r="627" spans="2:11">
      <c r="B627" s="94"/>
      <c r="C627" s="94"/>
      <c r="D627" s="94"/>
      <c r="E627" s="95"/>
      <c r="F627" s="95"/>
      <c r="G627" s="95"/>
      <c r="H627" s="95"/>
      <c r="I627" s="95"/>
      <c r="J627" s="95"/>
      <c r="K627" s="95"/>
    </row>
    <row r="628" spans="2:11">
      <c r="B628" s="94"/>
      <c r="C628" s="94"/>
      <c r="D628" s="94"/>
      <c r="E628" s="95"/>
      <c r="F628" s="95"/>
      <c r="G628" s="95"/>
      <c r="H628" s="95"/>
      <c r="I628" s="95"/>
      <c r="J628" s="95"/>
      <c r="K628" s="95"/>
    </row>
    <row r="629" spans="2:11">
      <c r="B629" s="94"/>
      <c r="C629" s="94"/>
      <c r="D629" s="94"/>
      <c r="E629" s="95"/>
      <c r="F629" s="95"/>
      <c r="G629" s="95"/>
      <c r="H629" s="95"/>
      <c r="I629" s="95"/>
      <c r="J629" s="95"/>
      <c r="K629" s="95"/>
    </row>
    <row r="630" spans="2:11">
      <c r="B630" s="94"/>
      <c r="C630" s="94"/>
      <c r="D630" s="94"/>
      <c r="E630" s="95"/>
      <c r="F630" s="95"/>
      <c r="G630" s="95"/>
      <c r="H630" s="95"/>
      <c r="I630" s="95"/>
      <c r="J630" s="95"/>
      <c r="K630" s="95"/>
    </row>
    <row r="631" spans="2:11">
      <c r="B631" s="94"/>
      <c r="C631" s="94"/>
      <c r="D631" s="94"/>
      <c r="E631" s="95"/>
      <c r="F631" s="95"/>
      <c r="G631" s="95"/>
      <c r="H631" s="95"/>
      <c r="I631" s="95"/>
      <c r="J631" s="95"/>
      <c r="K631" s="95"/>
    </row>
    <row r="632" spans="2:11">
      <c r="B632" s="94"/>
      <c r="C632" s="94"/>
      <c r="D632" s="94"/>
      <c r="E632" s="95"/>
      <c r="F632" s="95"/>
      <c r="G632" s="95"/>
      <c r="H632" s="95"/>
      <c r="I632" s="95"/>
      <c r="J632" s="95"/>
      <c r="K632" s="95"/>
    </row>
    <row r="633" spans="2:11">
      <c r="B633" s="94"/>
      <c r="C633" s="94"/>
      <c r="D633" s="94"/>
      <c r="E633" s="95"/>
      <c r="F633" s="95"/>
      <c r="G633" s="95"/>
      <c r="H633" s="95"/>
      <c r="I633" s="95"/>
      <c r="J633" s="95"/>
      <c r="K633" s="95"/>
    </row>
    <row r="634" spans="2:11">
      <c r="B634" s="94"/>
      <c r="C634" s="94"/>
      <c r="D634" s="94"/>
      <c r="E634" s="95"/>
      <c r="F634" s="95"/>
      <c r="G634" s="95"/>
      <c r="H634" s="95"/>
      <c r="I634" s="95"/>
      <c r="J634" s="95"/>
      <c r="K634" s="95"/>
    </row>
    <row r="635" spans="2:11">
      <c r="B635" s="94"/>
      <c r="C635" s="94"/>
      <c r="D635" s="94"/>
      <c r="E635" s="95"/>
      <c r="F635" s="95"/>
      <c r="G635" s="95"/>
      <c r="H635" s="95"/>
      <c r="I635" s="95"/>
      <c r="J635" s="95"/>
      <c r="K635" s="95"/>
    </row>
    <row r="636" spans="2:11">
      <c r="B636" s="94"/>
      <c r="C636" s="94"/>
      <c r="D636" s="94"/>
      <c r="E636" s="95"/>
      <c r="F636" s="95"/>
      <c r="G636" s="95"/>
      <c r="H636" s="95"/>
      <c r="I636" s="95"/>
      <c r="J636" s="95"/>
      <c r="K636" s="95"/>
    </row>
    <row r="637" spans="2:11">
      <c r="B637" s="94"/>
      <c r="C637" s="94"/>
      <c r="D637" s="94"/>
      <c r="E637" s="95"/>
      <c r="F637" s="95"/>
      <c r="G637" s="95"/>
      <c r="H637" s="95"/>
      <c r="I637" s="95"/>
      <c r="J637" s="95"/>
      <c r="K637" s="95"/>
    </row>
    <row r="638" spans="2:11">
      <c r="B638" s="94"/>
      <c r="C638" s="94"/>
      <c r="D638" s="94"/>
      <c r="E638" s="95"/>
      <c r="F638" s="95"/>
      <c r="G638" s="95"/>
      <c r="H638" s="95"/>
      <c r="I638" s="95"/>
      <c r="J638" s="95"/>
      <c r="K638" s="95"/>
    </row>
    <row r="639" spans="2:11">
      <c r="B639" s="94"/>
      <c r="C639" s="94"/>
      <c r="D639" s="94"/>
      <c r="E639" s="95"/>
      <c r="F639" s="95"/>
      <c r="G639" s="95"/>
      <c r="H639" s="95"/>
      <c r="I639" s="95"/>
      <c r="J639" s="95"/>
      <c r="K639" s="95"/>
    </row>
    <row r="640" spans="2:11">
      <c r="B640" s="94"/>
      <c r="C640" s="94"/>
      <c r="D640" s="94"/>
      <c r="E640" s="95"/>
      <c r="F640" s="95"/>
      <c r="G640" s="95"/>
      <c r="H640" s="95"/>
      <c r="I640" s="95"/>
      <c r="J640" s="95"/>
      <c r="K640" s="95"/>
    </row>
    <row r="641" spans="2:11">
      <c r="B641" s="94"/>
      <c r="C641" s="94"/>
      <c r="D641" s="94"/>
      <c r="E641" s="95"/>
      <c r="F641" s="95"/>
      <c r="G641" s="95"/>
      <c r="H641" s="95"/>
      <c r="I641" s="95"/>
      <c r="J641" s="95"/>
      <c r="K641" s="95"/>
    </row>
    <row r="642" spans="2:11">
      <c r="B642" s="94"/>
      <c r="C642" s="94"/>
      <c r="D642" s="94"/>
      <c r="E642" s="95"/>
      <c r="F642" s="95"/>
      <c r="G642" s="95"/>
      <c r="H642" s="95"/>
      <c r="I642" s="95"/>
      <c r="J642" s="95"/>
      <c r="K642" s="95"/>
    </row>
    <row r="643" spans="2:11">
      <c r="B643" s="94"/>
      <c r="C643" s="94"/>
      <c r="D643" s="94"/>
      <c r="E643" s="95"/>
      <c r="F643" s="95"/>
      <c r="G643" s="95"/>
      <c r="H643" s="95"/>
      <c r="I643" s="95"/>
      <c r="J643" s="95"/>
      <c r="K643" s="95"/>
    </row>
    <row r="644" spans="2:11">
      <c r="B644" s="94"/>
      <c r="C644" s="94"/>
      <c r="D644" s="94"/>
      <c r="E644" s="95"/>
      <c r="F644" s="95"/>
      <c r="G644" s="95"/>
      <c r="H644" s="95"/>
      <c r="I644" s="95"/>
      <c r="J644" s="95"/>
      <c r="K644" s="95"/>
    </row>
    <row r="645" spans="2:11">
      <c r="B645" s="94"/>
      <c r="C645" s="94"/>
      <c r="D645" s="94"/>
      <c r="E645" s="95"/>
      <c r="F645" s="95"/>
      <c r="G645" s="95"/>
      <c r="H645" s="95"/>
      <c r="I645" s="95"/>
      <c r="J645" s="95"/>
      <c r="K645" s="95"/>
    </row>
    <row r="646" spans="2:11">
      <c r="B646" s="94"/>
      <c r="C646" s="94"/>
      <c r="D646" s="94"/>
      <c r="E646" s="95"/>
      <c r="F646" s="95"/>
      <c r="G646" s="95"/>
      <c r="H646" s="95"/>
      <c r="I646" s="95"/>
      <c r="J646" s="95"/>
      <c r="K646" s="95"/>
    </row>
    <row r="647" spans="2:11">
      <c r="B647" s="94"/>
      <c r="C647" s="94"/>
      <c r="D647" s="94"/>
      <c r="E647" s="95"/>
      <c r="F647" s="95"/>
      <c r="G647" s="95"/>
      <c r="H647" s="95"/>
      <c r="I647" s="95"/>
      <c r="J647" s="95"/>
      <c r="K647" s="95"/>
    </row>
    <row r="648" spans="2:11">
      <c r="B648" s="94"/>
      <c r="C648" s="94"/>
      <c r="D648" s="94"/>
      <c r="E648" s="95"/>
      <c r="F648" s="95"/>
      <c r="G648" s="95"/>
      <c r="H648" s="95"/>
      <c r="I648" s="95"/>
      <c r="J648" s="95"/>
      <c r="K648" s="95"/>
    </row>
    <row r="649" spans="2:11">
      <c r="B649" s="94"/>
      <c r="C649" s="94"/>
      <c r="D649" s="94"/>
      <c r="E649" s="95"/>
      <c r="F649" s="95"/>
      <c r="G649" s="95"/>
      <c r="H649" s="95"/>
      <c r="I649" s="95"/>
      <c r="J649" s="95"/>
      <c r="K649" s="95"/>
    </row>
    <row r="650" spans="2:11">
      <c r="B650" s="94"/>
      <c r="C650" s="94"/>
      <c r="D650" s="94"/>
      <c r="E650" s="95"/>
      <c r="F650" s="95"/>
      <c r="G650" s="95"/>
      <c r="H650" s="95"/>
      <c r="I650" s="95"/>
      <c r="J650" s="95"/>
      <c r="K650" s="95"/>
    </row>
    <row r="651" spans="2:11">
      <c r="B651" s="94"/>
      <c r="C651" s="94"/>
      <c r="D651" s="94"/>
      <c r="E651" s="95"/>
      <c r="F651" s="95"/>
      <c r="G651" s="95"/>
      <c r="H651" s="95"/>
      <c r="I651" s="95"/>
      <c r="J651" s="95"/>
      <c r="K651" s="95"/>
    </row>
    <row r="652" spans="2:11">
      <c r="B652" s="94"/>
      <c r="C652" s="94"/>
      <c r="D652" s="94"/>
      <c r="E652" s="95"/>
      <c r="F652" s="95"/>
      <c r="G652" s="95"/>
      <c r="H652" s="95"/>
      <c r="I652" s="95"/>
      <c r="J652" s="95"/>
      <c r="K652" s="95"/>
    </row>
    <row r="653" spans="2:11">
      <c r="B653" s="94"/>
      <c r="C653" s="94"/>
      <c r="D653" s="94"/>
      <c r="E653" s="95"/>
      <c r="F653" s="95"/>
      <c r="G653" s="95"/>
      <c r="H653" s="95"/>
      <c r="I653" s="95"/>
      <c r="J653" s="95"/>
      <c r="K653" s="95"/>
    </row>
    <row r="654" spans="2:11">
      <c r="B654" s="94"/>
      <c r="C654" s="94"/>
      <c r="D654" s="94"/>
      <c r="E654" s="95"/>
      <c r="F654" s="95"/>
      <c r="G654" s="95"/>
      <c r="H654" s="95"/>
      <c r="I654" s="95"/>
      <c r="J654" s="95"/>
      <c r="K654" s="95"/>
    </row>
    <row r="655" spans="2:11">
      <c r="B655" s="94"/>
      <c r="C655" s="94"/>
      <c r="D655" s="94"/>
      <c r="E655" s="95"/>
      <c r="F655" s="95"/>
      <c r="G655" s="95"/>
      <c r="H655" s="95"/>
      <c r="I655" s="95"/>
      <c r="J655" s="95"/>
      <c r="K655" s="95"/>
    </row>
    <row r="656" spans="2:11">
      <c r="B656" s="94"/>
      <c r="C656" s="94"/>
      <c r="D656" s="94"/>
      <c r="E656" s="95"/>
      <c r="F656" s="95"/>
      <c r="G656" s="95"/>
      <c r="H656" s="95"/>
      <c r="I656" s="95"/>
      <c r="J656" s="95"/>
      <c r="K656" s="95"/>
    </row>
    <row r="657" spans="2:11">
      <c r="B657" s="94"/>
      <c r="C657" s="94"/>
      <c r="D657" s="94"/>
      <c r="E657" s="95"/>
      <c r="F657" s="95"/>
      <c r="G657" s="95"/>
      <c r="H657" s="95"/>
      <c r="I657" s="95"/>
      <c r="J657" s="95"/>
      <c r="K657" s="95"/>
    </row>
    <row r="658" spans="2:11">
      <c r="B658" s="94"/>
      <c r="C658" s="94"/>
      <c r="D658" s="94"/>
      <c r="E658" s="95"/>
      <c r="F658" s="95"/>
      <c r="G658" s="95"/>
      <c r="H658" s="95"/>
      <c r="I658" s="95"/>
      <c r="J658" s="95"/>
      <c r="K658" s="95"/>
    </row>
    <row r="659" spans="2:11">
      <c r="B659" s="94"/>
      <c r="C659" s="94"/>
      <c r="D659" s="94"/>
      <c r="E659" s="95"/>
      <c r="F659" s="95"/>
      <c r="G659" s="95"/>
      <c r="H659" s="95"/>
      <c r="I659" s="95"/>
      <c r="J659" s="95"/>
      <c r="K659" s="95"/>
    </row>
    <row r="660" spans="2:11">
      <c r="B660" s="94"/>
      <c r="C660" s="94"/>
      <c r="D660" s="94"/>
      <c r="E660" s="95"/>
      <c r="F660" s="95"/>
      <c r="G660" s="95"/>
      <c r="H660" s="95"/>
      <c r="I660" s="95"/>
      <c r="J660" s="95"/>
      <c r="K660" s="95"/>
    </row>
    <row r="661" spans="2:11">
      <c r="B661" s="94"/>
      <c r="C661" s="94"/>
      <c r="D661" s="94"/>
      <c r="E661" s="95"/>
      <c r="F661" s="95"/>
      <c r="G661" s="95"/>
      <c r="H661" s="95"/>
      <c r="I661" s="95"/>
      <c r="J661" s="95"/>
      <c r="K661" s="95"/>
    </row>
    <row r="662" spans="2:11">
      <c r="B662" s="94"/>
      <c r="C662" s="94"/>
      <c r="D662" s="94"/>
      <c r="E662" s="95"/>
      <c r="F662" s="95"/>
      <c r="G662" s="95"/>
      <c r="H662" s="95"/>
      <c r="I662" s="95"/>
      <c r="J662" s="95"/>
      <c r="K662" s="95"/>
    </row>
    <row r="663" spans="2:11">
      <c r="B663" s="94"/>
      <c r="C663" s="94"/>
      <c r="D663" s="94"/>
      <c r="E663" s="95"/>
      <c r="F663" s="95"/>
      <c r="G663" s="95"/>
      <c r="H663" s="95"/>
      <c r="I663" s="95"/>
      <c r="J663" s="95"/>
      <c r="K663" s="95"/>
    </row>
    <row r="664" spans="2:11">
      <c r="B664" s="94"/>
      <c r="C664" s="94"/>
      <c r="D664" s="94"/>
      <c r="E664" s="95"/>
      <c r="F664" s="95"/>
      <c r="G664" s="95"/>
      <c r="H664" s="95"/>
      <c r="I664" s="95"/>
      <c r="J664" s="95"/>
      <c r="K664" s="95"/>
    </row>
    <row r="665" spans="2:11">
      <c r="B665" s="94"/>
      <c r="C665" s="94"/>
      <c r="D665" s="94"/>
      <c r="E665" s="95"/>
      <c r="F665" s="95"/>
      <c r="G665" s="95"/>
      <c r="H665" s="95"/>
      <c r="I665" s="95"/>
      <c r="J665" s="95"/>
      <c r="K665" s="95"/>
    </row>
    <row r="666" spans="2:11">
      <c r="B666" s="94"/>
      <c r="C666" s="94"/>
      <c r="D666" s="94"/>
      <c r="E666" s="95"/>
      <c r="F666" s="95"/>
      <c r="G666" s="95"/>
      <c r="H666" s="95"/>
      <c r="I666" s="95"/>
      <c r="J666" s="95"/>
      <c r="K666" s="95"/>
    </row>
    <row r="667" spans="2:11">
      <c r="B667" s="94"/>
      <c r="C667" s="94"/>
      <c r="D667" s="94"/>
      <c r="E667" s="95"/>
      <c r="F667" s="95"/>
      <c r="G667" s="95"/>
      <c r="H667" s="95"/>
      <c r="I667" s="95"/>
      <c r="J667" s="95"/>
      <c r="K667" s="95"/>
    </row>
    <row r="668" spans="2:11">
      <c r="B668" s="94"/>
      <c r="C668" s="94"/>
      <c r="D668" s="94"/>
      <c r="E668" s="95"/>
      <c r="F668" s="95"/>
      <c r="G668" s="95"/>
      <c r="H668" s="95"/>
      <c r="I668" s="95"/>
      <c r="J668" s="95"/>
      <c r="K668" s="95"/>
    </row>
    <row r="669" spans="2:11">
      <c r="B669" s="94"/>
      <c r="C669" s="94"/>
      <c r="D669" s="94"/>
      <c r="E669" s="95"/>
      <c r="F669" s="95"/>
      <c r="G669" s="95"/>
      <c r="H669" s="95"/>
      <c r="I669" s="95"/>
      <c r="J669" s="95"/>
      <c r="K669" s="95"/>
    </row>
    <row r="670" spans="2:11">
      <c r="B670" s="94"/>
      <c r="C670" s="94"/>
      <c r="D670" s="94"/>
      <c r="E670" s="95"/>
      <c r="F670" s="95"/>
      <c r="G670" s="95"/>
      <c r="H670" s="95"/>
      <c r="I670" s="95"/>
      <c r="J670" s="95"/>
      <c r="K670" s="95"/>
    </row>
    <row r="671" spans="2:11">
      <c r="B671" s="94"/>
      <c r="C671" s="94"/>
      <c r="D671" s="94"/>
      <c r="E671" s="95"/>
      <c r="F671" s="95"/>
      <c r="G671" s="95"/>
      <c r="H671" s="95"/>
      <c r="I671" s="95"/>
      <c r="J671" s="95"/>
      <c r="K671" s="95"/>
    </row>
    <row r="672" spans="2:11">
      <c r="B672" s="94"/>
      <c r="C672" s="94"/>
      <c r="D672" s="94"/>
      <c r="E672" s="95"/>
      <c r="F672" s="95"/>
      <c r="G672" s="95"/>
      <c r="H672" s="95"/>
      <c r="I672" s="95"/>
      <c r="J672" s="95"/>
      <c r="K672" s="95"/>
    </row>
    <row r="673" spans="2:11">
      <c r="B673" s="94"/>
      <c r="C673" s="94"/>
      <c r="D673" s="94"/>
      <c r="E673" s="95"/>
      <c r="F673" s="95"/>
      <c r="G673" s="95"/>
      <c r="H673" s="95"/>
      <c r="I673" s="95"/>
      <c r="J673" s="95"/>
      <c r="K673" s="95"/>
    </row>
    <row r="674" spans="2:11">
      <c r="B674" s="94"/>
      <c r="C674" s="94"/>
      <c r="D674" s="94"/>
      <c r="E674" s="95"/>
      <c r="F674" s="95"/>
      <c r="G674" s="95"/>
      <c r="H674" s="95"/>
      <c r="I674" s="95"/>
      <c r="J674" s="95"/>
      <c r="K674" s="95"/>
    </row>
    <row r="675" spans="2:11">
      <c r="B675" s="94"/>
      <c r="C675" s="94"/>
      <c r="D675" s="94"/>
      <c r="E675" s="95"/>
      <c r="F675" s="95"/>
      <c r="G675" s="95"/>
      <c r="H675" s="95"/>
      <c r="I675" s="95"/>
      <c r="J675" s="95"/>
      <c r="K675" s="95"/>
    </row>
    <row r="676" spans="2:11">
      <c r="B676" s="94"/>
      <c r="C676" s="94"/>
      <c r="D676" s="94"/>
      <c r="E676" s="95"/>
      <c r="F676" s="95"/>
      <c r="G676" s="95"/>
      <c r="H676" s="95"/>
      <c r="I676" s="95"/>
      <c r="J676" s="95"/>
      <c r="K676" s="95"/>
    </row>
    <row r="677" spans="2:11">
      <c r="B677" s="94"/>
      <c r="C677" s="94"/>
      <c r="D677" s="94"/>
      <c r="E677" s="95"/>
      <c r="F677" s="95"/>
      <c r="G677" s="95"/>
      <c r="H677" s="95"/>
      <c r="I677" s="95"/>
      <c r="J677" s="95"/>
      <c r="K677" s="95"/>
    </row>
    <row r="678" spans="2:11">
      <c r="B678" s="94"/>
      <c r="C678" s="94"/>
      <c r="D678" s="94"/>
      <c r="E678" s="95"/>
      <c r="F678" s="95"/>
      <c r="G678" s="95"/>
      <c r="H678" s="95"/>
      <c r="I678" s="95"/>
      <c r="J678" s="95"/>
      <c r="K678" s="95"/>
    </row>
    <row r="679" spans="2:11">
      <c r="B679" s="94"/>
      <c r="C679" s="94"/>
      <c r="D679" s="94"/>
      <c r="E679" s="95"/>
      <c r="F679" s="95"/>
      <c r="G679" s="95"/>
      <c r="H679" s="95"/>
      <c r="I679" s="95"/>
      <c r="J679" s="95"/>
      <c r="K679" s="95"/>
    </row>
    <row r="680" spans="2:11">
      <c r="B680" s="94"/>
      <c r="C680" s="94"/>
      <c r="D680" s="94"/>
      <c r="E680" s="95"/>
      <c r="F680" s="95"/>
      <c r="G680" s="95"/>
      <c r="H680" s="95"/>
      <c r="I680" s="95"/>
      <c r="J680" s="95"/>
      <c r="K680" s="95"/>
    </row>
    <row r="681" spans="2:11">
      <c r="B681" s="94"/>
      <c r="C681" s="94"/>
      <c r="D681" s="94"/>
      <c r="E681" s="95"/>
      <c r="F681" s="95"/>
      <c r="G681" s="95"/>
      <c r="H681" s="95"/>
      <c r="I681" s="95"/>
      <c r="J681" s="95"/>
      <c r="K681" s="95"/>
    </row>
    <row r="682" spans="2:11">
      <c r="B682" s="94"/>
      <c r="C682" s="94"/>
      <c r="D682" s="94"/>
      <c r="E682" s="95"/>
      <c r="F682" s="95"/>
      <c r="G682" s="95"/>
      <c r="H682" s="95"/>
      <c r="I682" s="95"/>
      <c r="J682" s="95"/>
      <c r="K682" s="95"/>
    </row>
    <row r="683" spans="2:11">
      <c r="B683" s="94"/>
      <c r="C683" s="94"/>
      <c r="D683" s="94"/>
      <c r="E683" s="95"/>
      <c r="F683" s="95"/>
      <c r="G683" s="95"/>
      <c r="H683" s="95"/>
      <c r="I683" s="95"/>
      <c r="J683" s="95"/>
      <c r="K683" s="95"/>
    </row>
    <row r="684" spans="2:11">
      <c r="B684" s="94"/>
      <c r="C684" s="94"/>
      <c r="D684" s="94"/>
      <c r="E684" s="95"/>
      <c r="F684" s="95"/>
      <c r="G684" s="95"/>
      <c r="H684" s="95"/>
      <c r="I684" s="95"/>
      <c r="J684" s="95"/>
      <c r="K684" s="95"/>
    </row>
    <row r="685" spans="2:11">
      <c r="B685" s="94"/>
      <c r="C685" s="94"/>
      <c r="D685" s="94"/>
      <c r="E685" s="95"/>
      <c r="F685" s="95"/>
      <c r="G685" s="95"/>
      <c r="H685" s="95"/>
      <c r="I685" s="95"/>
      <c r="J685" s="95"/>
      <c r="K685" s="95"/>
    </row>
    <row r="686" spans="2:11">
      <c r="B686" s="94"/>
      <c r="C686" s="94"/>
      <c r="D686" s="94"/>
      <c r="E686" s="95"/>
      <c r="F686" s="95"/>
      <c r="G686" s="95"/>
      <c r="H686" s="95"/>
      <c r="I686" s="95"/>
      <c r="J686" s="95"/>
      <c r="K686" s="95"/>
    </row>
    <row r="687" spans="2:11">
      <c r="B687" s="94"/>
      <c r="C687" s="94"/>
      <c r="D687" s="94"/>
      <c r="E687" s="95"/>
      <c r="F687" s="95"/>
      <c r="G687" s="95"/>
      <c r="H687" s="95"/>
      <c r="I687" s="95"/>
      <c r="J687" s="95"/>
      <c r="K687" s="95"/>
    </row>
    <row r="688" spans="2:11">
      <c r="B688" s="94"/>
      <c r="C688" s="94"/>
      <c r="D688" s="94"/>
      <c r="E688" s="95"/>
      <c r="F688" s="95"/>
      <c r="G688" s="95"/>
      <c r="H688" s="95"/>
      <c r="I688" s="95"/>
      <c r="J688" s="95"/>
      <c r="K688" s="95"/>
    </row>
    <row r="689" spans="2:11">
      <c r="B689" s="94"/>
      <c r="C689" s="94"/>
      <c r="D689" s="94"/>
      <c r="E689" s="95"/>
      <c r="F689" s="95"/>
      <c r="G689" s="95"/>
      <c r="H689" s="95"/>
      <c r="I689" s="95"/>
      <c r="J689" s="95"/>
      <c r="K689" s="95"/>
    </row>
    <row r="690" spans="2:11">
      <c r="B690" s="94"/>
      <c r="C690" s="94"/>
      <c r="D690" s="94"/>
      <c r="E690" s="95"/>
      <c r="F690" s="95"/>
      <c r="G690" s="95"/>
      <c r="H690" s="95"/>
      <c r="I690" s="95"/>
      <c r="J690" s="95"/>
      <c r="K690" s="95"/>
    </row>
    <row r="691" spans="2:11">
      <c r="B691" s="94"/>
      <c r="C691" s="94"/>
      <c r="D691" s="94"/>
      <c r="E691" s="95"/>
      <c r="F691" s="95"/>
      <c r="G691" s="95"/>
      <c r="H691" s="95"/>
      <c r="I691" s="95"/>
      <c r="J691" s="95"/>
      <c r="K691" s="95"/>
    </row>
    <row r="692" spans="2:11">
      <c r="B692" s="94"/>
      <c r="C692" s="94"/>
      <c r="D692" s="94"/>
      <c r="E692" s="95"/>
      <c r="F692" s="95"/>
      <c r="G692" s="95"/>
      <c r="H692" s="95"/>
      <c r="I692" s="95"/>
      <c r="J692" s="95"/>
      <c r="K692" s="95"/>
    </row>
    <row r="693" spans="2:11">
      <c r="B693" s="94"/>
      <c r="C693" s="94"/>
      <c r="D693" s="94"/>
      <c r="E693" s="95"/>
      <c r="F693" s="95"/>
      <c r="G693" s="95"/>
      <c r="H693" s="95"/>
      <c r="I693" s="95"/>
      <c r="J693" s="95"/>
      <c r="K693" s="95"/>
    </row>
    <row r="694" spans="2:11">
      <c r="B694" s="94"/>
      <c r="C694" s="94"/>
      <c r="D694" s="94"/>
      <c r="E694" s="95"/>
      <c r="F694" s="95"/>
      <c r="G694" s="95"/>
      <c r="H694" s="95"/>
      <c r="I694" s="95"/>
      <c r="J694" s="95"/>
      <c r="K694" s="95"/>
    </row>
    <row r="695" spans="2:11">
      <c r="B695" s="94"/>
      <c r="C695" s="94"/>
      <c r="D695" s="94"/>
      <c r="E695" s="95"/>
      <c r="F695" s="95"/>
      <c r="G695" s="95"/>
      <c r="H695" s="95"/>
      <c r="I695" s="95"/>
      <c r="J695" s="95"/>
      <c r="K695" s="95"/>
    </row>
    <row r="696" spans="2:11">
      <c r="B696" s="94"/>
      <c r="C696" s="94"/>
      <c r="D696" s="94"/>
      <c r="E696" s="95"/>
      <c r="F696" s="95"/>
      <c r="G696" s="95"/>
      <c r="H696" s="95"/>
      <c r="I696" s="95"/>
      <c r="J696" s="95"/>
      <c r="K696" s="95"/>
    </row>
    <row r="697" spans="2:11">
      <c r="B697" s="94"/>
      <c r="C697" s="94"/>
      <c r="D697" s="94"/>
      <c r="E697" s="95"/>
      <c r="F697" s="95"/>
      <c r="G697" s="95"/>
      <c r="H697" s="95"/>
      <c r="I697" s="95"/>
      <c r="J697" s="95"/>
      <c r="K697" s="95"/>
    </row>
    <row r="698" spans="2:11">
      <c r="B698" s="94"/>
      <c r="C698" s="94"/>
      <c r="D698" s="94"/>
      <c r="E698" s="95"/>
      <c r="F698" s="95"/>
      <c r="G698" s="95"/>
      <c r="H698" s="95"/>
      <c r="I698" s="95"/>
      <c r="J698" s="95"/>
      <c r="K698" s="95"/>
    </row>
    <row r="699" spans="2:11">
      <c r="B699" s="94"/>
      <c r="C699" s="94"/>
      <c r="D699" s="94"/>
      <c r="E699" s="95"/>
      <c r="F699" s="95"/>
      <c r="G699" s="95"/>
      <c r="H699" s="95"/>
      <c r="I699" s="95"/>
      <c r="J699" s="95"/>
      <c r="K699" s="95"/>
    </row>
    <row r="700" spans="2:11">
      <c r="B700" s="94"/>
      <c r="C700" s="94"/>
      <c r="D700" s="94"/>
      <c r="E700" s="95"/>
      <c r="F700" s="95"/>
      <c r="G700" s="95"/>
      <c r="H700" s="95"/>
      <c r="I700" s="95"/>
      <c r="J700" s="95"/>
      <c r="K700" s="95"/>
    </row>
    <row r="701" spans="2:11">
      <c r="B701" s="94"/>
      <c r="C701" s="94"/>
      <c r="D701" s="94"/>
      <c r="E701" s="95"/>
      <c r="F701" s="95"/>
      <c r="G701" s="95"/>
      <c r="H701" s="95"/>
      <c r="I701" s="95"/>
      <c r="J701" s="95"/>
      <c r="K701" s="95"/>
    </row>
    <row r="702" spans="2:11">
      <c r="B702" s="94"/>
      <c r="C702" s="94"/>
      <c r="D702" s="94"/>
      <c r="E702" s="95"/>
      <c r="F702" s="95"/>
      <c r="G702" s="95"/>
      <c r="H702" s="95"/>
      <c r="I702" s="95"/>
      <c r="J702" s="95"/>
      <c r="K702" s="95"/>
    </row>
    <row r="703" spans="2:11">
      <c r="B703" s="94"/>
      <c r="C703" s="94"/>
      <c r="D703" s="94"/>
      <c r="E703" s="95"/>
      <c r="F703" s="95"/>
      <c r="G703" s="95"/>
      <c r="H703" s="95"/>
      <c r="I703" s="95"/>
      <c r="J703" s="95"/>
      <c r="K703" s="95"/>
    </row>
    <row r="704" spans="2:11">
      <c r="B704" s="94"/>
      <c r="C704" s="94"/>
      <c r="D704" s="94"/>
      <c r="E704" s="95"/>
      <c r="F704" s="95"/>
      <c r="G704" s="95"/>
      <c r="H704" s="95"/>
      <c r="I704" s="95"/>
      <c r="J704" s="95"/>
      <c r="K704" s="95"/>
    </row>
    <row r="705" spans="2:11">
      <c r="B705" s="94"/>
      <c r="C705" s="94"/>
      <c r="D705" s="94"/>
      <c r="E705" s="95"/>
      <c r="F705" s="95"/>
      <c r="G705" s="95"/>
      <c r="H705" s="95"/>
      <c r="I705" s="95"/>
      <c r="J705" s="95"/>
      <c r="K705" s="95"/>
    </row>
    <row r="706" spans="2:11">
      <c r="B706" s="94"/>
      <c r="C706" s="94"/>
      <c r="D706" s="94"/>
      <c r="E706" s="95"/>
      <c r="F706" s="95"/>
      <c r="G706" s="95"/>
      <c r="H706" s="95"/>
      <c r="I706" s="95"/>
      <c r="J706" s="95"/>
      <c r="K706" s="95"/>
    </row>
    <row r="707" spans="2:11">
      <c r="B707" s="94"/>
      <c r="C707" s="94"/>
      <c r="D707" s="94"/>
      <c r="E707" s="95"/>
      <c r="F707" s="95"/>
      <c r="G707" s="95"/>
      <c r="H707" s="95"/>
      <c r="I707" s="95"/>
      <c r="J707" s="95"/>
      <c r="K707" s="95"/>
    </row>
    <row r="708" spans="2:11">
      <c r="B708" s="94"/>
      <c r="C708" s="94"/>
      <c r="D708" s="94"/>
      <c r="E708" s="95"/>
      <c r="F708" s="95"/>
      <c r="G708" s="95"/>
      <c r="H708" s="95"/>
      <c r="I708" s="95"/>
      <c r="J708" s="95"/>
      <c r="K708" s="95"/>
    </row>
    <row r="709" spans="2:11">
      <c r="B709" s="94"/>
      <c r="C709" s="94"/>
      <c r="D709" s="94"/>
      <c r="E709" s="95"/>
      <c r="F709" s="95"/>
      <c r="G709" s="95"/>
      <c r="H709" s="95"/>
      <c r="I709" s="95"/>
      <c r="J709" s="95"/>
      <c r="K709" s="95"/>
    </row>
    <row r="710" spans="2:11">
      <c r="B710" s="94"/>
      <c r="C710" s="94"/>
      <c r="D710" s="94"/>
      <c r="E710" s="95"/>
      <c r="F710" s="95"/>
      <c r="G710" s="95"/>
      <c r="H710" s="95"/>
      <c r="I710" s="95"/>
      <c r="J710" s="95"/>
      <c r="K710" s="95"/>
    </row>
    <row r="711" spans="2:11">
      <c r="B711" s="94"/>
      <c r="C711" s="94"/>
      <c r="D711" s="94"/>
      <c r="E711" s="95"/>
      <c r="F711" s="95"/>
      <c r="G711" s="95"/>
      <c r="H711" s="95"/>
      <c r="I711" s="95"/>
      <c r="J711" s="95"/>
      <c r="K711" s="95"/>
    </row>
    <row r="712" spans="2:11">
      <c r="B712" s="94"/>
      <c r="C712" s="94"/>
      <c r="D712" s="94"/>
      <c r="E712" s="95"/>
      <c r="F712" s="95"/>
      <c r="G712" s="95"/>
      <c r="H712" s="95"/>
      <c r="I712" s="95"/>
      <c r="J712" s="95"/>
      <c r="K712" s="95"/>
    </row>
    <row r="713" spans="2:11">
      <c r="B713" s="94"/>
      <c r="C713" s="94"/>
      <c r="D713" s="94"/>
      <c r="E713" s="95"/>
      <c r="F713" s="95"/>
      <c r="G713" s="95"/>
      <c r="H713" s="95"/>
      <c r="I713" s="95"/>
      <c r="J713" s="95"/>
      <c r="K713" s="95"/>
    </row>
    <row r="714" spans="2:11">
      <c r="B714" s="94"/>
      <c r="C714" s="94"/>
      <c r="D714" s="94"/>
      <c r="E714" s="95"/>
      <c r="F714" s="95"/>
      <c r="G714" s="95"/>
      <c r="H714" s="95"/>
      <c r="I714" s="95"/>
      <c r="J714" s="95"/>
      <c r="K714" s="95"/>
    </row>
    <row r="715" spans="2:11">
      <c r="B715" s="94"/>
      <c r="C715" s="94"/>
      <c r="D715" s="94"/>
      <c r="E715" s="95"/>
      <c r="F715" s="95"/>
      <c r="G715" s="95"/>
      <c r="H715" s="95"/>
      <c r="I715" s="95"/>
      <c r="J715" s="95"/>
      <c r="K715" s="95"/>
    </row>
    <row r="716" spans="2:11">
      <c r="B716" s="94"/>
      <c r="C716" s="94"/>
      <c r="D716" s="94"/>
      <c r="E716" s="95"/>
      <c r="F716" s="95"/>
      <c r="G716" s="95"/>
      <c r="H716" s="95"/>
      <c r="I716" s="95"/>
      <c r="J716" s="95"/>
      <c r="K716" s="95"/>
    </row>
    <row r="717" spans="2:11">
      <c r="B717" s="94"/>
      <c r="C717" s="94"/>
      <c r="D717" s="94"/>
      <c r="E717" s="95"/>
      <c r="F717" s="95"/>
      <c r="G717" s="95"/>
      <c r="H717" s="95"/>
      <c r="I717" s="95"/>
      <c r="J717" s="95"/>
      <c r="K717" s="95"/>
    </row>
    <row r="718" spans="2:11">
      <c r="B718" s="94"/>
      <c r="C718" s="94"/>
      <c r="D718" s="94"/>
      <c r="E718" s="95"/>
      <c r="F718" s="95"/>
      <c r="G718" s="95"/>
      <c r="H718" s="95"/>
      <c r="I718" s="95"/>
      <c r="J718" s="95"/>
      <c r="K718" s="95"/>
    </row>
    <row r="719" spans="2:11">
      <c r="B719" s="94"/>
      <c r="C719" s="94"/>
      <c r="D719" s="94"/>
      <c r="E719" s="95"/>
      <c r="F719" s="95"/>
      <c r="G719" s="95"/>
      <c r="H719" s="95"/>
      <c r="I719" s="95"/>
      <c r="J719" s="95"/>
      <c r="K719" s="95"/>
    </row>
    <row r="720" spans="2:11">
      <c r="B720" s="94"/>
      <c r="C720" s="94"/>
      <c r="D720" s="94"/>
      <c r="E720" s="95"/>
      <c r="F720" s="95"/>
      <c r="G720" s="95"/>
      <c r="H720" s="95"/>
      <c r="I720" s="95"/>
      <c r="J720" s="95"/>
      <c r="K720" s="95"/>
    </row>
    <row r="721" spans="2:11">
      <c r="B721" s="94"/>
      <c r="C721" s="94"/>
      <c r="D721" s="94"/>
      <c r="E721" s="95"/>
      <c r="F721" s="95"/>
      <c r="G721" s="95"/>
      <c r="H721" s="95"/>
      <c r="I721" s="95"/>
      <c r="J721" s="95"/>
      <c r="K721" s="95"/>
    </row>
    <row r="722" spans="2:11">
      <c r="B722" s="94"/>
      <c r="C722" s="94"/>
      <c r="D722" s="94"/>
      <c r="E722" s="95"/>
      <c r="F722" s="95"/>
      <c r="G722" s="95"/>
      <c r="H722" s="95"/>
      <c r="I722" s="95"/>
      <c r="J722" s="95"/>
      <c r="K722" s="95"/>
    </row>
    <row r="723" spans="2:11">
      <c r="B723" s="94"/>
      <c r="C723" s="94"/>
      <c r="D723" s="94"/>
      <c r="E723" s="95"/>
      <c r="F723" s="95"/>
      <c r="G723" s="95"/>
      <c r="H723" s="95"/>
      <c r="I723" s="95"/>
      <c r="J723" s="95"/>
      <c r="K723" s="95"/>
    </row>
    <row r="724" spans="2:11">
      <c r="B724" s="94"/>
      <c r="C724" s="94"/>
      <c r="D724" s="94"/>
      <c r="E724" s="95"/>
      <c r="F724" s="95"/>
      <c r="G724" s="95"/>
      <c r="H724" s="95"/>
      <c r="I724" s="95"/>
      <c r="J724" s="95"/>
      <c r="K724" s="95"/>
    </row>
    <row r="725" spans="2:11">
      <c r="B725" s="94"/>
      <c r="C725" s="94"/>
      <c r="D725" s="94"/>
      <c r="E725" s="95"/>
      <c r="F725" s="95"/>
      <c r="G725" s="95"/>
      <c r="H725" s="95"/>
      <c r="I725" s="95"/>
      <c r="J725" s="95"/>
      <c r="K725" s="95"/>
    </row>
    <row r="726" spans="2:11">
      <c r="B726" s="94"/>
      <c r="C726" s="94"/>
      <c r="D726" s="94"/>
      <c r="E726" s="95"/>
      <c r="F726" s="95"/>
      <c r="G726" s="95"/>
      <c r="H726" s="95"/>
      <c r="I726" s="95"/>
      <c r="J726" s="95"/>
      <c r="K726" s="95"/>
    </row>
    <row r="727" spans="2:11">
      <c r="B727" s="94"/>
      <c r="C727" s="94"/>
      <c r="D727" s="94"/>
      <c r="E727" s="95"/>
      <c r="F727" s="95"/>
      <c r="G727" s="95"/>
      <c r="H727" s="95"/>
      <c r="I727" s="95"/>
      <c r="J727" s="95"/>
      <c r="K727" s="95"/>
    </row>
    <row r="728" spans="2:11">
      <c r="B728" s="94"/>
      <c r="C728" s="94"/>
      <c r="D728" s="94"/>
      <c r="E728" s="95"/>
      <c r="F728" s="95"/>
      <c r="G728" s="95"/>
      <c r="H728" s="95"/>
      <c r="I728" s="95"/>
      <c r="J728" s="95"/>
      <c r="K728" s="95"/>
    </row>
    <row r="729" spans="2:11">
      <c r="B729" s="94"/>
      <c r="C729" s="94"/>
      <c r="D729" s="94"/>
      <c r="E729" s="95"/>
      <c r="F729" s="95"/>
      <c r="G729" s="95"/>
      <c r="H729" s="95"/>
      <c r="I729" s="95"/>
      <c r="J729" s="95"/>
      <c r="K729" s="95"/>
    </row>
    <row r="730" spans="2:11">
      <c r="B730" s="94"/>
      <c r="C730" s="94"/>
      <c r="D730" s="94"/>
      <c r="E730" s="95"/>
      <c r="F730" s="95"/>
      <c r="G730" s="95"/>
      <c r="H730" s="95"/>
      <c r="I730" s="95"/>
      <c r="J730" s="95"/>
      <c r="K730" s="95"/>
    </row>
    <row r="731" spans="2:11">
      <c r="B731" s="94"/>
      <c r="C731" s="94"/>
      <c r="D731" s="94"/>
      <c r="E731" s="95"/>
      <c r="F731" s="95"/>
      <c r="G731" s="95"/>
      <c r="H731" s="95"/>
      <c r="I731" s="95"/>
      <c r="J731" s="95"/>
      <c r="K731" s="95"/>
    </row>
    <row r="732" spans="2:11">
      <c r="B732" s="94"/>
      <c r="C732" s="94"/>
      <c r="D732" s="94"/>
      <c r="E732" s="95"/>
      <c r="F732" s="95"/>
      <c r="G732" s="95"/>
      <c r="H732" s="95"/>
      <c r="I732" s="95"/>
      <c r="J732" s="95"/>
      <c r="K732" s="95"/>
    </row>
    <row r="733" spans="2:11">
      <c r="B733" s="94"/>
      <c r="C733" s="94"/>
      <c r="D733" s="94"/>
      <c r="E733" s="95"/>
      <c r="F733" s="95"/>
      <c r="G733" s="95"/>
      <c r="H733" s="95"/>
      <c r="I733" s="95"/>
      <c r="J733" s="95"/>
      <c r="K733" s="95"/>
    </row>
    <row r="734" spans="2:11">
      <c r="B734" s="94"/>
      <c r="C734" s="94"/>
      <c r="D734" s="94"/>
      <c r="E734" s="95"/>
      <c r="F734" s="95"/>
      <c r="G734" s="95"/>
      <c r="H734" s="95"/>
      <c r="I734" s="95"/>
      <c r="J734" s="95"/>
      <c r="K734" s="95"/>
    </row>
    <row r="735" spans="2:11">
      <c r="B735" s="94"/>
      <c r="C735" s="94"/>
      <c r="D735" s="94"/>
      <c r="E735" s="95"/>
      <c r="F735" s="95"/>
      <c r="G735" s="95"/>
      <c r="H735" s="95"/>
      <c r="I735" s="95"/>
      <c r="J735" s="95"/>
      <c r="K735" s="95"/>
    </row>
    <row r="736" spans="2:11">
      <c r="B736" s="94"/>
      <c r="C736" s="94"/>
      <c r="D736" s="94"/>
      <c r="E736" s="95"/>
      <c r="F736" s="95"/>
      <c r="G736" s="95"/>
      <c r="H736" s="95"/>
      <c r="I736" s="95"/>
      <c r="J736" s="95"/>
      <c r="K736" s="95"/>
    </row>
    <row r="737" spans="2:11">
      <c r="B737" s="94"/>
      <c r="C737" s="94"/>
      <c r="D737" s="94"/>
      <c r="E737" s="95"/>
      <c r="F737" s="95"/>
      <c r="G737" s="95"/>
      <c r="H737" s="95"/>
      <c r="I737" s="95"/>
      <c r="J737" s="95"/>
      <c r="K737" s="95"/>
    </row>
    <row r="738" spans="2:11">
      <c r="B738" s="94"/>
      <c r="C738" s="94"/>
      <c r="D738" s="94"/>
      <c r="E738" s="95"/>
      <c r="F738" s="95"/>
      <c r="G738" s="95"/>
      <c r="H738" s="95"/>
      <c r="I738" s="95"/>
      <c r="J738" s="95"/>
      <c r="K738" s="95"/>
    </row>
    <row r="739" spans="2:11">
      <c r="B739" s="94"/>
      <c r="C739" s="94"/>
      <c r="D739" s="94"/>
      <c r="E739" s="95"/>
      <c r="F739" s="95"/>
      <c r="G739" s="95"/>
      <c r="H739" s="95"/>
      <c r="I739" s="95"/>
      <c r="J739" s="95"/>
      <c r="K739" s="95"/>
    </row>
    <row r="740" spans="2:11">
      <c r="B740" s="94"/>
      <c r="C740" s="94"/>
      <c r="D740" s="94"/>
      <c r="E740" s="95"/>
      <c r="F740" s="95"/>
      <c r="G740" s="95"/>
      <c r="H740" s="95"/>
      <c r="I740" s="95"/>
      <c r="J740" s="95"/>
      <c r="K740" s="95"/>
    </row>
    <row r="741" spans="2:11">
      <c r="B741" s="94"/>
      <c r="C741" s="94"/>
      <c r="D741" s="94"/>
      <c r="E741" s="95"/>
      <c r="F741" s="95"/>
      <c r="G741" s="95"/>
      <c r="H741" s="95"/>
      <c r="I741" s="95"/>
      <c r="J741" s="95"/>
      <c r="K741" s="95"/>
    </row>
    <row r="742" spans="2:11">
      <c r="B742" s="94"/>
      <c r="C742" s="94"/>
      <c r="D742" s="94"/>
      <c r="E742" s="95"/>
      <c r="F742" s="95"/>
      <c r="G742" s="95"/>
      <c r="H742" s="95"/>
      <c r="I742" s="95"/>
      <c r="J742" s="95"/>
      <c r="K742" s="95"/>
    </row>
    <row r="743" spans="2:11">
      <c r="B743" s="94"/>
      <c r="C743" s="94"/>
      <c r="D743" s="94"/>
      <c r="E743" s="95"/>
      <c r="F743" s="95"/>
      <c r="G743" s="95"/>
      <c r="H743" s="95"/>
      <c r="I743" s="95"/>
      <c r="J743" s="95"/>
      <c r="K743" s="95"/>
    </row>
    <row r="744" spans="2:11">
      <c r="B744" s="94"/>
      <c r="C744" s="94"/>
      <c r="D744" s="94"/>
      <c r="E744" s="95"/>
      <c r="F744" s="95"/>
      <c r="G744" s="95"/>
      <c r="H744" s="95"/>
      <c r="I744" s="95"/>
      <c r="J744" s="95"/>
      <c r="K744" s="95"/>
    </row>
    <row r="745" spans="2:11">
      <c r="B745" s="94"/>
      <c r="C745" s="94"/>
      <c r="D745" s="94"/>
      <c r="E745" s="95"/>
      <c r="F745" s="95"/>
      <c r="G745" s="95"/>
      <c r="H745" s="95"/>
      <c r="I745" s="95"/>
      <c r="J745" s="95"/>
      <c r="K745" s="95"/>
    </row>
    <row r="746" spans="2:11">
      <c r="B746" s="94"/>
      <c r="C746" s="94"/>
      <c r="D746" s="94"/>
      <c r="E746" s="95"/>
      <c r="F746" s="95"/>
      <c r="G746" s="95"/>
      <c r="H746" s="95"/>
      <c r="I746" s="95"/>
      <c r="J746" s="95"/>
      <c r="K746" s="95"/>
    </row>
    <row r="747" spans="2:11">
      <c r="B747" s="94"/>
      <c r="C747" s="94"/>
      <c r="D747" s="94"/>
      <c r="E747" s="95"/>
      <c r="F747" s="95"/>
      <c r="G747" s="95"/>
      <c r="H747" s="95"/>
      <c r="I747" s="95"/>
      <c r="J747" s="95"/>
      <c r="K747" s="95"/>
    </row>
    <row r="748" spans="2:11">
      <c r="B748" s="94"/>
      <c r="C748" s="94"/>
      <c r="D748" s="94"/>
      <c r="E748" s="95"/>
      <c r="F748" s="95"/>
      <c r="G748" s="95"/>
      <c r="H748" s="95"/>
      <c r="I748" s="95"/>
      <c r="J748" s="95"/>
      <c r="K748" s="95"/>
    </row>
    <row r="749" spans="2:11">
      <c r="B749" s="94"/>
      <c r="C749" s="94"/>
      <c r="D749" s="94"/>
      <c r="E749" s="95"/>
      <c r="F749" s="95"/>
      <c r="G749" s="95"/>
      <c r="H749" s="95"/>
      <c r="I749" s="95"/>
      <c r="J749" s="95"/>
      <c r="K749" s="95"/>
    </row>
    <row r="750" spans="2:11">
      <c r="B750" s="94"/>
      <c r="C750" s="94"/>
      <c r="D750" s="94"/>
      <c r="E750" s="95"/>
      <c r="F750" s="95"/>
      <c r="G750" s="95"/>
      <c r="H750" s="95"/>
      <c r="I750" s="95"/>
      <c r="J750" s="95"/>
      <c r="K750" s="95"/>
    </row>
    <row r="751" spans="2:11">
      <c r="B751" s="94"/>
      <c r="C751" s="94"/>
      <c r="D751" s="94"/>
      <c r="E751" s="95"/>
      <c r="F751" s="95"/>
      <c r="G751" s="95"/>
      <c r="H751" s="95"/>
      <c r="I751" s="95"/>
      <c r="J751" s="95"/>
      <c r="K751" s="95"/>
    </row>
    <row r="752" spans="2:11">
      <c r="B752" s="94"/>
      <c r="C752" s="94"/>
      <c r="D752" s="94"/>
      <c r="E752" s="95"/>
      <c r="F752" s="95"/>
      <c r="G752" s="95"/>
      <c r="H752" s="95"/>
      <c r="I752" s="95"/>
      <c r="J752" s="95"/>
      <c r="K752" s="95"/>
    </row>
    <row r="753" spans="2:11">
      <c r="B753" s="94"/>
      <c r="C753" s="94"/>
      <c r="D753" s="94"/>
      <c r="E753" s="95"/>
      <c r="F753" s="95"/>
      <c r="G753" s="95"/>
      <c r="H753" s="95"/>
      <c r="I753" s="95"/>
      <c r="J753" s="95"/>
      <c r="K753" s="95"/>
    </row>
    <row r="754" spans="2:11">
      <c r="B754" s="94"/>
      <c r="C754" s="94"/>
      <c r="D754" s="94"/>
      <c r="E754" s="95"/>
      <c r="F754" s="95"/>
      <c r="G754" s="95"/>
      <c r="H754" s="95"/>
      <c r="I754" s="95"/>
      <c r="J754" s="95"/>
      <c r="K754" s="95"/>
    </row>
    <row r="755" spans="2:11">
      <c r="B755" s="94"/>
      <c r="C755" s="94"/>
      <c r="D755" s="94"/>
      <c r="E755" s="95"/>
      <c r="F755" s="95"/>
      <c r="G755" s="95"/>
      <c r="H755" s="95"/>
      <c r="I755" s="95"/>
      <c r="J755" s="95"/>
      <c r="K755" s="95"/>
    </row>
    <row r="756" spans="2:11">
      <c r="B756" s="94"/>
      <c r="C756" s="94"/>
      <c r="D756" s="94"/>
      <c r="E756" s="95"/>
      <c r="F756" s="95"/>
      <c r="G756" s="95"/>
      <c r="H756" s="95"/>
      <c r="I756" s="95"/>
      <c r="J756" s="95"/>
      <c r="K756" s="95"/>
    </row>
    <row r="757" spans="2:11">
      <c r="B757" s="94"/>
      <c r="C757" s="94"/>
      <c r="D757" s="94"/>
      <c r="E757" s="95"/>
      <c r="F757" s="95"/>
      <c r="G757" s="95"/>
      <c r="H757" s="95"/>
      <c r="I757" s="95"/>
      <c r="J757" s="95"/>
      <c r="K757" s="95"/>
    </row>
    <row r="758" spans="2:11">
      <c r="B758" s="94"/>
      <c r="C758" s="94"/>
      <c r="D758" s="94"/>
      <c r="E758" s="95"/>
      <c r="F758" s="95"/>
      <c r="G758" s="95"/>
      <c r="H758" s="95"/>
      <c r="I758" s="95"/>
      <c r="J758" s="95"/>
      <c r="K758" s="95"/>
    </row>
    <row r="759" spans="2:11">
      <c r="B759" s="94"/>
      <c r="C759" s="94"/>
      <c r="D759" s="94"/>
      <c r="E759" s="95"/>
      <c r="F759" s="95"/>
      <c r="G759" s="95"/>
      <c r="H759" s="95"/>
      <c r="I759" s="95"/>
      <c r="J759" s="95"/>
      <c r="K759" s="95"/>
    </row>
    <row r="760" spans="2:11">
      <c r="B760" s="94"/>
      <c r="C760" s="94"/>
      <c r="D760" s="94"/>
      <c r="E760" s="95"/>
      <c r="F760" s="95"/>
      <c r="G760" s="95"/>
      <c r="H760" s="95"/>
      <c r="I760" s="95"/>
      <c r="J760" s="95"/>
      <c r="K760" s="95"/>
    </row>
    <row r="761" spans="2:11">
      <c r="B761" s="94"/>
      <c r="C761" s="94"/>
      <c r="D761" s="94"/>
      <c r="E761" s="95"/>
      <c r="F761" s="95"/>
      <c r="G761" s="95"/>
      <c r="H761" s="95"/>
      <c r="I761" s="95"/>
      <c r="J761" s="95"/>
      <c r="K761" s="95"/>
    </row>
    <row r="762" spans="2:11">
      <c r="B762" s="94"/>
      <c r="C762" s="94"/>
      <c r="D762" s="94"/>
      <c r="E762" s="95"/>
      <c r="F762" s="95"/>
      <c r="G762" s="95"/>
      <c r="H762" s="95"/>
      <c r="I762" s="95"/>
      <c r="J762" s="95"/>
      <c r="K762" s="95"/>
    </row>
    <row r="763" spans="2:11">
      <c r="B763" s="94"/>
      <c r="C763" s="94"/>
      <c r="D763" s="94"/>
      <c r="E763" s="95"/>
      <c r="F763" s="95"/>
      <c r="G763" s="95"/>
      <c r="H763" s="95"/>
      <c r="I763" s="95"/>
      <c r="J763" s="95"/>
      <c r="K763" s="95"/>
    </row>
    <row r="764" spans="2:11">
      <c r="B764" s="94"/>
      <c r="C764" s="94"/>
      <c r="D764" s="94"/>
      <c r="E764" s="95"/>
      <c r="F764" s="95"/>
      <c r="G764" s="95"/>
      <c r="H764" s="95"/>
      <c r="I764" s="95"/>
      <c r="J764" s="95"/>
      <c r="K764" s="95"/>
    </row>
    <row r="765" spans="2:11">
      <c r="B765" s="94"/>
      <c r="C765" s="94"/>
      <c r="D765" s="94"/>
      <c r="E765" s="95"/>
      <c r="F765" s="95"/>
      <c r="G765" s="95"/>
      <c r="H765" s="95"/>
      <c r="I765" s="95"/>
      <c r="J765" s="95"/>
      <c r="K765" s="95"/>
    </row>
    <row r="766" spans="2:11">
      <c r="B766" s="94"/>
      <c r="C766" s="94"/>
      <c r="D766" s="94"/>
      <c r="E766" s="95"/>
      <c r="F766" s="95"/>
      <c r="G766" s="95"/>
      <c r="H766" s="95"/>
      <c r="I766" s="95"/>
      <c r="J766" s="95"/>
      <c r="K766" s="95"/>
    </row>
    <row r="767" spans="2:11">
      <c r="B767" s="94"/>
      <c r="C767" s="94"/>
      <c r="D767" s="94"/>
      <c r="E767" s="95"/>
      <c r="F767" s="95"/>
      <c r="G767" s="95"/>
      <c r="H767" s="95"/>
      <c r="I767" s="95"/>
      <c r="J767" s="95"/>
      <c r="K767" s="95"/>
    </row>
    <row r="768" spans="2:11">
      <c r="B768" s="94"/>
      <c r="C768" s="94"/>
      <c r="D768" s="94"/>
      <c r="E768" s="95"/>
      <c r="F768" s="95"/>
      <c r="G768" s="95"/>
      <c r="H768" s="95"/>
      <c r="I768" s="95"/>
      <c r="J768" s="95"/>
      <c r="K768" s="95"/>
    </row>
    <row r="769" spans="2:11">
      <c r="B769" s="94"/>
      <c r="C769" s="94"/>
      <c r="D769" s="94"/>
      <c r="E769" s="95"/>
      <c r="F769" s="95"/>
      <c r="G769" s="95"/>
      <c r="H769" s="95"/>
      <c r="I769" s="95"/>
      <c r="J769" s="95"/>
      <c r="K769" s="95"/>
    </row>
    <row r="770" spans="2:11">
      <c r="B770" s="94"/>
      <c r="C770" s="94"/>
      <c r="D770" s="94"/>
      <c r="E770" s="95"/>
      <c r="F770" s="95"/>
      <c r="G770" s="95"/>
      <c r="H770" s="95"/>
      <c r="I770" s="95"/>
      <c r="J770" s="95"/>
      <c r="K770" s="95"/>
    </row>
    <row r="771" spans="2:11">
      <c r="B771" s="94"/>
      <c r="C771" s="94"/>
      <c r="D771" s="94"/>
      <c r="E771" s="95"/>
      <c r="F771" s="95"/>
      <c r="G771" s="95"/>
      <c r="H771" s="95"/>
      <c r="I771" s="95"/>
      <c r="J771" s="95"/>
      <c r="K771" s="95"/>
    </row>
    <row r="772" spans="2:11">
      <c r="B772" s="94"/>
      <c r="C772" s="94"/>
      <c r="D772" s="94"/>
      <c r="E772" s="95"/>
      <c r="F772" s="95"/>
      <c r="G772" s="95"/>
      <c r="H772" s="95"/>
      <c r="I772" s="95"/>
      <c r="J772" s="95"/>
      <c r="K772" s="95"/>
    </row>
    <row r="773" spans="2:11">
      <c r="B773" s="94"/>
      <c r="C773" s="94"/>
      <c r="D773" s="94"/>
      <c r="E773" s="95"/>
      <c r="F773" s="95"/>
      <c r="G773" s="95"/>
      <c r="H773" s="95"/>
      <c r="I773" s="95"/>
      <c r="J773" s="95"/>
      <c r="K773" s="95"/>
    </row>
    <row r="774" spans="2:11">
      <c r="B774" s="94"/>
      <c r="C774" s="94"/>
      <c r="D774" s="94"/>
      <c r="E774" s="95"/>
      <c r="F774" s="95"/>
      <c r="G774" s="95"/>
      <c r="H774" s="95"/>
      <c r="I774" s="95"/>
      <c r="J774" s="95"/>
      <c r="K774" s="95"/>
    </row>
    <row r="775" spans="2:11">
      <c r="B775" s="94"/>
      <c r="C775" s="94"/>
      <c r="D775" s="94"/>
      <c r="E775" s="95"/>
      <c r="F775" s="95"/>
      <c r="G775" s="95"/>
      <c r="H775" s="95"/>
      <c r="I775" s="95"/>
      <c r="J775" s="95"/>
      <c r="K775" s="95"/>
    </row>
    <row r="776" spans="2:11">
      <c r="B776" s="94"/>
      <c r="C776" s="94"/>
      <c r="D776" s="94"/>
      <c r="E776" s="95"/>
      <c r="F776" s="95"/>
      <c r="G776" s="95"/>
      <c r="H776" s="95"/>
      <c r="I776" s="95"/>
      <c r="J776" s="95"/>
      <c r="K776" s="95"/>
    </row>
    <row r="777" spans="2:11">
      <c r="B777" s="94"/>
      <c r="C777" s="94"/>
      <c r="D777" s="94"/>
      <c r="E777" s="95"/>
      <c r="F777" s="95"/>
      <c r="G777" s="95"/>
      <c r="H777" s="95"/>
      <c r="I777" s="95"/>
      <c r="J777" s="95"/>
      <c r="K777" s="95"/>
    </row>
    <row r="778" spans="2:11">
      <c r="B778" s="94"/>
      <c r="C778" s="94"/>
      <c r="D778" s="94"/>
      <c r="E778" s="95"/>
      <c r="F778" s="95"/>
      <c r="G778" s="95"/>
      <c r="H778" s="95"/>
      <c r="I778" s="95"/>
      <c r="J778" s="95"/>
      <c r="K778" s="95"/>
    </row>
    <row r="779" spans="2:11">
      <c r="B779" s="94"/>
      <c r="C779" s="94"/>
      <c r="D779" s="94"/>
      <c r="E779" s="95"/>
      <c r="F779" s="95"/>
      <c r="G779" s="95"/>
      <c r="H779" s="95"/>
      <c r="I779" s="95"/>
      <c r="J779" s="95"/>
      <c r="K779" s="95"/>
    </row>
    <row r="780" spans="2:11">
      <c r="B780" s="94"/>
      <c r="C780" s="94"/>
      <c r="D780" s="94"/>
      <c r="E780" s="95"/>
      <c r="F780" s="95"/>
      <c r="G780" s="95"/>
      <c r="H780" s="95"/>
      <c r="I780" s="95"/>
      <c r="J780" s="95"/>
      <c r="K780" s="95"/>
    </row>
    <row r="781" spans="2:11">
      <c r="B781" s="94"/>
      <c r="C781" s="94"/>
      <c r="D781" s="94"/>
      <c r="E781" s="95"/>
      <c r="F781" s="95"/>
      <c r="G781" s="95"/>
      <c r="H781" s="95"/>
      <c r="I781" s="95"/>
      <c r="J781" s="95"/>
      <c r="K781" s="95"/>
    </row>
    <row r="782" spans="2:11">
      <c r="B782" s="94"/>
      <c r="C782" s="94"/>
      <c r="D782" s="94"/>
      <c r="E782" s="95"/>
      <c r="F782" s="95"/>
      <c r="G782" s="95"/>
      <c r="H782" s="95"/>
      <c r="I782" s="95"/>
      <c r="J782" s="95"/>
      <c r="K782" s="95"/>
    </row>
    <row r="783" spans="2:11">
      <c r="B783" s="94"/>
      <c r="C783" s="94"/>
      <c r="D783" s="94"/>
      <c r="E783" s="95"/>
      <c r="F783" s="95"/>
      <c r="G783" s="95"/>
      <c r="H783" s="95"/>
      <c r="I783" s="95"/>
      <c r="J783" s="95"/>
      <c r="K783" s="95"/>
    </row>
    <row r="784" spans="2:11">
      <c r="B784" s="94"/>
      <c r="C784" s="94"/>
      <c r="D784" s="94"/>
      <c r="E784" s="95"/>
      <c r="F784" s="95"/>
      <c r="G784" s="95"/>
      <c r="H784" s="95"/>
      <c r="I784" s="95"/>
      <c r="J784" s="95"/>
      <c r="K784" s="95"/>
    </row>
    <row r="785" spans="2:11">
      <c r="B785" s="94"/>
      <c r="C785" s="94"/>
      <c r="D785" s="94"/>
      <c r="E785" s="95"/>
      <c r="F785" s="95"/>
      <c r="G785" s="95"/>
      <c r="H785" s="95"/>
      <c r="I785" s="95"/>
      <c r="J785" s="95"/>
      <c r="K785" s="95"/>
    </row>
    <row r="786" spans="2:11">
      <c r="B786" s="94"/>
      <c r="C786" s="94"/>
      <c r="D786" s="94"/>
      <c r="E786" s="95"/>
      <c r="F786" s="95"/>
      <c r="G786" s="95"/>
      <c r="H786" s="95"/>
      <c r="I786" s="95"/>
      <c r="J786" s="95"/>
      <c r="K786" s="95"/>
    </row>
    <row r="787" spans="2:11">
      <c r="B787" s="94"/>
      <c r="C787" s="94"/>
      <c r="D787" s="94"/>
      <c r="E787" s="95"/>
      <c r="F787" s="95"/>
      <c r="G787" s="95"/>
      <c r="H787" s="95"/>
      <c r="I787" s="95"/>
      <c r="J787" s="95"/>
      <c r="K787" s="95"/>
    </row>
    <row r="788" spans="2:11">
      <c r="B788" s="94"/>
      <c r="C788" s="94"/>
      <c r="D788" s="94"/>
      <c r="E788" s="95"/>
      <c r="F788" s="95"/>
      <c r="G788" s="95"/>
      <c r="H788" s="95"/>
      <c r="I788" s="95"/>
      <c r="J788" s="95"/>
      <c r="K788" s="95"/>
    </row>
    <row r="789" spans="2:11">
      <c r="B789" s="94"/>
      <c r="C789" s="94"/>
      <c r="D789" s="94"/>
      <c r="E789" s="95"/>
      <c r="F789" s="95"/>
      <c r="G789" s="95"/>
      <c r="H789" s="95"/>
      <c r="I789" s="95"/>
      <c r="J789" s="95"/>
      <c r="K789" s="95"/>
    </row>
    <row r="790" spans="2:11">
      <c r="B790" s="94"/>
      <c r="C790" s="94"/>
      <c r="D790" s="94"/>
      <c r="E790" s="95"/>
      <c r="F790" s="95"/>
      <c r="G790" s="95"/>
      <c r="H790" s="95"/>
      <c r="I790" s="95"/>
      <c r="J790" s="95"/>
      <c r="K790" s="95"/>
    </row>
    <row r="791" spans="2:11">
      <c r="B791" s="94"/>
      <c r="C791" s="94"/>
      <c r="D791" s="94"/>
      <c r="E791" s="95"/>
      <c r="F791" s="95"/>
      <c r="G791" s="95"/>
      <c r="H791" s="95"/>
      <c r="I791" s="95"/>
      <c r="J791" s="95"/>
      <c r="K791" s="95"/>
    </row>
    <row r="792" spans="2:11">
      <c r="B792" s="94"/>
      <c r="C792" s="94"/>
      <c r="D792" s="94"/>
      <c r="E792" s="95"/>
      <c r="F792" s="95"/>
      <c r="G792" s="95"/>
      <c r="H792" s="95"/>
      <c r="I792" s="95"/>
      <c r="J792" s="95"/>
      <c r="K792" s="95"/>
    </row>
    <row r="793" spans="2:11">
      <c r="B793" s="94"/>
      <c r="C793" s="94"/>
      <c r="D793" s="94"/>
      <c r="E793" s="95"/>
      <c r="F793" s="95"/>
      <c r="G793" s="95"/>
      <c r="H793" s="95"/>
      <c r="I793" s="95"/>
      <c r="J793" s="95"/>
      <c r="K793" s="95"/>
    </row>
    <row r="794" spans="2:11">
      <c r="B794" s="94"/>
      <c r="C794" s="94"/>
      <c r="D794" s="94"/>
      <c r="E794" s="95"/>
      <c r="F794" s="95"/>
      <c r="G794" s="95"/>
      <c r="H794" s="95"/>
      <c r="I794" s="95"/>
      <c r="J794" s="95"/>
      <c r="K794" s="95"/>
    </row>
    <row r="795" spans="2:11">
      <c r="B795" s="94"/>
      <c r="C795" s="94"/>
      <c r="D795" s="94"/>
      <c r="E795" s="95"/>
      <c r="F795" s="95"/>
      <c r="G795" s="95"/>
      <c r="H795" s="95"/>
      <c r="I795" s="95"/>
      <c r="J795" s="95"/>
      <c r="K795" s="95"/>
    </row>
    <row r="796" spans="2:11">
      <c r="B796" s="94"/>
      <c r="C796" s="94"/>
      <c r="D796" s="94"/>
      <c r="E796" s="95"/>
      <c r="F796" s="95"/>
      <c r="G796" s="95"/>
      <c r="H796" s="95"/>
      <c r="I796" s="95"/>
      <c r="J796" s="95"/>
      <c r="K796" s="95"/>
    </row>
    <row r="797" spans="2:11">
      <c r="B797" s="94"/>
      <c r="C797" s="94"/>
      <c r="D797" s="94"/>
      <c r="E797" s="95"/>
      <c r="F797" s="95"/>
      <c r="G797" s="95"/>
      <c r="H797" s="95"/>
      <c r="I797" s="95"/>
      <c r="J797" s="95"/>
      <c r="K797" s="95"/>
    </row>
    <row r="798" spans="2:11">
      <c r="B798" s="94"/>
      <c r="C798" s="94"/>
      <c r="D798" s="94"/>
      <c r="E798" s="95"/>
      <c r="F798" s="95"/>
      <c r="G798" s="95"/>
      <c r="H798" s="95"/>
      <c r="I798" s="95"/>
      <c r="J798" s="95"/>
      <c r="K798" s="95"/>
    </row>
    <row r="799" spans="2:11">
      <c r="B799" s="94"/>
      <c r="C799" s="94"/>
      <c r="D799" s="94"/>
      <c r="E799" s="95"/>
      <c r="F799" s="95"/>
      <c r="G799" s="95"/>
      <c r="H799" s="95"/>
      <c r="I799" s="95"/>
      <c r="J799" s="95"/>
      <c r="K799" s="95"/>
    </row>
    <row r="800" spans="2:11">
      <c r="B800" s="94"/>
      <c r="C800" s="94"/>
      <c r="D800" s="94"/>
      <c r="E800" s="95"/>
      <c r="F800" s="95"/>
      <c r="G800" s="95"/>
      <c r="H800" s="95"/>
      <c r="I800" s="95"/>
      <c r="J800" s="95"/>
      <c r="K800" s="95"/>
    </row>
    <row r="801" spans="2:11">
      <c r="B801" s="94"/>
      <c r="C801" s="94"/>
      <c r="D801" s="94"/>
      <c r="E801" s="95"/>
      <c r="F801" s="95"/>
      <c r="G801" s="95"/>
      <c r="H801" s="95"/>
      <c r="I801" s="95"/>
      <c r="J801" s="95"/>
      <c r="K801" s="95"/>
    </row>
    <row r="802" spans="2:11">
      <c r="B802" s="94"/>
      <c r="C802" s="94"/>
      <c r="D802" s="94"/>
      <c r="E802" s="95"/>
      <c r="F802" s="95"/>
      <c r="G802" s="95"/>
      <c r="H802" s="95"/>
      <c r="I802" s="95"/>
      <c r="J802" s="95"/>
      <c r="K802" s="95"/>
    </row>
    <row r="803" spans="2:11">
      <c r="B803" s="94"/>
      <c r="C803" s="94"/>
      <c r="D803" s="94"/>
      <c r="E803" s="95"/>
      <c r="F803" s="95"/>
      <c r="G803" s="95"/>
      <c r="H803" s="95"/>
      <c r="I803" s="95"/>
      <c r="J803" s="95"/>
      <c r="K803" s="95"/>
    </row>
    <row r="804" spans="2:11">
      <c r="B804" s="94"/>
      <c r="C804" s="94"/>
      <c r="D804" s="94"/>
      <c r="E804" s="95"/>
      <c r="F804" s="95"/>
      <c r="G804" s="95"/>
      <c r="H804" s="95"/>
      <c r="I804" s="95"/>
      <c r="J804" s="95"/>
      <c r="K804" s="95"/>
    </row>
    <row r="805" spans="2:11">
      <c r="B805" s="94"/>
      <c r="C805" s="94"/>
      <c r="D805" s="94"/>
      <c r="E805" s="95"/>
      <c r="F805" s="95"/>
      <c r="G805" s="95"/>
      <c r="H805" s="95"/>
      <c r="I805" s="95"/>
      <c r="J805" s="95"/>
      <c r="K805" s="95"/>
    </row>
    <row r="806" spans="2:11">
      <c r="B806" s="94"/>
      <c r="C806" s="94"/>
      <c r="D806" s="94"/>
      <c r="E806" s="95"/>
      <c r="F806" s="95"/>
      <c r="G806" s="95"/>
      <c r="H806" s="95"/>
      <c r="I806" s="95"/>
      <c r="J806" s="95"/>
      <c r="K806" s="95"/>
    </row>
    <row r="807" spans="2:11">
      <c r="B807" s="94"/>
      <c r="C807" s="94"/>
      <c r="D807" s="94"/>
      <c r="E807" s="95"/>
      <c r="F807" s="95"/>
      <c r="G807" s="95"/>
      <c r="H807" s="95"/>
      <c r="I807" s="95"/>
      <c r="J807" s="95"/>
      <c r="K807" s="95"/>
    </row>
    <row r="808" spans="2:11">
      <c r="B808" s="94"/>
      <c r="C808" s="94"/>
      <c r="D808" s="94"/>
      <c r="E808" s="95"/>
      <c r="F808" s="95"/>
      <c r="G808" s="95"/>
      <c r="H808" s="95"/>
      <c r="I808" s="95"/>
      <c r="J808" s="95"/>
      <c r="K808" s="95"/>
    </row>
    <row r="809" spans="2:11">
      <c r="B809" s="94"/>
      <c r="C809" s="94"/>
      <c r="D809" s="94"/>
      <c r="E809" s="95"/>
      <c r="F809" s="95"/>
      <c r="G809" s="95"/>
      <c r="H809" s="95"/>
      <c r="I809" s="95"/>
      <c r="J809" s="95"/>
      <c r="K809" s="95"/>
    </row>
    <row r="810" spans="2:11">
      <c r="B810" s="94"/>
      <c r="C810" s="94"/>
      <c r="D810" s="94"/>
      <c r="E810" s="95"/>
      <c r="F810" s="95"/>
      <c r="G810" s="95"/>
      <c r="H810" s="95"/>
      <c r="I810" s="95"/>
      <c r="J810" s="95"/>
      <c r="K810" s="95"/>
    </row>
    <row r="811" spans="2:11">
      <c r="B811" s="94"/>
      <c r="C811" s="94"/>
      <c r="D811" s="94"/>
      <c r="E811" s="95"/>
      <c r="F811" s="95"/>
      <c r="G811" s="95"/>
      <c r="H811" s="95"/>
      <c r="I811" s="95"/>
      <c r="J811" s="95"/>
      <c r="K811" s="95"/>
    </row>
    <row r="812" spans="2:11">
      <c r="B812" s="94"/>
      <c r="C812" s="94"/>
      <c r="D812" s="94"/>
      <c r="E812" s="95"/>
      <c r="F812" s="95"/>
      <c r="G812" s="95"/>
      <c r="H812" s="95"/>
      <c r="I812" s="95"/>
      <c r="J812" s="95"/>
      <c r="K812" s="95"/>
    </row>
    <row r="813" spans="2:11">
      <c r="B813" s="94"/>
      <c r="C813" s="94"/>
      <c r="D813" s="94"/>
      <c r="E813" s="95"/>
      <c r="F813" s="95"/>
      <c r="G813" s="95"/>
      <c r="H813" s="95"/>
      <c r="I813" s="95"/>
      <c r="J813" s="95"/>
      <c r="K813" s="95"/>
    </row>
    <row r="814" spans="2:11">
      <c r="B814" s="94"/>
      <c r="C814" s="94"/>
      <c r="D814" s="94"/>
      <c r="E814" s="95"/>
      <c r="F814" s="95"/>
      <c r="G814" s="95"/>
      <c r="H814" s="95"/>
      <c r="I814" s="95"/>
      <c r="J814" s="95"/>
      <c r="K814" s="95"/>
    </row>
    <row r="815" spans="2:11">
      <c r="B815" s="94"/>
      <c r="C815" s="94"/>
      <c r="D815" s="94"/>
      <c r="E815" s="95"/>
      <c r="F815" s="95"/>
      <c r="G815" s="95"/>
      <c r="H815" s="95"/>
      <c r="I815" s="95"/>
      <c r="J815" s="95"/>
      <c r="K815" s="95"/>
    </row>
    <row r="816" spans="2:11">
      <c r="B816" s="94"/>
      <c r="C816" s="94"/>
      <c r="D816" s="94"/>
      <c r="E816" s="95"/>
      <c r="F816" s="95"/>
      <c r="G816" s="95"/>
      <c r="H816" s="95"/>
      <c r="I816" s="95"/>
      <c r="J816" s="95"/>
      <c r="K816" s="95"/>
    </row>
    <row r="817" spans="2:11">
      <c r="B817" s="94"/>
      <c r="C817" s="94"/>
      <c r="D817" s="94"/>
      <c r="E817" s="95"/>
      <c r="F817" s="95"/>
      <c r="G817" s="95"/>
      <c r="H817" s="95"/>
      <c r="I817" s="95"/>
      <c r="J817" s="95"/>
      <c r="K817" s="95"/>
    </row>
    <row r="818" spans="2:11">
      <c r="B818" s="94"/>
      <c r="C818" s="94"/>
      <c r="D818" s="94"/>
      <c r="E818" s="95"/>
      <c r="F818" s="95"/>
      <c r="G818" s="95"/>
      <c r="H818" s="95"/>
      <c r="I818" s="95"/>
      <c r="J818" s="95"/>
      <c r="K818" s="95"/>
    </row>
    <row r="819" spans="2:11">
      <c r="B819" s="94"/>
      <c r="C819" s="94"/>
      <c r="D819" s="94"/>
      <c r="E819" s="95"/>
      <c r="F819" s="95"/>
      <c r="G819" s="95"/>
      <c r="H819" s="95"/>
      <c r="I819" s="95"/>
      <c r="J819" s="95"/>
      <c r="K819" s="95"/>
    </row>
    <row r="820" spans="2:11">
      <c r="B820" s="94"/>
      <c r="C820" s="94"/>
      <c r="D820" s="94"/>
      <c r="E820" s="95"/>
      <c r="F820" s="95"/>
      <c r="G820" s="95"/>
      <c r="H820" s="95"/>
      <c r="I820" s="95"/>
      <c r="J820" s="95"/>
      <c r="K820" s="95"/>
    </row>
    <row r="821" spans="2:11">
      <c r="B821" s="94"/>
      <c r="C821" s="94"/>
      <c r="D821" s="94"/>
      <c r="E821" s="95"/>
      <c r="F821" s="95"/>
      <c r="G821" s="95"/>
      <c r="H821" s="95"/>
      <c r="I821" s="95"/>
      <c r="J821" s="95"/>
      <c r="K821" s="95"/>
    </row>
    <row r="822" spans="2:11">
      <c r="B822" s="94"/>
      <c r="C822" s="94"/>
      <c r="D822" s="94"/>
      <c r="E822" s="95"/>
      <c r="F822" s="95"/>
      <c r="G822" s="95"/>
      <c r="H822" s="95"/>
      <c r="I822" s="95"/>
      <c r="J822" s="95"/>
      <c r="K822" s="95"/>
    </row>
    <row r="823" spans="2:11">
      <c r="B823" s="94"/>
      <c r="C823" s="94"/>
      <c r="D823" s="94"/>
      <c r="E823" s="95"/>
      <c r="F823" s="95"/>
      <c r="G823" s="95"/>
      <c r="H823" s="95"/>
      <c r="I823" s="95"/>
      <c r="J823" s="95"/>
      <c r="K823" s="95"/>
    </row>
    <row r="824" spans="2:11">
      <c r="B824" s="94"/>
      <c r="C824" s="94"/>
      <c r="D824" s="94"/>
      <c r="E824" s="95"/>
      <c r="F824" s="95"/>
      <c r="G824" s="95"/>
      <c r="H824" s="95"/>
      <c r="I824" s="95"/>
      <c r="J824" s="95"/>
      <c r="K824" s="95"/>
    </row>
    <row r="825" spans="2:11">
      <c r="B825" s="94"/>
      <c r="C825" s="94"/>
      <c r="D825" s="94"/>
      <c r="E825" s="95"/>
      <c r="F825" s="95"/>
      <c r="G825" s="95"/>
      <c r="H825" s="95"/>
      <c r="I825" s="95"/>
      <c r="J825" s="95"/>
      <c r="K825" s="95"/>
    </row>
    <row r="826" spans="2:11">
      <c r="B826" s="94"/>
      <c r="C826" s="94"/>
      <c r="D826" s="94"/>
      <c r="E826" s="95"/>
      <c r="F826" s="95"/>
      <c r="G826" s="95"/>
      <c r="H826" s="95"/>
      <c r="I826" s="95"/>
      <c r="J826" s="95"/>
      <c r="K826" s="95"/>
    </row>
    <row r="827" spans="2:11">
      <c r="B827" s="94"/>
      <c r="C827" s="94"/>
      <c r="D827" s="94"/>
      <c r="E827" s="95"/>
      <c r="F827" s="95"/>
      <c r="G827" s="95"/>
      <c r="H827" s="95"/>
      <c r="I827" s="95"/>
      <c r="J827" s="95"/>
      <c r="K827" s="95"/>
    </row>
    <row r="828" spans="2:11">
      <c r="B828" s="94"/>
      <c r="C828" s="94"/>
      <c r="D828" s="94"/>
      <c r="E828" s="95"/>
      <c r="F828" s="95"/>
      <c r="G828" s="95"/>
      <c r="H828" s="95"/>
      <c r="I828" s="95"/>
      <c r="J828" s="95"/>
      <c r="K828" s="95"/>
    </row>
    <row r="829" spans="2:11">
      <c r="B829" s="94"/>
      <c r="C829" s="94"/>
      <c r="D829" s="94"/>
      <c r="E829" s="95"/>
      <c r="F829" s="95"/>
      <c r="G829" s="95"/>
      <c r="H829" s="95"/>
      <c r="I829" s="95"/>
      <c r="J829" s="95"/>
      <c r="K829" s="95"/>
    </row>
    <row r="830" spans="2:11">
      <c r="B830" s="94"/>
      <c r="C830" s="94"/>
      <c r="D830" s="94"/>
      <c r="E830" s="95"/>
      <c r="F830" s="95"/>
      <c r="G830" s="95"/>
      <c r="H830" s="95"/>
      <c r="I830" s="95"/>
      <c r="J830" s="95"/>
      <c r="K830" s="95"/>
    </row>
    <row r="831" spans="2:11">
      <c r="B831" s="94"/>
      <c r="C831" s="94"/>
      <c r="D831" s="94"/>
      <c r="E831" s="95"/>
      <c r="F831" s="95"/>
      <c r="G831" s="95"/>
      <c r="H831" s="95"/>
      <c r="I831" s="95"/>
      <c r="J831" s="95"/>
      <c r="K831" s="95"/>
    </row>
    <row r="832" spans="2:11">
      <c r="B832" s="94"/>
      <c r="C832" s="94"/>
      <c r="D832" s="94"/>
      <c r="E832" s="95"/>
      <c r="F832" s="95"/>
      <c r="G832" s="95"/>
      <c r="H832" s="95"/>
      <c r="I832" s="95"/>
      <c r="J832" s="95"/>
      <c r="K832" s="95"/>
    </row>
    <row r="833" spans="2:11">
      <c r="B833" s="94"/>
      <c r="C833" s="94"/>
      <c r="D833" s="94"/>
      <c r="E833" s="95"/>
      <c r="F833" s="95"/>
      <c r="G833" s="95"/>
      <c r="H833" s="95"/>
      <c r="I833" s="95"/>
      <c r="J833" s="95"/>
      <c r="K833" s="95"/>
    </row>
    <row r="834" spans="2:11">
      <c r="B834" s="94"/>
      <c r="C834" s="94"/>
      <c r="D834" s="94"/>
      <c r="E834" s="95"/>
      <c r="F834" s="95"/>
      <c r="G834" s="95"/>
      <c r="H834" s="95"/>
      <c r="I834" s="95"/>
      <c r="J834" s="95"/>
      <c r="K834" s="95"/>
    </row>
    <row r="835" spans="2:11">
      <c r="B835" s="94"/>
      <c r="C835" s="94"/>
      <c r="D835" s="94"/>
      <c r="E835" s="95"/>
      <c r="F835" s="95"/>
      <c r="G835" s="95"/>
      <c r="H835" s="95"/>
      <c r="I835" s="95"/>
      <c r="J835" s="95"/>
      <c r="K835" s="95"/>
    </row>
    <row r="836" spans="2:11">
      <c r="B836" s="94"/>
      <c r="C836" s="94"/>
      <c r="D836" s="94"/>
      <c r="E836" s="95"/>
      <c r="F836" s="95"/>
      <c r="G836" s="95"/>
      <c r="H836" s="95"/>
      <c r="I836" s="95"/>
      <c r="J836" s="95"/>
      <c r="K836" s="95"/>
    </row>
    <row r="837" spans="2:11">
      <c r="B837" s="94"/>
      <c r="C837" s="94"/>
      <c r="D837" s="94"/>
      <c r="E837" s="95"/>
      <c r="F837" s="95"/>
      <c r="G837" s="95"/>
      <c r="H837" s="95"/>
      <c r="I837" s="95"/>
      <c r="J837" s="95"/>
      <c r="K837" s="95"/>
    </row>
    <row r="838" spans="2:11">
      <c r="B838" s="94"/>
      <c r="C838" s="94"/>
      <c r="D838" s="94"/>
      <c r="E838" s="95"/>
      <c r="F838" s="95"/>
      <c r="G838" s="95"/>
      <c r="H838" s="95"/>
      <c r="I838" s="95"/>
      <c r="J838" s="95"/>
      <c r="K838" s="95"/>
    </row>
    <row r="839" spans="2:11">
      <c r="B839" s="94"/>
      <c r="C839" s="94"/>
      <c r="D839" s="94"/>
      <c r="E839" s="95"/>
      <c r="F839" s="95"/>
      <c r="G839" s="95"/>
      <c r="H839" s="95"/>
      <c r="I839" s="95"/>
      <c r="J839" s="95"/>
      <c r="K839" s="95"/>
    </row>
    <row r="840" spans="2:11">
      <c r="B840" s="94"/>
      <c r="C840" s="94"/>
      <c r="D840" s="94"/>
      <c r="E840" s="95"/>
      <c r="F840" s="95"/>
      <c r="G840" s="95"/>
      <c r="H840" s="95"/>
      <c r="I840" s="95"/>
      <c r="J840" s="95"/>
      <c r="K840" s="95"/>
    </row>
    <row r="841" spans="2:11">
      <c r="B841" s="94"/>
      <c r="C841" s="94"/>
      <c r="D841" s="94"/>
      <c r="E841" s="95"/>
      <c r="F841" s="95"/>
      <c r="G841" s="95"/>
      <c r="H841" s="95"/>
      <c r="I841" s="95"/>
      <c r="J841" s="95"/>
      <c r="K841" s="95"/>
    </row>
    <row r="842" spans="2:11">
      <c r="B842" s="94"/>
      <c r="C842" s="94"/>
      <c r="D842" s="94"/>
      <c r="E842" s="95"/>
      <c r="F842" s="95"/>
      <c r="G842" s="95"/>
      <c r="H842" s="95"/>
      <c r="I842" s="95"/>
      <c r="J842" s="95"/>
      <c r="K842" s="95"/>
    </row>
    <row r="843" spans="2:11">
      <c r="B843" s="94"/>
      <c r="C843" s="94"/>
      <c r="D843" s="94"/>
      <c r="E843" s="95"/>
      <c r="F843" s="95"/>
      <c r="G843" s="95"/>
      <c r="H843" s="95"/>
      <c r="I843" s="95"/>
      <c r="J843" s="95"/>
      <c r="K843" s="95"/>
    </row>
    <row r="844" spans="2:11">
      <c r="B844" s="94"/>
      <c r="C844" s="94"/>
      <c r="D844" s="94"/>
      <c r="E844" s="95"/>
      <c r="F844" s="95"/>
      <c r="G844" s="95"/>
      <c r="H844" s="95"/>
      <c r="I844" s="95"/>
      <c r="J844" s="95"/>
      <c r="K844" s="95"/>
    </row>
    <row r="845" spans="2:11">
      <c r="B845" s="94"/>
      <c r="C845" s="94"/>
      <c r="D845" s="94"/>
      <c r="E845" s="95"/>
      <c r="F845" s="95"/>
      <c r="G845" s="95"/>
      <c r="H845" s="95"/>
      <c r="I845" s="95"/>
      <c r="J845" s="95"/>
      <c r="K845" s="95"/>
    </row>
    <row r="846" spans="2:11">
      <c r="B846" s="94"/>
      <c r="C846" s="94"/>
      <c r="D846" s="94"/>
      <c r="E846" s="95"/>
      <c r="F846" s="95"/>
      <c r="G846" s="95"/>
      <c r="H846" s="95"/>
      <c r="I846" s="95"/>
      <c r="J846" s="95"/>
      <c r="K846" s="95"/>
    </row>
    <row r="847" spans="2:11">
      <c r="B847" s="94"/>
      <c r="C847" s="94"/>
      <c r="D847" s="94"/>
      <c r="E847" s="95"/>
      <c r="F847" s="95"/>
      <c r="G847" s="95"/>
      <c r="H847" s="95"/>
      <c r="I847" s="95"/>
      <c r="J847" s="95"/>
      <c r="K847" s="95"/>
    </row>
    <row r="848" spans="2:11">
      <c r="B848" s="94"/>
      <c r="C848" s="94"/>
      <c r="D848" s="94"/>
      <c r="E848" s="95"/>
      <c r="F848" s="95"/>
      <c r="G848" s="95"/>
      <c r="H848" s="95"/>
      <c r="I848" s="95"/>
      <c r="J848" s="95"/>
      <c r="K848" s="95"/>
    </row>
    <row r="849" spans="2:11">
      <c r="B849" s="94"/>
      <c r="C849" s="94"/>
      <c r="D849" s="94"/>
      <c r="E849" s="95"/>
      <c r="F849" s="95"/>
      <c r="G849" s="95"/>
      <c r="H849" s="95"/>
      <c r="I849" s="95"/>
      <c r="J849" s="95"/>
      <c r="K849" s="95"/>
    </row>
    <row r="850" spans="2:11">
      <c r="B850" s="94"/>
      <c r="C850" s="94"/>
      <c r="D850" s="94"/>
      <c r="E850" s="95"/>
      <c r="F850" s="95"/>
      <c r="G850" s="95"/>
      <c r="H850" s="95"/>
      <c r="I850" s="95"/>
      <c r="J850" s="95"/>
      <c r="K850" s="95"/>
    </row>
    <row r="851" spans="2:11">
      <c r="B851" s="94"/>
      <c r="C851" s="94"/>
      <c r="D851" s="94"/>
      <c r="E851" s="95"/>
      <c r="F851" s="95"/>
      <c r="G851" s="95"/>
      <c r="H851" s="95"/>
      <c r="I851" s="95"/>
      <c r="J851" s="95"/>
      <c r="K851" s="95"/>
    </row>
    <row r="852" spans="2:11">
      <c r="B852" s="94"/>
      <c r="C852" s="94"/>
      <c r="D852" s="94"/>
      <c r="E852" s="95"/>
      <c r="F852" s="95"/>
      <c r="G852" s="95"/>
      <c r="H852" s="95"/>
      <c r="I852" s="95"/>
      <c r="J852" s="95"/>
      <c r="K852" s="95"/>
    </row>
    <row r="853" spans="2:11">
      <c r="B853" s="94"/>
      <c r="C853" s="94"/>
      <c r="D853" s="94"/>
      <c r="E853" s="95"/>
      <c r="F853" s="95"/>
      <c r="G853" s="95"/>
      <c r="H853" s="95"/>
      <c r="I853" s="95"/>
      <c r="J853" s="95"/>
      <c r="K853" s="95"/>
    </row>
    <row r="854" spans="2:11">
      <c r="B854" s="94"/>
      <c r="C854" s="94"/>
      <c r="D854" s="94"/>
      <c r="E854" s="95"/>
      <c r="F854" s="95"/>
      <c r="G854" s="95"/>
      <c r="H854" s="95"/>
      <c r="I854" s="95"/>
      <c r="J854" s="95"/>
      <c r="K854" s="95"/>
    </row>
    <row r="855" spans="2:11">
      <c r="B855" s="94"/>
      <c r="C855" s="94"/>
      <c r="D855" s="94"/>
      <c r="E855" s="95"/>
      <c r="F855" s="95"/>
      <c r="G855" s="95"/>
      <c r="H855" s="95"/>
      <c r="I855" s="95"/>
      <c r="J855" s="95"/>
      <c r="K855" s="95"/>
    </row>
    <row r="856" spans="2:11">
      <c r="B856" s="94"/>
      <c r="C856" s="94"/>
      <c r="D856" s="94"/>
      <c r="E856" s="95"/>
      <c r="F856" s="95"/>
      <c r="G856" s="95"/>
      <c r="H856" s="95"/>
      <c r="I856" s="95"/>
      <c r="J856" s="95"/>
      <c r="K856" s="95"/>
    </row>
    <row r="857" spans="2:11">
      <c r="B857" s="94"/>
      <c r="C857" s="94"/>
      <c r="D857" s="94"/>
      <c r="E857" s="95"/>
      <c r="F857" s="95"/>
      <c r="G857" s="95"/>
      <c r="H857" s="95"/>
      <c r="I857" s="95"/>
      <c r="J857" s="95"/>
      <c r="K857" s="95"/>
    </row>
    <row r="858" spans="2:11">
      <c r="B858" s="94"/>
      <c r="C858" s="94"/>
      <c r="D858" s="94"/>
      <c r="E858" s="95"/>
      <c r="F858" s="95"/>
      <c r="G858" s="95"/>
      <c r="H858" s="95"/>
      <c r="I858" s="95"/>
      <c r="J858" s="95"/>
      <c r="K858" s="95"/>
    </row>
    <row r="859" spans="2:11">
      <c r="B859" s="94"/>
      <c r="C859" s="94"/>
      <c r="D859" s="94"/>
      <c r="E859" s="95"/>
      <c r="F859" s="95"/>
      <c r="G859" s="95"/>
      <c r="H859" s="95"/>
      <c r="I859" s="95"/>
      <c r="J859" s="95"/>
      <c r="K859" s="95"/>
    </row>
    <row r="860" spans="2:11">
      <c r="B860" s="94"/>
      <c r="C860" s="94"/>
      <c r="D860" s="94"/>
      <c r="E860" s="95"/>
      <c r="F860" s="95"/>
      <c r="G860" s="95"/>
      <c r="H860" s="95"/>
      <c r="I860" s="95"/>
      <c r="J860" s="95"/>
      <c r="K860" s="95"/>
    </row>
    <row r="861" spans="2:11">
      <c r="B861" s="94"/>
      <c r="C861" s="94"/>
      <c r="D861" s="94"/>
      <c r="E861" s="95"/>
      <c r="F861" s="95"/>
      <c r="G861" s="95"/>
      <c r="H861" s="95"/>
      <c r="I861" s="95"/>
      <c r="J861" s="95"/>
      <c r="K861" s="95"/>
    </row>
    <row r="862" spans="2:11">
      <c r="B862" s="94"/>
      <c r="C862" s="94"/>
      <c r="D862" s="94"/>
      <c r="E862" s="95"/>
      <c r="F862" s="95"/>
      <c r="G862" s="95"/>
      <c r="H862" s="95"/>
      <c r="I862" s="95"/>
      <c r="J862" s="95"/>
      <c r="K862" s="95"/>
    </row>
    <row r="863" spans="2:11">
      <c r="B863" s="94"/>
      <c r="C863" s="94"/>
      <c r="D863" s="94"/>
      <c r="E863" s="95"/>
      <c r="F863" s="95"/>
      <c r="G863" s="95"/>
      <c r="H863" s="95"/>
      <c r="I863" s="95"/>
      <c r="J863" s="95"/>
      <c r="K863" s="95"/>
    </row>
    <row r="864" spans="2:11">
      <c r="B864" s="94"/>
      <c r="C864" s="94"/>
      <c r="D864" s="94"/>
      <c r="E864" s="95"/>
      <c r="F864" s="95"/>
      <c r="G864" s="95"/>
      <c r="H864" s="95"/>
      <c r="I864" s="95"/>
      <c r="J864" s="95"/>
      <c r="K864" s="95"/>
    </row>
    <row r="865" spans="2:11">
      <c r="B865" s="94"/>
      <c r="C865" s="94"/>
      <c r="D865" s="94"/>
      <c r="E865" s="95"/>
      <c r="F865" s="95"/>
      <c r="G865" s="95"/>
      <c r="H865" s="95"/>
      <c r="I865" s="95"/>
      <c r="J865" s="95"/>
      <c r="K865" s="95"/>
    </row>
    <row r="866" spans="2:11">
      <c r="B866" s="94"/>
      <c r="C866" s="94"/>
      <c r="D866" s="94"/>
      <c r="E866" s="95"/>
      <c r="F866" s="95"/>
      <c r="G866" s="95"/>
      <c r="H866" s="95"/>
      <c r="I866" s="95"/>
      <c r="J866" s="95"/>
      <c r="K866" s="95"/>
    </row>
    <row r="867" spans="2:11">
      <c r="B867" s="94"/>
      <c r="C867" s="94"/>
      <c r="D867" s="94"/>
      <c r="E867" s="95"/>
      <c r="F867" s="95"/>
      <c r="G867" s="95"/>
      <c r="H867" s="95"/>
      <c r="I867" s="95"/>
      <c r="J867" s="95"/>
      <c r="K867" s="95"/>
    </row>
    <row r="868" spans="2:11">
      <c r="B868" s="94"/>
      <c r="C868" s="94"/>
      <c r="D868" s="94"/>
      <c r="E868" s="95"/>
      <c r="F868" s="95"/>
      <c r="G868" s="95"/>
      <c r="H868" s="95"/>
      <c r="I868" s="95"/>
      <c r="J868" s="95"/>
      <c r="K868" s="95"/>
    </row>
    <row r="869" spans="2:11">
      <c r="B869" s="94"/>
      <c r="C869" s="94"/>
      <c r="D869" s="94"/>
      <c r="E869" s="95"/>
      <c r="F869" s="95"/>
      <c r="G869" s="95"/>
      <c r="H869" s="95"/>
      <c r="I869" s="95"/>
      <c r="J869" s="95"/>
      <c r="K869" s="95"/>
    </row>
    <row r="870" spans="2:11">
      <c r="B870" s="94"/>
      <c r="C870" s="94"/>
      <c r="D870" s="94"/>
      <c r="E870" s="95"/>
      <c r="F870" s="95"/>
      <c r="G870" s="95"/>
      <c r="H870" s="95"/>
      <c r="I870" s="95"/>
      <c r="J870" s="95"/>
      <c r="K870" s="95"/>
    </row>
    <row r="871" spans="2:11">
      <c r="B871" s="94"/>
      <c r="C871" s="94"/>
      <c r="D871" s="94"/>
      <c r="E871" s="95"/>
      <c r="F871" s="95"/>
      <c r="G871" s="95"/>
      <c r="H871" s="95"/>
      <c r="I871" s="95"/>
      <c r="J871" s="95"/>
      <c r="K871" s="95"/>
    </row>
    <row r="872" spans="2:11">
      <c r="B872" s="94"/>
      <c r="C872" s="94"/>
      <c r="D872" s="94"/>
      <c r="E872" s="95"/>
      <c r="F872" s="95"/>
      <c r="G872" s="95"/>
      <c r="H872" s="95"/>
      <c r="I872" s="95"/>
      <c r="J872" s="95"/>
      <c r="K872" s="95"/>
    </row>
    <row r="873" spans="2:11">
      <c r="B873" s="94"/>
      <c r="C873" s="94"/>
      <c r="D873" s="94"/>
      <c r="E873" s="95"/>
      <c r="F873" s="95"/>
      <c r="G873" s="95"/>
      <c r="H873" s="95"/>
      <c r="I873" s="95"/>
      <c r="J873" s="95"/>
      <c r="K873" s="95"/>
    </row>
    <row r="874" spans="2:11">
      <c r="B874" s="94"/>
      <c r="C874" s="94"/>
      <c r="D874" s="94"/>
      <c r="E874" s="95"/>
      <c r="F874" s="95"/>
      <c r="G874" s="95"/>
      <c r="H874" s="95"/>
      <c r="I874" s="95"/>
      <c r="J874" s="95"/>
      <c r="K874" s="95"/>
    </row>
    <row r="875" spans="2:11">
      <c r="B875" s="94"/>
      <c r="C875" s="94"/>
      <c r="D875" s="94"/>
      <c r="E875" s="95"/>
      <c r="F875" s="95"/>
      <c r="G875" s="95"/>
      <c r="H875" s="95"/>
      <c r="I875" s="95"/>
      <c r="J875" s="95"/>
      <c r="K875" s="95"/>
    </row>
    <row r="876" spans="2:11">
      <c r="B876" s="94"/>
      <c r="C876" s="94"/>
      <c r="D876" s="94"/>
      <c r="E876" s="95"/>
      <c r="F876" s="95"/>
      <c r="G876" s="95"/>
      <c r="H876" s="95"/>
      <c r="I876" s="95"/>
      <c r="J876" s="95"/>
      <c r="K876" s="95"/>
    </row>
    <row r="877" spans="2:11">
      <c r="B877" s="94"/>
      <c r="C877" s="94"/>
      <c r="D877" s="94"/>
      <c r="E877" s="95"/>
      <c r="F877" s="95"/>
      <c r="G877" s="95"/>
      <c r="H877" s="95"/>
      <c r="I877" s="95"/>
      <c r="J877" s="95"/>
      <c r="K877" s="95"/>
    </row>
    <row r="878" spans="2:11">
      <c r="B878" s="94"/>
      <c r="C878" s="94"/>
      <c r="D878" s="94"/>
      <c r="E878" s="95"/>
      <c r="F878" s="95"/>
      <c r="G878" s="95"/>
      <c r="H878" s="95"/>
      <c r="I878" s="95"/>
      <c r="J878" s="95"/>
      <c r="K878" s="95"/>
    </row>
    <row r="879" spans="2:11">
      <c r="B879" s="94"/>
      <c r="C879" s="94"/>
      <c r="D879" s="94"/>
      <c r="E879" s="95"/>
      <c r="F879" s="95"/>
      <c r="G879" s="95"/>
      <c r="H879" s="95"/>
      <c r="I879" s="95"/>
      <c r="J879" s="95"/>
      <c r="K879" s="95"/>
    </row>
    <row r="880" spans="2:11">
      <c r="B880" s="94"/>
      <c r="C880" s="94"/>
      <c r="D880" s="94"/>
      <c r="E880" s="95"/>
      <c r="F880" s="95"/>
      <c r="G880" s="95"/>
      <c r="H880" s="95"/>
      <c r="I880" s="95"/>
      <c r="J880" s="95"/>
      <c r="K880" s="95"/>
    </row>
    <row r="881" spans="2:11">
      <c r="B881" s="94"/>
      <c r="C881" s="94"/>
      <c r="D881" s="94"/>
      <c r="E881" s="95"/>
      <c r="F881" s="95"/>
      <c r="G881" s="95"/>
      <c r="H881" s="95"/>
      <c r="I881" s="95"/>
      <c r="J881" s="95"/>
      <c r="K881" s="95"/>
    </row>
    <row r="882" spans="2:11">
      <c r="B882" s="94"/>
      <c r="C882" s="94"/>
      <c r="D882" s="94"/>
      <c r="E882" s="95"/>
      <c r="F882" s="95"/>
      <c r="G882" s="95"/>
      <c r="H882" s="95"/>
      <c r="I882" s="95"/>
      <c r="J882" s="95"/>
      <c r="K882" s="95"/>
    </row>
    <row r="883" spans="2:11">
      <c r="B883" s="94"/>
      <c r="C883" s="94"/>
      <c r="D883" s="94"/>
      <c r="E883" s="95"/>
      <c r="F883" s="95"/>
      <c r="G883" s="95"/>
      <c r="H883" s="95"/>
      <c r="I883" s="95"/>
      <c r="J883" s="95"/>
      <c r="K883" s="95"/>
    </row>
    <row r="884" spans="2:11">
      <c r="B884" s="94"/>
      <c r="C884" s="94"/>
      <c r="D884" s="94"/>
      <c r="E884" s="95"/>
      <c r="F884" s="95"/>
      <c r="G884" s="95"/>
      <c r="H884" s="95"/>
      <c r="I884" s="95"/>
      <c r="J884" s="95"/>
      <c r="K884" s="95"/>
    </row>
    <row r="885" spans="2:11">
      <c r="B885" s="94"/>
      <c r="C885" s="94"/>
      <c r="D885" s="94"/>
      <c r="E885" s="95"/>
      <c r="F885" s="95"/>
      <c r="G885" s="95"/>
      <c r="H885" s="95"/>
      <c r="I885" s="95"/>
      <c r="J885" s="95"/>
      <c r="K885" s="95"/>
    </row>
    <row r="886" spans="2:11">
      <c r="B886" s="94"/>
      <c r="C886" s="94"/>
      <c r="D886" s="94"/>
      <c r="E886" s="95"/>
      <c r="F886" s="95"/>
      <c r="G886" s="95"/>
      <c r="H886" s="95"/>
      <c r="I886" s="95"/>
      <c r="J886" s="95"/>
      <c r="K886" s="95"/>
    </row>
    <row r="887" spans="2:11">
      <c r="B887" s="94"/>
      <c r="C887" s="94"/>
      <c r="D887" s="94"/>
      <c r="E887" s="95"/>
      <c r="F887" s="95"/>
      <c r="G887" s="95"/>
      <c r="H887" s="95"/>
      <c r="I887" s="95"/>
      <c r="J887" s="95"/>
      <c r="K887" s="95"/>
    </row>
    <row r="888" spans="2:11">
      <c r="B888" s="94"/>
      <c r="C888" s="94"/>
      <c r="D888" s="94"/>
      <c r="E888" s="95"/>
      <c r="F888" s="95"/>
      <c r="G888" s="95"/>
      <c r="H888" s="95"/>
      <c r="I888" s="95"/>
      <c r="J888" s="95"/>
      <c r="K888" s="95"/>
    </row>
    <row r="889" spans="2:11">
      <c r="B889" s="94"/>
      <c r="C889" s="94"/>
      <c r="D889" s="94"/>
      <c r="E889" s="95"/>
      <c r="F889" s="95"/>
      <c r="G889" s="95"/>
      <c r="H889" s="95"/>
      <c r="I889" s="95"/>
      <c r="J889" s="95"/>
      <c r="K889" s="95"/>
    </row>
    <row r="890" spans="2:11">
      <c r="B890" s="94"/>
      <c r="C890" s="94"/>
      <c r="D890" s="94"/>
      <c r="E890" s="95"/>
      <c r="F890" s="95"/>
      <c r="G890" s="95"/>
      <c r="H890" s="95"/>
      <c r="I890" s="95"/>
      <c r="J890" s="95"/>
      <c r="K890" s="95"/>
    </row>
    <row r="891" spans="2:11">
      <c r="B891" s="94"/>
      <c r="C891" s="94"/>
      <c r="D891" s="94"/>
      <c r="E891" s="95"/>
      <c r="F891" s="95"/>
      <c r="G891" s="95"/>
      <c r="H891" s="95"/>
      <c r="I891" s="95"/>
      <c r="J891" s="95"/>
      <c r="K891" s="95"/>
    </row>
    <row r="892" spans="2:11">
      <c r="B892" s="94"/>
      <c r="C892" s="94"/>
      <c r="D892" s="94"/>
      <c r="E892" s="95"/>
      <c r="F892" s="95"/>
      <c r="G892" s="95"/>
      <c r="H892" s="95"/>
      <c r="I892" s="95"/>
      <c r="J892" s="95"/>
      <c r="K892" s="95"/>
    </row>
    <row r="893" spans="2:11">
      <c r="B893" s="94"/>
      <c r="C893" s="94"/>
      <c r="D893" s="94"/>
      <c r="E893" s="95"/>
      <c r="F893" s="95"/>
      <c r="G893" s="95"/>
      <c r="H893" s="95"/>
      <c r="I893" s="95"/>
      <c r="J893" s="95"/>
      <c r="K893" s="95"/>
    </row>
    <row r="894" spans="2:11">
      <c r="B894" s="94"/>
      <c r="C894" s="94"/>
      <c r="D894" s="94"/>
      <c r="E894" s="95"/>
      <c r="F894" s="95"/>
      <c r="G894" s="95"/>
      <c r="H894" s="95"/>
      <c r="I894" s="95"/>
      <c r="J894" s="95"/>
      <c r="K894" s="95"/>
    </row>
    <row r="895" spans="2:11">
      <c r="B895" s="94"/>
      <c r="C895" s="94"/>
      <c r="D895" s="94"/>
      <c r="E895" s="95"/>
      <c r="F895" s="95"/>
      <c r="G895" s="95"/>
      <c r="H895" s="95"/>
      <c r="I895" s="95"/>
      <c r="J895" s="95"/>
      <c r="K895" s="95"/>
    </row>
    <row r="896" spans="2:11">
      <c r="B896" s="94"/>
      <c r="C896" s="94"/>
      <c r="D896" s="94"/>
      <c r="E896" s="95"/>
      <c r="F896" s="95"/>
      <c r="G896" s="95"/>
      <c r="H896" s="95"/>
      <c r="I896" s="95"/>
      <c r="J896" s="95"/>
      <c r="K896" s="95"/>
    </row>
    <row r="897" spans="2:11">
      <c r="B897" s="94"/>
      <c r="C897" s="94"/>
      <c r="D897" s="94"/>
      <c r="E897" s="95"/>
      <c r="F897" s="95"/>
      <c r="G897" s="95"/>
      <c r="H897" s="95"/>
      <c r="I897" s="95"/>
      <c r="J897" s="95"/>
      <c r="K897" s="95"/>
    </row>
    <row r="898" spans="2:11">
      <c r="B898" s="94"/>
      <c r="C898" s="94"/>
      <c r="D898" s="94"/>
      <c r="E898" s="95"/>
      <c r="F898" s="95"/>
      <c r="G898" s="95"/>
      <c r="H898" s="95"/>
      <c r="I898" s="95"/>
      <c r="J898" s="95"/>
      <c r="K898" s="95"/>
    </row>
    <row r="899" spans="2:11">
      <c r="B899" s="94"/>
      <c r="C899" s="94"/>
      <c r="D899" s="94"/>
      <c r="E899" s="95"/>
      <c r="F899" s="95"/>
      <c r="G899" s="95"/>
      <c r="H899" s="95"/>
      <c r="I899" s="95"/>
      <c r="J899" s="95"/>
      <c r="K899" s="95"/>
    </row>
    <row r="900" spans="2:11">
      <c r="B900" s="94"/>
      <c r="C900" s="94"/>
      <c r="D900" s="94"/>
      <c r="E900" s="95"/>
      <c r="F900" s="95"/>
      <c r="G900" s="95"/>
      <c r="H900" s="95"/>
      <c r="I900" s="95"/>
      <c r="J900" s="95"/>
      <c r="K900" s="95"/>
    </row>
    <row r="901" spans="2:11">
      <c r="B901" s="94"/>
      <c r="C901" s="94"/>
      <c r="D901" s="94"/>
      <c r="E901" s="95"/>
      <c r="F901" s="95"/>
      <c r="G901" s="95"/>
      <c r="H901" s="95"/>
      <c r="I901" s="95"/>
      <c r="J901" s="95"/>
      <c r="K901" s="95"/>
    </row>
    <row r="902" spans="2:11">
      <c r="B902" s="94"/>
      <c r="C902" s="94"/>
      <c r="D902" s="94"/>
      <c r="E902" s="95"/>
      <c r="F902" s="95"/>
      <c r="G902" s="95"/>
      <c r="H902" s="95"/>
      <c r="I902" s="95"/>
      <c r="J902" s="95"/>
      <c r="K902" s="95"/>
    </row>
    <row r="903" spans="2:11">
      <c r="B903" s="94"/>
      <c r="C903" s="94"/>
      <c r="D903" s="94"/>
      <c r="E903" s="95"/>
      <c r="F903" s="95"/>
      <c r="G903" s="95"/>
      <c r="H903" s="95"/>
      <c r="I903" s="95"/>
      <c r="J903" s="95"/>
      <c r="K903" s="95"/>
    </row>
    <row r="904" spans="2:11">
      <c r="B904" s="94"/>
      <c r="C904" s="94"/>
      <c r="D904" s="94"/>
      <c r="E904" s="95"/>
      <c r="F904" s="95"/>
      <c r="G904" s="95"/>
      <c r="H904" s="95"/>
      <c r="I904" s="95"/>
      <c r="J904" s="95"/>
      <c r="K904" s="95"/>
    </row>
    <row r="905" spans="2:11">
      <c r="B905" s="94"/>
      <c r="C905" s="94"/>
      <c r="D905" s="94"/>
      <c r="E905" s="95"/>
      <c r="F905" s="95"/>
      <c r="G905" s="95"/>
      <c r="H905" s="95"/>
      <c r="I905" s="95"/>
      <c r="J905" s="95"/>
      <c r="K905" s="95"/>
    </row>
    <row r="906" spans="2:11">
      <c r="B906" s="94"/>
      <c r="C906" s="94"/>
      <c r="D906" s="94"/>
      <c r="E906" s="95"/>
      <c r="F906" s="95"/>
      <c r="G906" s="95"/>
      <c r="H906" s="95"/>
      <c r="I906" s="95"/>
      <c r="J906" s="95"/>
      <c r="K906" s="95"/>
    </row>
    <row r="907" spans="2:11">
      <c r="B907" s="94"/>
      <c r="C907" s="94"/>
      <c r="D907" s="94"/>
      <c r="E907" s="95"/>
      <c r="F907" s="95"/>
      <c r="G907" s="95"/>
      <c r="H907" s="95"/>
      <c r="I907" s="95"/>
      <c r="J907" s="95"/>
      <c r="K907" s="95"/>
    </row>
    <row r="908" spans="2:11">
      <c r="B908" s="94"/>
      <c r="C908" s="94"/>
      <c r="D908" s="94"/>
      <c r="E908" s="95"/>
      <c r="F908" s="95"/>
      <c r="G908" s="95"/>
      <c r="H908" s="95"/>
      <c r="I908" s="95"/>
      <c r="J908" s="95"/>
      <c r="K908" s="95"/>
    </row>
    <row r="909" spans="2:11">
      <c r="B909" s="94"/>
      <c r="C909" s="94"/>
      <c r="D909" s="94"/>
      <c r="E909" s="95"/>
      <c r="F909" s="95"/>
      <c r="G909" s="95"/>
      <c r="H909" s="95"/>
      <c r="I909" s="95"/>
      <c r="J909" s="95"/>
      <c r="K909" s="95"/>
    </row>
    <row r="910" spans="2:11">
      <c r="B910" s="94"/>
      <c r="C910" s="94"/>
      <c r="D910" s="94"/>
      <c r="E910" s="95"/>
      <c r="F910" s="95"/>
      <c r="G910" s="95"/>
      <c r="H910" s="95"/>
      <c r="I910" s="95"/>
      <c r="J910" s="95"/>
      <c r="K910" s="95"/>
    </row>
    <row r="911" spans="2:11">
      <c r="B911" s="94"/>
      <c r="C911" s="94"/>
      <c r="D911" s="94"/>
      <c r="E911" s="95"/>
      <c r="F911" s="95"/>
      <c r="G911" s="95"/>
      <c r="H911" s="95"/>
      <c r="I911" s="95"/>
      <c r="J911" s="95"/>
      <c r="K911" s="95"/>
    </row>
    <row r="912" spans="2:11">
      <c r="B912" s="94"/>
      <c r="C912" s="94"/>
      <c r="D912" s="94"/>
      <c r="E912" s="95"/>
      <c r="F912" s="95"/>
      <c r="G912" s="95"/>
      <c r="H912" s="95"/>
      <c r="I912" s="95"/>
      <c r="J912" s="95"/>
      <c r="K912" s="95"/>
    </row>
    <row r="913" spans="2:11">
      <c r="B913" s="94"/>
      <c r="C913" s="94"/>
      <c r="D913" s="94"/>
      <c r="E913" s="95"/>
      <c r="F913" s="95"/>
      <c r="G913" s="95"/>
      <c r="H913" s="95"/>
      <c r="I913" s="95"/>
      <c r="J913" s="95"/>
      <c r="K913" s="95"/>
    </row>
    <row r="914" spans="2:11">
      <c r="B914" s="94"/>
      <c r="C914" s="94"/>
      <c r="D914" s="94"/>
      <c r="E914" s="95"/>
      <c r="F914" s="95"/>
      <c r="G914" s="95"/>
      <c r="H914" s="95"/>
      <c r="I914" s="95"/>
      <c r="J914" s="95"/>
      <c r="K914" s="95"/>
    </row>
    <row r="915" spans="2:11">
      <c r="B915" s="94"/>
      <c r="C915" s="94"/>
      <c r="D915" s="94"/>
      <c r="E915" s="95"/>
      <c r="F915" s="95"/>
      <c r="G915" s="95"/>
      <c r="H915" s="95"/>
      <c r="I915" s="95"/>
      <c r="J915" s="95"/>
      <c r="K915" s="95"/>
    </row>
    <row r="916" spans="2:11">
      <c r="B916" s="94"/>
      <c r="C916" s="94"/>
      <c r="D916" s="94"/>
      <c r="E916" s="95"/>
      <c r="F916" s="95"/>
      <c r="G916" s="95"/>
      <c r="H916" s="95"/>
      <c r="I916" s="95"/>
      <c r="J916" s="95"/>
      <c r="K916" s="95"/>
    </row>
    <row r="917" spans="2:11">
      <c r="B917" s="94"/>
      <c r="C917" s="94"/>
      <c r="D917" s="94"/>
      <c r="E917" s="95"/>
      <c r="F917" s="95"/>
      <c r="G917" s="95"/>
      <c r="H917" s="95"/>
      <c r="I917" s="95"/>
      <c r="J917" s="95"/>
      <c r="K917" s="95"/>
    </row>
    <row r="918" spans="2:11">
      <c r="B918" s="94"/>
      <c r="C918" s="94"/>
      <c r="D918" s="94"/>
      <c r="E918" s="95"/>
      <c r="F918" s="95"/>
      <c r="G918" s="95"/>
      <c r="H918" s="95"/>
      <c r="I918" s="95"/>
      <c r="J918" s="95"/>
      <c r="K918" s="95"/>
    </row>
    <row r="919" spans="2:11">
      <c r="B919" s="94"/>
      <c r="C919" s="94"/>
      <c r="D919" s="94"/>
      <c r="E919" s="95"/>
      <c r="F919" s="95"/>
      <c r="G919" s="95"/>
      <c r="H919" s="95"/>
      <c r="I919" s="95"/>
      <c r="J919" s="95"/>
      <c r="K919" s="95"/>
    </row>
    <row r="920" spans="2:11">
      <c r="B920" s="94"/>
      <c r="C920" s="94"/>
      <c r="D920" s="94"/>
      <c r="E920" s="95"/>
      <c r="F920" s="95"/>
      <c r="G920" s="95"/>
      <c r="H920" s="95"/>
      <c r="I920" s="95"/>
      <c r="J920" s="95"/>
      <c r="K920" s="95"/>
    </row>
    <row r="921" spans="2:11">
      <c r="B921" s="94"/>
      <c r="C921" s="94"/>
      <c r="D921" s="94"/>
      <c r="E921" s="95"/>
      <c r="F921" s="95"/>
      <c r="G921" s="95"/>
      <c r="H921" s="95"/>
      <c r="I921" s="95"/>
      <c r="J921" s="95"/>
      <c r="K921" s="95"/>
    </row>
    <row r="922" spans="2:11">
      <c r="B922" s="94"/>
      <c r="C922" s="94"/>
      <c r="D922" s="94"/>
      <c r="E922" s="95"/>
      <c r="F922" s="95"/>
      <c r="G922" s="95"/>
      <c r="H922" s="95"/>
      <c r="I922" s="95"/>
      <c r="J922" s="95"/>
      <c r="K922" s="95"/>
    </row>
    <row r="923" spans="2:11">
      <c r="B923" s="94"/>
      <c r="C923" s="94"/>
      <c r="D923" s="94"/>
      <c r="E923" s="95"/>
      <c r="F923" s="95"/>
      <c r="G923" s="95"/>
      <c r="H923" s="95"/>
      <c r="I923" s="95"/>
      <c r="J923" s="95"/>
      <c r="K923" s="95"/>
    </row>
    <row r="924" spans="2:11">
      <c r="B924" s="94"/>
      <c r="C924" s="94"/>
      <c r="D924" s="94"/>
      <c r="E924" s="95"/>
      <c r="F924" s="95"/>
      <c r="G924" s="95"/>
      <c r="H924" s="95"/>
      <c r="I924" s="95"/>
      <c r="J924" s="95"/>
      <c r="K924" s="95"/>
    </row>
    <row r="925" spans="2:11">
      <c r="B925" s="94"/>
      <c r="C925" s="94"/>
      <c r="D925" s="94"/>
      <c r="E925" s="95"/>
      <c r="F925" s="95"/>
      <c r="G925" s="95"/>
      <c r="H925" s="95"/>
      <c r="I925" s="95"/>
      <c r="J925" s="95"/>
      <c r="K925" s="95"/>
    </row>
    <row r="926" spans="2:11">
      <c r="B926" s="94"/>
      <c r="C926" s="94"/>
      <c r="D926" s="94"/>
      <c r="E926" s="95"/>
      <c r="F926" s="95"/>
      <c r="G926" s="95"/>
      <c r="H926" s="95"/>
      <c r="I926" s="95"/>
      <c r="J926" s="95"/>
      <c r="K926" s="95"/>
    </row>
    <row r="927" spans="2:11">
      <c r="B927" s="94"/>
      <c r="C927" s="94"/>
      <c r="D927" s="94"/>
      <c r="E927" s="95"/>
      <c r="F927" s="95"/>
      <c r="G927" s="95"/>
      <c r="H927" s="95"/>
      <c r="I927" s="95"/>
      <c r="J927" s="95"/>
      <c r="K927" s="95"/>
    </row>
    <row r="928" spans="2:11">
      <c r="B928" s="94"/>
      <c r="C928" s="94"/>
      <c r="D928" s="94"/>
      <c r="E928" s="95"/>
      <c r="F928" s="95"/>
      <c r="G928" s="95"/>
      <c r="H928" s="95"/>
      <c r="I928" s="95"/>
      <c r="J928" s="95"/>
      <c r="K928" s="95"/>
    </row>
    <row r="929" spans="2:11">
      <c r="B929" s="94"/>
      <c r="C929" s="94"/>
      <c r="D929" s="94"/>
      <c r="E929" s="95"/>
      <c r="F929" s="95"/>
      <c r="G929" s="95"/>
      <c r="H929" s="95"/>
      <c r="I929" s="95"/>
      <c r="J929" s="95"/>
      <c r="K929" s="95"/>
    </row>
    <row r="930" spans="2:11">
      <c r="B930" s="94"/>
      <c r="C930" s="94"/>
      <c r="D930" s="94"/>
      <c r="E930" s="95"/>
      <c r="F930" s="95"/>
      <c r="G930" s="95"/>
      <c r="H930" s="95"/>
      <c r="I930" s="95"/>
      <c r="J930" s="95"/>
      <c r="K930" s="95"/>
    </row>
    <row r="931" spans="2:11">
      <c r="B931" s="94"/>
      <c r="C931" s="94"/>
      <c r="D931" s="94"/>
      <c r="E931" s="95"/>
      <c r="F931" s="95"/>
      <c r="G931" s="95"/>
      <c r="H931" s="95"/>
      <c r="I931" s="95"/>
      <c r="J931" s="95"/>
      <c r="K931" s="95"/>
    </row>
    <row r="932" spans="2:11">
      <c r="B932" s="94"/>
      <c r="C932" s="94"/>
      <c r="D932" s="94"/>
      <c r="E932" s="95"/>
      <c r="F932" s="95"/>
      <c r="G932" s="95"/>
      <c r="H932" s="95"/>
      <c r="I932" s="95"/>
      <c r="J932" s="95"/>
      <c r="K932" s="95"/>
    </row>
    <row r="933" spans="2:11">
      <c r="B933" s="94"/>
      <c r="C933" s="94"/>
      <c r="D933" s="94"/>
      <c r="E933" s="95"/>
      <c r="F933" s="95"/>
      <c r="G933" s="95"/>
      <c r="H933" s="95"/>
      <c r="I933" s="95"/>
      <c r="J933" s="95"/>
      <c r="K933" s="95"/>
    </row>
    <row r="934" spans="2:11">
      <c r="B934" s="94"/>
      <c r="C934" s="94"/>
      <c r="D934" s="94"/>
      <c r="E934" s="95"/>
      <c r="F934" s="95"/>
      <c r="G934" s="95"/>
      <c r="H934" s="95"/>
      <c r="I934" s="95"/>
      <c r="J934" s="95"/>
      <c r="K934" s="95"/>
    </row>
    <row r="935" spans="2:11">
      <c r="B935" s="94"/>
      <c r="C935" s="94"/>
      <c r="D935" s="94"/>
      <c r="E935" s="95"/>
      <c r="F935" s="95"/>
      <c r="G935" s="95"/>
      <c r="H935" s="95"/>
      <c r="I935" s="95"/>
      <c r="J935" s="95"/>
      <c r="K935" s="95"/>
    </row>
    <row r="936" spans="2:11">
      <c r="B936" s="94"/>
      <c r="C936" s="94"/>
      <c r="D936" s="94"/>
      <c r="E936" s="95"/>
      <c r="F936" s="95"/>
      <c r="G936" s="95"/>
      <c r="H936" s="95"/>
      <c r="I936" s="95"/>
      <c r="J936" s="95"/>
      <c r="K936" s="95"/>
    </row>
    <row r="937" spans="2:11">
      <c r="B937" s="94"/>
      <c r="C937" s="94"/>
      <c r="D937" s="94"/>
      <c r="E937" s="95"/>
      <c r="F937" s="95"/>
      <c r="G937" s="95"/>
      <c r="H937" s="95"/>
      <c r="I937" s="95"/>
      <c r="J937" s="95"/>
      <c r="K937" s="95"/>
    </row>
    <row r="938" spans="2:11">
      <c r="B938" s="94"/>
      <c r="C938" s="94"/>
      <c r="D938" s="94"/>
      <c r="E938" s="95"/>
      <c r="F938" s="95"/>
      <c r="G938" s="95"/>
      <c r="H938" s="95"/>
      <c r="I938" s="95"/>
      <c r="J938" s="95"/>
      <c r="K938" s="95"/>
    </row>
    <row r="939" spans="2:11">
      <c r="B939" s="94"/>
      <c r="C939" s="94"/>
      <c r="D939" s="94"/>
      <c r="E939" s="95"/>
      <c r="F939" s="95"/>
      <c r="G939" s="95"/>
      <c r="H939" s="95"/>
      <c r="I939" s="95"/>
      <c r="J939" s="95"/>
      <c r="K939" s="95"/>
    </row>
    <row r="940" spans="2:11">
      <c r="B940" s="94"/>
      <c r="C940" s="94"/>
      <c r="D940" s="94"/>
      <c r="E940" s="95"/>
      <c r="F940" s="95"/>
      <c r="G940" s="95"/>
      <c r="H940" s="95"/>
      <c r="I940" s="95"/>
      <c r="J940" s="95"/>
      <c r="K940" s="95"/>
    </row>
    <row r="941" spans="2:11">
      <c r="B941" s="94"/>
      <c r="C941" s="94"/>
      <c r="D941" s="94"/>
      <c r="E941" s="95"/>
      <c r="F941" s="95"/>
      <c r="G941" s="95"/>
      <c r="H941" s="95"/>
      <c r="I941" s="95"/>
      <c r="J941" s="95"/>
      <c r="K941" s="95"/>
    </row>
    <row r="942" spans="2:11">
      <c r="B942" s="94"/>
      <c r="C942" s="94"/>
      <c r="D942" s="94"/>
      <c r="E942" s="95"/>
      <c r="F942" s="95"/>
      <c r="G942" s="95"/>
      <c r="H942" s="95"/>
      <c r="I942" s="95"/>
      <c r="J942" s="95"/>
      <c r="K942" s="95"/>
    </row>
    <row r="943" spans="2:11">
      <c r="B943" s="94"/>
      <c r="C943" s="94"/>
      <c r="D943" s="94"/>
      <c r="E943" s="95"/>
      <c r="F943" s="95"/>
      <c r="G943" s="95"/>
      <c r="H943" s="95"/>
      <c r="I943" s="95"/>
      <c r="J943" s="95"/>
      <c r="K943" s="95"/>
    </row>
    <row r="944" spans="2:11">
      <c r="B944" s="94"/>
      <c r="C944" s="94"/>
      <c r="D944" s="94"/>
      <c r="E944" s="95"/>
      <c r="F944" s="95"/>
      <c r="G944" s="95"/>
      <c r="H944" s="95"/>
      <c r="I944" s="95"/>
      <c r="J944" s="95"/>
      <c r="K944" s="95"/>
    </row>
    <row r="945" spans="2:11">
      <c r="B945" s="94"/>
      <c r="C945" s="94"/>
      <c r="D945" s="94"/>
      <c r="E945" s="95"/>
      <c r="F945" s="95"/>
      <c r="G945" s="95"/>
      <c r="H945" s="95"/>
      <c r="I945" s="95"/>
      <c r="J945" s="95"/>
      <c r="K945" s="95"/>
    </row>
    <row r="946" spans="2:11">
      <c r="B946" s="94"/>
      <c r="C946" s="94"/>
      <c r="D946" s="94"/>
      <c r="E946" s="95"/>
      <c r="F946" s="95"/>
      <c r="G946" s="95"/>
      <c r="H946" s="95"/>
      <c r="I946" s="95"/>
      <c r="J946" s="95"/>
      <c r="K946" s="95"/>
    </row>
    <row r="947" spans="2:11">
      <c r="B947" s="94"/>
      <c r="C947" s="94"/>
      <c r="D947" s="94"/>
      <c r="E947" s="95"/>
      <c r="F947" s="95"/>
      <c r="G947" s="95"/>
      <c r="H947" s="95"/>
      <c r="I947" s="95"/>
      <c r="J947" s="95"/>
      <c r="K947" s="95"/>
    </row>
    <row r="948" spans="2:11">
      <c r="B948" s="94"/>
      <c r="C948" s="94"/>
      <c r="D948" s="94"/>
      <c r="E948" s="95"/>
      <c r="F948" s="95"/>
      <c r="G948" s="95"/>
      <c r="H948" s="95"/>
      <c r="I948" s="95"/>
      <c r="J948" s="95"/>
      <c r="K948" s="95"/>
    </row>
    <row r="949" spans="2:11">
      <c r="B949" s="94"/>
      <c r="C949" s="94"/>
      <c r="D949" s="94"/>
      <c r="E949" s="95"/>
      <c r="F949" s="95"/>
      <c r="G949" s="95"/>
      <c r="H949" s="95"/>
      <c r="I949" s="95"/>
      <c r="J949" s="95"/>
      <c r="K949" s="95"/>
    </row>
    <row r="950" spans="2:11">
      <c r="B950" s="94"/>
      <c r="C950" s="94"/>
      <c r="D950" s="94"/>
      <c r="E950" s="95"/>
      <c r="F950" s="95"/>
      <c r="G950" s="95"/>
      <c r="H950" s="95"/>
      <c r="I950" s="95"/>
      <c r="J950" s="95"/>
      <c r="K950" s="95"/>
    </row>
    <row r="951" spans="2:11">
      <c r="B951" s="94"/>
      <c r="C951" s="94"/>
      <c r="D951" s="94"/>
      <c r="E951" s="95"/>
      <c r="F951" s="95"/>
      <c r="G951" s="95"/>
      <c r="H951" s="95"/>
      <c r="I951" s="95"/>
      <c r="J951" s="95"/>
      <c r="K951" s="95"/>
    </row>
    <row r="952" spans="2:11">
      <c r="B952" s="94"/>
      <c r="C952" s="94"/>
      <c r="D952" s="94"/>
      <c r="E952" s="95"/>
      <c r="F952" s="95"/>
      <c r="G952" s="95"/>
      <c r="H952" s="95"/>
      <c r="I952" s="95"/>
      <c r="J952" s="95"/>
      <c r="K952" s="95"/>
    </row>
    <row r="953" spans="2:11">
      <c r="B953" s="94"/>
      <c r="C953" s="94"/>
      <c r="D953" s="94"/>
      <c r="E953" s="95"/>
      <c r="F953" s="95"/>
      <c r="G953" s="95"/>
      <c r="H953" s="95"/>
      <c r="I953" s="95"/>
      <c r="J953" s="95"/>
      <c r="K953" s="95"/>
    </row>
    <row r="954" spans="2:11">
      <c r="B954" s="94"/>
      <c r="C954" s="94"/>
      <c r="D954" s="94"/>
      <c r="E954" s="95"/>
      <c r="F954" s="95"/>
      <c r="G954" s="95"/>
      <c r="H954" s="95"/>
      <c r="I954" s="95"/>
      <c r="J954" s="95"/>
      <c r="K954" s="95"/>
    </row>
    <row r="955" spans="2:11">
      <c r="B955" s="94"/>
      <c r="C955" s="94"/>
      <c r="D955" s="94"/>
      <c r="E955" s="95"/>
      <c r="F955" s="95"/>
      <c r="G955" s="95"/>
      <c r="H955" s="95"/>
      <c r="I955" s="95"/>
      <c r="J955" s="95"/>
      <c r="K955" s="95"/>
    </row>
    <row r="956" spans="2:11">
      <c r="B956" s="94"/>
      <c r="C956" s="94"/>
      <c r="D956" s="94"/>
      <c r="E956" s="95"/>
      <c r="F956" s="95"/>
      <c r="G956" s="95"/>
      <c r="H956" s="95"/>
      <c r="I956" s="95"/>
      <c r="J956" s="95"/>
      <c r="K956" s="95"/>
    </row>
    <row r="957" spans="2:11">
      <c r="B957" s="94"/>
      <c r="C957" s="94"/>
      <c r="D957" s="94"/>
      <c r="E957" s="95"/>
      <c r="F957" s="95"/>
      <c r="G957" s="95"/>
      <c r="H957" s="95"/>
      <c r="I957" s="95"/>
      <c r="J957" s="95"/>
      <c r="K957" s="95"/>
    </row>
    <row r="958" spans="2:11">
      <c r="B958" s="94"/>
      <c r="C958" s="94"/>
      <c r="D958" s="94"/>
      <c r="E958" s="95"/>
      <c r="F958" s="95"/>
      <c r="G958" s="95"/>
      <c r="H958" s="95"/>
      <c r="I958" s="95"/>
      <c r="J958" s="95"/>
      <c r="K958" s="95"/>
    </row>
    <row r="959" spans="2:11">
      <c r="B959" s="94"/>
      <c r="C959" s="94"/>
      <c r="D959" s="94"/>
      <c r="E959" s="95"/>
      <c r="F959" s="95"/>
      <c r="G959" s="95"/>
      <c r="H959" s="95"/>
      <c r="I959" s="95"/>
      <c r="J959" s="95"/>
      <c r="K959" s="95"/>
    </row>
    <row r="960" spans="2:11">
      <c r="B960" s="94"/>
      <c r="C960" s="94"/>
      <c r="D960" s="94"/>
      <c r="E960" s="95"/>
      <c r="F960" s="95"/>
      <c r="G960" s="95"/>
      <c r="H960" s="95"/>
      <c r="I960" s="95"/>
      <c r="J960" s="95"/>
      <c r="K960" s="95"/>
    </row>
    <row r="961" spans="2:11">
      <c r="B961" s="94"/>
      <c r="C961" s="94"/>
      <c r="D961" s="94"/>
      <c r="E961" s="95"/>
      <c r="F961" s="95"/>
      <c r="G961" s="95"/>
      <c r="H961" s="95"/>
      <c r="I961" s="95"/>
      <c r="J961" s="95"/>
      <c r="K961" s="95"/>
    </row>
    <row r="962" spans="2:11">
      <c r="B962" s="94"/>
      <c r="C962" s="94"/>
      <c r="D962" s="94"/>
      <c r="E962" s="95"/>
      <c r="F962" s="95"/>
      <c r="G962" s="95"/>
      <c r="H962" s="95"/>
      <c r="I962" s="95"/>
      <c r="J962" s="95"/>
      <c r="K962" s="95"/>
    </row>
    <row r="963" spans="2:11">
      <c r="B963" s="94"/>
      <c r="C963" s="94"/>
      <c r="D963" s="94"/>
      <c r="E963" s="95"/>
      <c r="F963" s="95"/>
      <c r="G963" s="95"/>
      <c r="H963" s="95"/>
      <c r="I963" s="95"/>
      <c r="J963" s="95"/>
      <c r="K963" s="95"/>
    </row>
    <row r="964" spans="2:11">
      <c r="B964" s="94"/>
      <c r="C964" s="94"/>
      <c r="D964" s="94"/>
      <c r="E964" s="95"/>
      <c r="F964" s="95"/>
      <c r="G964" s="95"/>
      <c r="H964" s="95"/>
      <c r="I964" s="95"/>
      <c r="J964" s="95"/>
      <c r="K964" s="95"/>
    </row>
    <row r="965" spans="2:11">
      <c r="B965" s="94"/>
      <c r="C965" s="94"/>
      <c r="D965" s="94"/>
      <c r="E965" s="95"/>
      <c r="F965" s="95"/>
      <c r="G965" s="95"/>
      <c r="H965" s="95"/>
      <c r="I965" s="95"/>
      <c r="J965" s="95"/>
      <c r="K965" s="95"/>
    </row>
    <row r="966" spans="2:11">
      <c r="B966" s="94"/>
      <c r="C966" s="94"/>
      <c r="D966" s="94"/>
      <c r="E966" s="95"/>
      <c r="F966" s="95"/>
      <c r="G966" s="95"/>
      <c r="H966" s="95"/>
      <c r="I966" s="95"/>
      <c r="J966" s="95"/>
      <c r="K966" s="95"/>
    </row>
    <row r="967" spans="2:11">
      <c r="B967" s="94"/>
      <c r="C967" s="94"/>
      <c r="D967" s="94"/>
      <c r="E967" s="95"/>
      <c r="F967" s="95"/>
      <c r="G967" s="95"/>
      <c r="H967" s="95"/>
      <c r="I967" s="95"/>
      <c r="J967" s="95"/>
      <c r="K967" s="95"/>
    </row>
    <row r="968" spans="2:11">
      <c r="B968" s="94"/>
      <c r="C968" s="94"/>
      <c r="D968" s="94"/>
      <c r="E968" s="95"/>
      <c r="F968" s="95"/>
      <c r="G968" s="95"/>
      <c r="H968" s="95"/>
      <c r="I968" s="95"/>
      <c r="J968" s="95"/>
      <c r="K968" s="95"/>
    </row>
    <row r="969" spans="2:11">
      <c r="B969" s="94"/>
      <c r="C969" s="94"/>
      <c r="D969" s="94"/>
      <c r="E969" s="95"/>
      <c r="F969" s="95"/>
      <c r="G969" s="95"/>
      <c r="H969" s="95"/>
      <c r="I969" s="95"/>
      <c r="J969" s="95"/>
      <c r="K969" s="95"/>
    </row>
    <row r="970" spans="2:11">
      <c r="B970" s="94"/>
      <c r="C970" s="94"/>
      <c r="D970" s="94"/>
      <c r="E970" s="95"/>
      <c r="F970" s="95"/>
      <c r="G970" s="95"/>
      <c r="H970" s="95"/>
      <c r="I970" s="95"/>
      <c r="J970" s="95"/>
      <c r="K970" s="95"/>
    </row>
    <row r="971" spans="2:11">
      <c r="B971" s="94"/>
      <c r="C971" s="94"/>
      <c r="D971" s="94"/>
      <c r="E971" s="95"/>
      <c r="F971" s="95"/>
      <c r="G971" s="95"/>
      <c r="H971" s="95"/>
      <c r="I971" s="95"/>
      <c r="J971" s="95"/>
      <c r="K971" s="95"/>
    </row>
    <row r="972" spans="2:11">
      <c r="B972" s="94"/>
      <c r="C972" s="94"/>
      <c r="D972" s="94"/>
      <c r="E972" s="95"/>
      <c r="F972" s="95"/>
      <c r="G972" s="95"/>
      <c r="H972" s="95"/>
      <c r="I972" s="95"/>
      <c r="J972" s="95"/>
      <c r="K972" s="95"/>
    </row>
    <row r="973" spans="2:11">
      <c r="B973" s="94"/>
      <c r="C973" s="94"/>
      <c r="D973" s="94"/>
      <c r="E973" s="95"/>
      <c r="F973" s="95"/>
      <c r="G973" s="95"/>
      <c r="H973" s="95"/>
      <c r="I973" s="95"/>
      <c r="J973" s="95"/>
      <c r="K973" s="95"/>
    </row>
    <row r="974" spans="2:11">
      <c r="B974" s="94"/>
      <c r="C974" s="94"/>
      <c r="D974" s="94"/>
      <c r="E974" s="95"/>
      <c r="F974" s="95"/>
      <c r="G974" s="95"/>
      <c r="H974" s="95"/>
      <c r="I974" s="95"/>
      <c r="J974" s="95"/>
      <c r="K974" s="95"/>
    </row>
    <row r="975" spans="2:11">
      <c r="B975" s="94"/>
      <c r="C975" s="94"/>
      <c r="D975" s="94"/>
      <c r="E975" s="95"/>
      <c r="F975" s="95"/>
      <c r="G975" s="95"/>
      <c r="H975" s="95"/>
      <c r="I975" s="95"/>
      <c r="J975" s="95"/>
      <c r="K975" s="95"/>
    </row>
    <row r="976" spans="2:11">
      <c r="B976" s="94"/>
      <c r="C976" s="94"/>
      <c r="D976" s="94"/>
      <c r="E976" s="95"/>
      <c r="F976" s="95"/>
      <c r="G976" s="95"/>
      <c r="H976" s="95"/>
      <c r="I976" s="95"/>
      <c r="J976" s="95"/>
      <c r="K976" s="95"/>
    </row>
    <row r="977" spans="2:11">
      <c r="B977" s="94"/>
      <c r="C977" s="94"/>
      <c r="D977" s="94"/>
      <c r="E977" s="95"/>
      <c r="F977" s="95"/>
      <c r="G977" s="95"/>
      <c r="H977" s="95"/>
      <c r="I977" s="95"/>
      <c r="J977" s="95"/>
      <c r="K977" s="95"/>
    </row>
    <row r="978" spans="2:11">
      <c r="B978" s="94"/>
      <c r="C978" s="94"/>
      <c r="D978" s="94"/>
      <c r="E978" s="95"/>
      <c r="F978" s="95"/>
      <c r="G978" s="95"/>
      <c r="H978" s="95"/>
      <c r="I978" s="95"/>
      <c r="J978" s="95"/>
      <c r="K978" s="95"/>
    </row>
    <row r="979" spans="2:11">
      <c r="B979" s="94"/>
      <c r="C979" s="94"/>
      <c r="D979" s="94"/>
      <c r="E979" s="95"/>
      <c r="F979" s="95"/>
      <c r="G979" s="95"/>
      <c r="H979" s="95"/>
      <c r="I979" s="95"/>
      <c r="J979" s="95"/>
      <c r="K979" s="95"/>
    </row>
    <row r="980" spans="2:11">
      <c r="B980" s="94"/>
      <c r="C980" s="94"/>
      <c r="D980" s="94"/>
      <c r="E980" s="95"/>
      <c r="F980" s="95"/>
      <c r="G980" s="95"/>
      <c r="H980" s="95"/>
      <c r="I980" s="95"/>
      <c r="J980" s="95"/>
      <c r="K980" s="95"/>
    </row>
    <row r="981" spans="2:11">
      <c r="B981" s="94"/>
      <c r="C981" s="94"/>
      <c r="D981" s="94"/>
      <c r="E981" s="95"/>
      <c r="F981" s="95"/>
      <c r="G981" s="95"/>
      <c r="H981" s="95"/>
      <c r="I981" s="95"/>
      <c r="J981" s="95"/>
      <c r="K981" s="95"/>
    </row>
    <row r="982" spans="2:11">
      <c r="B982" s="94"/>
      <c r="C982" s="94"/>
      <c r="D982" s="94"/>
      <c r="E982" s="95"/>
      <c r="F982" s="95"/>
      <c r="G982" s="95"/>
      <c r="H982" s="95"/>
      <c r="I982" s="95"/>
      <c r="J982" s="95"/>
      <c r="K982" s="95"/>
    </row>
    <row r="983" spans="2:11">
      <c r="B983" s="94"/>
      <c r="C983" s="94"/>
      <c r="D983" s="94"/>
      <c r="E983" s="95"/>
      <c r="F983" s="95"/>
      <c r="G983" s="95"/>
      <c r="H983" s="95"/>
      <c r="I983" s="95"/>
      <c r="J983" s="95"/>
      <c r="K983" s="95"/>
    </row>
    <row r="984" spans="2:11">
      <c r="B984" s="94"/>
      <c r="C984" s="94"/>
      <c r="D984" s="94"/>
      <c r="E984" s="95"/>
      <c r="F984" s="95"/>
      <c r="G984" s="95"/>
      <c r="H984" s="95"/>
      <c r="I984" s="95"/>
      <c r="J984" s="95"/>
      <c r="K984" s="95"/>
    </row>
    <row r="985" spans="2:11">
      <c r="B985" s="94"/>
      <c r="C985" s="94"/>
      <c r="D985" s="94"/>
      <c r="E985" s="95"/>
      <c r="F985" s="95"/>
      <c r="G985" s="95"/>
      <c r="H985" s="95"/>
      <c r="I985" s="95"/>
      <c r="J985" s="95"/>
      <c r="K985" s="95"/>
    </row>
    <row r="986" spans="2:11">
      <c r="B986" s="94"/>
      <c r="C986" s="94"/>
      <c r="D986" s="94"/>
      <c r="E986" s="95"/>
      <c r="F986" s="95"/>
      <c r="G986" s="95"/>
      <c r="H986" s="95"/>
      <c r="I986" s="95"/>
      <c r="J986" s="95"/>
      <c r="K986" s="95"/>
    </row>
    <row r="987" spans="2:11">
      <c r="B987" s="94"/>
      <c r="C987" s="94"/>
      <c r="D987" s="94"/>
      <c r="E987" s="95"/>
      <c r="F987" s="95"/>
      <c r="G987" s="95"/>
      <c r="H987" s="95"/>
      <c r="I987" s="95"/>
      <c r="J987" s="95"/>
      <c r="K987" s="95"/>
    </row>
    <row r="988" spans="2:11">
      <c r="B988" s="94"/>
      <c r="C988" s="94"/>
      <c r="D988" s="94"/>
      <c r="E988" s="95"/>
      <c r="F988" s="95"/>
      <c r="G988" s="95"/>
      <c r="H988" s="95"/>
      <c r="I988" s="95"/>
      <c r="J988" s="95"/>
      <c r="K988" s="95"/>
    </row>
    <row r="989" spans="2:11">
      <c r="B989" s="94"/>
      <c r="C989" s="94"/>
      <c r="D989" s="94"/>
      <c r="E989" s="95"/>
      <c r="F989" s="95"/>
      <c r="G989" s="95"/>
      <c r="H989" s="95"/>
      <c r="I989" s="95"/>
      <c r="J989" s="95"/>
      <c r="K989" s="95"/>
    </row>
    <row r="990" spans="2:11">
      <c r="B990" s="94"/>
      <c r="C990" s="94"/>
      <c r="D990" s="94"/>
      <c r="E990" s="95"/>
      <c r="F990" s="95"/>
      <c r="G990" s="95"/>
      <c r="H990" s="95"/>
      <c r="I990" s="95"/>
      <c r="J990" s="95"/>
      <c r="K990" s="95"/>
    </row>
    <row r="991" spans="2:11">
      <c r="B991" s="94"/>
      <c r="C991" s="94"/>
      <c r="D991" s="94"/>
      <c r="E991" s="95"/>
      <c r="F991" s="95"/>
      <c r="G991" s="95"/>
      <c r="H991" s="95"/>
      <c r="I991" s="95"/>
      <c r="J991" s="95"/>
      <c r="K991" s="95"/>
    </row>
    <row r="992" spans="2:11">
      <c r="B992" s="94"/>
      <c r="C992" s="94"/>
      <c r="D992" s="94"/>
      <c r="E992" s="95"/>
      <c r="F992" s="95"/>
      <c r="G992" s="95"/>
      <c r="H992" s="95"/>
      <c r="I992" s="95"/>
      <c r="J992" s="95"/>
      <c r="K992" s="95"/>
    </row>
    <row r="993" spans="2:11">
      <c r="B993" s="94"/>
      <c r="C993" s="94"/>
      <c r="D993" s="94"/>
      <c r="E993" s="95"/>
      <c r="F993" s="95"/>
      <c r="G993" s="95"/>
      <c r="H993" s="95"/>
      <c r="I993" s="95"/>
      <c r="J993" s="95"/>
      <c r="K993" s="95"/>
    </row>
    <row r="994" spans="2:11">
      <c r="B994" s="94"/>
      <c r="C994" s="94"/>
      <c r="D994" s="94"/>
      <c r="E994" s="95"/>
      <c r="F994" s="95"/>
      <c r="G994" s="95"/>
      <c r="H994" s="95"/>
      <c r="I994" s="95"/>
      <c r="J994" s="95"/>
      <c r="K994" s="95"/>
    </row>
    <row r="995" spans="2:11">
      <c r="B995" s="94"/>
      <c r="C995" s="94"/>
      <c r="D995" s="94"/>
      <c r="E995" s="95"/>
      <c r="F995" s="95"/>
      <c r="G995" s="95"/>
      <c r="H995" s="95"/>
      <c r="I995" s="95"/>
      <c r="J995" s="95"/>
      <c r="K995" s="95"/>
    </row>
    <row r="996" spans="2:11">
      <c r="B996" s="94"/>
      <c r="C996" s="94"/>
      <c r="D996" s="94"/>
      <c r="E996" s="95"/>
      <c r="F996" s="95"/>
      <c r="G996" s="95"/>
      <c r="H996" s="95"/>
      <c r="I996" s="95"/>
      <c r="J996" s="95"/>
      <c r="K996" s="95"/>
    </row>
    <row r="997" spans="2:11">
      <c r="B997" s="94"/>
      <c r="C997" s="94"/>
      <c r="D997" s="94"/>
      <c r="E997" s="95"/>
      <c r="F997" s="95"/>
      <c r="G997" s="95"/>
      <c r="H997" s="95"/>
      <c r="I997" s="95"/>
      <c r="J997" s="95"/>
      <c r="K997" s="95"/>
    </row>
    <row r="998" spans="2:11">
      <c r="B998" s="94"/>
      <c r="C998" s="94"/>
      <c r="D998" s="94"/>
      <c r="E998" s="95"/>
      <c r="F998" s="95"/>
      <c r="G998" s="95"/>
      <c r="H998" s="95"/>
      <c r="I998" s="95"/>
      <c r="J998" s="95"/>
      <c r="K998" s="95"/>
    </row>
    <row r="999" spans="2:11">
      <c r="B999" s="94"/>
      <c r="C999" s="94"/>
      <c r="D999" s="94"/>
      <c r="E999" s="95"/>
      <c r="F999" s="95"/>
      <c r="G999" s="95"/>
      <c r="H999" s="95"/>
      <c r="I999" s="95"/>
      <c r="J999" s="95"/>
      <c r="K999" s="95"/>
    </row>
    <row r="1000" spans="2:11">
      <c r="B1000" s="94"/>
      <c r="C1000" s="94"/>
      <c r="D1000" s="94"/>
      <c r="E1000" s="95"/>
      <c r="F1000" s="95"/>
      <c r="G1000" s="95"/>
      <c r="H1000" s="95"/>
      <c r="I1000" s="95"/>
      <c r="J1000" s="95"/>
      <c r="K1000" s="95"/>
    </row>
    <row r="1001" spans="2:11">
      <c r="B1001" s="94"/>
      <c r="C1001" s="94"/>
      <c r="D1001" s="94"/>
      <c r="E1001" s="95"/>
      <c r="F1001" s="95"/>
      <c r="G1001" s="95"/>
      <c r="H1001" s="95"/>
      <c r="I1001" s="95"/>
      <c r="J1001" s="95"/>
      <c r="K1001" s="95"/>
    </row>
    <row r="1002" spans="2:11">
      <c r="B1002" s="94"/>
      <c r="C1002" s="94"/>
      <c r="D1002" s="94"/>
      <c r="E1002" s="95"/>
      <c r="F1002" s="95"/>
      <c r="G1002" s="95"/>
      <c r="H1002" s="95"/>
      <c r="I1002" s="95"/>
      <c r="J1002" s="95"/>
      <c r="K1002" s="95"/>
    </row>
    <row r="1003" spans="2:11">
      <c r="B1003" s="94"/>
      <c r="C1003" s="94"/>
      <c r="D1003" s="94"/>
      <c r="E1003" s="95"/>
      <c r="F1003" s="95"/>
      <c r="G1003" s="95"/>
      <c r="H1003" s="95"/>
      <c r="I1003" s="95"/>
      <c r="J1003" s="95"/>
      <c r="K1003" s="95"/>
    </row>
    <row r="1004" spans="2:11">
      <c r="B1004" s="94"/>
      <c r="C1004" s="94"/>
      <c r="D1004" s="94"/>
      <c r="E1004" s="95"/>
      <c r="F1004" s="95"/>
      <c r="G1004" s="95"/>
      <c r="H1004" s="95"/>
      <c r="I1004" s="95"/>
      <c r="J1004" s="95"/>
      <c r="K1004" s="95"/>
    </row>
    <row r="1005" spans="2:11">
      <c r="B1005" s="94"/>
      <c r="C1005" s="94"/>
      <c r="D1005" s="94"/>
      <c r="E1005" s="95"/>
      <c r="F1005" s="95"/>
      <c r="G1005" s="95"/>
      <c r="H1005" s="95"/>
      <c r="I1005" s="95"/>
      <c r="J1005" s="95"/>
      <c r="K1005" s="95"/>
    </row>
    <row r="1006" spans="2:11">
      <c r="B1006" s="94"/>
      <c r="C1006" s="94"/>
      <c r="D1006" s="94"/>
      <c r="E1006" s="95"/>
      <c r="F1006" s="95"/>
      <c r="G1006" s="95"/>
      <c r="H1006" s="95"/>
      <c r="I1006" s="95"/>
      <c r="J1006" s="95"/>
      <c r="K1006" s="95"/>
    </row>
    <row r="1007" spans="2:11">
      <c r="B1007" s="94"/>
      <c r="C1007" s="94"/>
      <c r="D1007" s="94"/>
      <c r="E1007" s="95"/>
      <c r="F1007" s="95"/>
      <c r="G1007" s="95"/>
      <c r="H1007" s="95"/>
      <c r="I1007" s="95"/>
      <c r="J1007" s="95"/>
      <c r="K1007" s="95"/>
    </row>
    <row r="1008" spans="2:11">
      <c r="B1008" s="94"/>
      <c r="C1008" s="94"/>
      <c r="D1008" s="94"/>
      <c r="E1008" s="95"/>
      <c r="F1008" s="95"/>
      <c r="G1008" s="95"/>
      <c r="H1008" s="95"/>
      <c r="I1008" s="95"/>
      <c r="J1008" s="95"/>
      <c r="K1008" s="95"/>
    </row>
    <row r="1009" spans="2:11">
      <c r="B1009" s="94"/>
      <c r="C1009" s="94"/>
      <c r="D1009" s="94"/>
      <c r="E1009" s="95"/>
      <c r="F1009" s="95"/>
      <c r="G1009" s="95"/>
      <c r="H1009" s="95"/>
      <c r="I1009" s="95"/>
      <c r="J1009" s="95"/>
      <c r="K1009" s="95"/>
    </row>
    <row r="1010" spans="2:11">
      <c r="B1010" s="94"/>
      <c r="C1010" s="94"/>
      <c r="D1010" s="94"/>
      <c r="E1010" s="95"/>
      <c r="F1010" s="95"/>
      <c r="G1010" s="95"/>
      <c r="H1010" s="95"/>
      <c r="I1010" s="95"/>
      <c r="J1010" s="95"/>
      <c r="K1010" s="95"/>
    </row>
    <row r="1011" spans="2:11">
      <c r="B1011" s="94"/>
      <c r="C1011" s="94"/>
      <c r="D1011" s="94"/>
      <c r="E1011" s="95"/>
      <c r="F1011" s="95"/>
      <c r="G1011" s="95"/>
      <c r="H1011" s="95"/>
      <c r="I1011" s="95"/>
      <c r="J1011" s="95"/>
      <c r="K1011" s="95"/>
    </row>
    <row r="1012" spans="2:11">
      <c r="B1012" s="94"/>
      <c r="C1012" s="94"/>
      <c r="D1012" s="94"/>
      <c r="E1012" s="95"/>
      <c r="F1012" s="95"/>
      <c r="G1012" s="95"/>
      <c r="H1012" s="95"/>
      <c r="I1012" s="95"/>
      <c r="J1012" s="95"/>
      <c r="K1012" s="95"/>
    </row>
    <row r="1013" spans="2:11">
      <c r="B1013" s="94"/>
      <c r="C1013" s="94"/>
      <c r="D1013" s="94"/>
      <c r="E1013" s="95"/>
      <c r="F1013" s="95"/>
      <c r="G1013" s="95"/>
      <c r="H1013" s="95"/>
      <c r="I1013" s="95"/>
      <c r="J1013" s="95"/>
      <c r="K1013" s="95"/>
    </row>
    <row r="1014" spans="2:11">
      <c r="B1014" s="94"/>
      <c r="C1014" s="94"/>
      <c r="D1014" s="94"/>
      <c r="E1014" s="95"/>
      <c r="F1014" s="95"/>
      <c r="G1014" s="95"/>
      <c r="H1014" s="95"/>
      <c r="I1014" s="95"/>
      <c r="J1014" s="95"/>
      <c r="K1014" s="95"/>
    </row>
    <row r="1015" spans="2:11">
      <c r="B1015" s="94"/>
      <c r="C1015" s="94"/>
      <c r="D1015" s="94"/>
      <c r="E1015" s="95"/>
      <c r="F1015" s="95"/>
      <c r="G1015" s="95"/>
      <c r="H1015" s="95"/>
      <c r="I1015" s="95"/>
      <c r="J1015" s="95"/>
      <c r="K1015" s="95"/>
    </row>
    <row r="1016" spans="2:11">
      <c r="B1016" s="94"/>
      <c r="C1016" s="94"/>
      <c r="D1016" s="94"/>
      <c r="E1016" s="95"/>
      <c r="F1016" s="95"/>
      <c r="G1016" s="95"/>
      <c r="H1016" s="95"/>
      <c r="I1016" s="95"/>
      <c r="J1016" s="95"/>
      <c r="K1016" s="95"/>
    </row>
    <row r="1017" spans="2:11">
      <c r="B1017" s="94"/>
      <c r="C1017" s="94"/>
      <c r="D1017" s="94"/>
      <c r="E1017" s="95"/>
      <c r="F1017" s="95"/>
      <c r="G1017" s="95"/>
      <c r="H1017" s="95"/>
      <c r="I1017" s="95"/>
      <c r="J1017" s="95"/>
      <c r="K1017" s="95"/>
    </row>
    <row r="1018" spans="2:11">
      <c r="B1018" s="94"/>
      <c r="C1018" s="94"/>
      <c r="D1018" s="94"/>
      <c r="E1018" s="95"/>
      <c r="F1018" s="95"/>
      <c r="G1018" s="95"/>
      <c r="H1018" s="95"/>
      <c r="I1018" s="95"/>
      <c r="J1018" s="95"/>
      <c r="K1018" s="95"/>
    </row>
    <row r="1019" spans="2:11">
      <c r="B1019" s="94"/>
      <c r="C1019" s="94"/>
      <c r="D1019" s="94"/>
      <c r="E1019" s="95"/>
      <c r="F1019" s="95"/>
      <c r="G1019" s="95"/>
      <c r="H1019" s="95"/>
      <c r="I1019" s="95"/>
      <c r="J1019" s="95"/>
      <c r="K1019" s="95"/>
    </row>
    <row r="1020" spans="2:11">
      <c r="B1020" s="94"/>
      <c r="C1020" s="94"/>
      <c r="D1020" s="94"/>
      <c r="E1020" s="95"/>
      <c r="F1020" s="95"/>
      <c r="G1020" s="95"/>
      <c r="H1020" s="95"/>
      <c r="I1020" s="95"/>
      <c r="J1020" s="95"/>
      <c r="K1020" s="95"/>
    </row>
    <row r="1021" spans="2:11">
      <c r="B1021" s="94"/>
      <c r="C1021" s="94"/>
      <c r="D1021" s="94"/>
      <c r="E1021" s="95"/>
      <c r="F1021" s="95"/>
      <c r="G1021" s="95"/>
      <c r="H1021" s="95"/>
      <c r="I1021" s="95"/>
      <c r="J1021" s="95"/>
      <c r="K1021" s="95"/>
    </row>
    <row r="1022" spans="2:11">
      <c r="B1022" s="94"/>
      <c r="C1022" s="94"/>
      <c r="D1022" s="94"/>
      <c r="E1022" s="95"/>
      <c r="F1022" s="95"/>
      <c r="G1022" s="95"/>
      <c r="H1022" s="95"/>
      <c r="I1022" s="95"/>
      <c r="J1022" s="95"/>
      <c r="K1022" s="95"/>
    </row>
    <row r="1023" spans="2:11">
      <c r="B1023" s="94"/>
      <c r="C1023" s="94"/>
      <c r="D1023" s="94"/>
      <c r="E1023" s="95"/>
      <c r="F1023" s="95"/>
      <c r="G1023" s="95"/>
      <c r="H1023" s="95"/>
      <c r="I1023" s="95"/>
      <c r="J1023" s="95"/>
      <c r="K1023" s="95"/>
    </row>
    <row r="1024" spans="2:11">
      <c r="B1024" s="94"/>
      <c r="C1024" s="94"/>
      <c r="D1024" s="94"/>
      <c r="E1024" s="95"/>
      <c r="F1024" s="95"/>
      <c r="G1024" s="95"/>
      <c r="H1024" s="95"/>
      <c r="I1024" s="95"/>
      <c r="J1024" s="95"/>
      <c r="K1024" s="95"/>
    </row>
    <row r="1025" spans="2:11">
      <c r="B1025" s="94"/>
      <c r="C1025" s="94"/>
      <c r="D1025" s="94"/>
      <c r="E1025" s="95"/>
      <c r="F1025" s="95"/>
      <c r="G1025" s="95"/>
      <c r="H1025" s="95"/>
      <c r="I1025" s="95"/>
      <c r="J1025" s="95"/>
      <c r="K1025" s="95"/>
    </row>
    <row r="1026" spans="2:11">
      <c r="B1026" s="94"/>
      <c r="C1026" s="94"/>
      <c r="D1026" s="94"/>
      <c r="E1026" s="95"/>
      <c r="F1026" s="95"/>
      <c r="G1026" s="95"/>
      <c r="H1026" s="95"/>
      <c r="I1026" s="95"/>
      <c r="J1026" s="95"/>
      <c r="K1026" s="95"/>
    </row>
    <row r="1027" spans="2:11">
      <c r="B1027" s="94"/>
      <c r="C1027" s="94"/>
      <c r="D1027" s="94"/>
      <c r="E1027" s="95"/>
      <c r="F1027" s="95"/>
      <c r="G1027" s="95"/>
      <c r="H1027" s="95"/>
      <c r="I1027" s="95"/>
      <c r="J1027" s="95"/>
      <c r="K1027" s="95"/>
    </row>
    <row r="1028" spans="2:11">
      <c r="B1028" s="94"/>
      <c r="C1028" s="94"/>
      <c r="D1028" s="94"/>
      <c r="E1028" s="95"/>
      <c r="F1028" s="95"/>
      <c r="G1028" s="95"/>
      <c r="H1028" s="95"/>
      <c r="I1028" s="95"/>
      <c r="J1028" s="95"/>
      <c r="K1028" s="95"/>
    </row>
    <row r="1029" spans="2:11">
      <c r="B1029" s="94"/>
      <c r="C1029" s="94"/>
      <c r="D1029" s="94"/>
      <c r="E1029" s="95"/>
      <c r="F1029" s="95"/>
      <c r="G1029" s="95"/>
      <c r="H1029" s="95"/>
      <c r="I1029" s="95"/>
      <c r="J1029" s="95"/>
      <c r="K1029" s="95"/>
    </row>
    <row r="1030" spans="2:11">
      <c r="B1030" s="94"/>
      <c r="C1030" s="94"/>
      <c r="D1030" s="94"/>
      <c r="E1030" s="95"/>
      <c r="F1030" s="95"/>
      <c r="G1030" s="95"/>
      <c r="H1030" s="95"/>
      <c r="I1030" s="95"/>
      <c r="J1030" s="95"/>
      <c r="K1030" s="95"/>
    </row>
    <row r="1031" spans="2:11">
      <c r="B1031" s="94"/>
      <c r="C1031" s="94"/>
      <c r="D1031" s="94"/>
      <c r="E1031" s="95"/>
      <c r="F1031" s="95"/>
      <c r="G1031" s="95"/>
      <c r="H1031" s="95"/>
      <c r="I1031" s="95"/>
      <c r="J1031" s="95"/>
      <c r="K1031" s="95"/>
    </row>
    <row r="1032" spans="2:11">
      <c r="B1032" s="94"/>
      <c r="C1032" s="94"/>
      <c r="D1032" s="94"/>
      <c r="E1032" s="95"/>
      <c r="F1032" s="95"/>
      <c r="G1032" s="95"/>
      <c r="H1032" s="95"/>
      <c r="I1032" s="95"/>
      <c r="J1032" s="95"/>
      <c r="K1032" s="95"/>
    </row>
    <row r="1033" spans="2:11">
      <c r="B1033" s="94"/>
      <c r="C1033" s="94"/>
      <c r="D1033" s="94"/>
      <c r="E1033" s="95"/>
      <c r="F1033" s="95"/>
      <c r="G1033" s="95"/>
      <c r="H1033" s="95"/>
      <c r="I1033" s="95"/>
      <c r="J1033" s="95"/>
      <c r="K1033" s="95"/>
    </row>
    <row r="1034" spans="2:11">
      <c r="B1034" s="94"/>
      <c r="C1034" s="94"/>
      <c r="D1034" s="94"/>
      <c r="E1034" s="95"/>
      <c r="F1034" s="95"/>
      <c r="G1034" s="95"/>
      <c r="H1034" s="95"/>
      <c r="I1034" s="95"/>
      <c r="J1034" s="95"/>
      <c r="K1034" s="95"/>
    </row>
    <row r="1035" spans="2:11">
      <c r="B1035" s="94"/>
      <c r="C1035" s="94"/>
      <c r="D1035" s="94"/>
      <c r="E1035" s="95"/>
      <c r="F1035" s="95"/>
      <c r="G1035" s="95"/>
      <c r="H1035" s="95"/>
      <c r="I1035" s="95"/>
      <c r="J1035" s="95"/>
      <c r="K1035" s="95"/>
    </row>
    <row r="1036" spans="2:11">
      <c r="B1036" s="94"/>
      <c r="C1036" s="94"/>
      <c r="D1036" s="94"/>
      <c r="E1036" s="95"/>
      <c r="F1036" s="95"/>
      <c r="G1036" s="95"/>
      <c r="H1036" s="95"/>
      <c r="I1036" s="95"/>
      <c r="J1036" s="95"/>
      <c r="K1036" s="95"/>
    </row>
    <row r="1037" spans="2:11">
      <c r="B1037" s="94"/>
      <c r="C1037" s="94"/>
      <c r="D1037" s="94"/>
      <c r="E1037" s="95"/>
      <c r="F1037" s="95"/>
      <c r="G1037" s="95"/>
      <c r="H1037" s="95"/>
      <c r="I1037" s="95"/>
      <c r="J1037" s="95"/>
      <c r="K1037" s="95"/>
    </row>
    <row r="1038" spans="2:11">
      <c r="B1038" s="94"/>
      <c r="C1038" s="94"/>
      <c r="D1038" s="94"/>
      <c r="E1038" s="95"/>
      <c r="F1038" s="95"/>
      <c r="G1038" s="95"/>
      <c r="H1038" s="95"/>
      <c r="I1038" s="95"/>
      <c r="J1038" s="95"/>
      <c r="K1038" s="95"/>
    </row>
    <row r="1039" spans="2:11">
      <c r="B1039" s="94"/>
      <c r="C1039" s="94"/>
      <c r="D1039" s="94"/>
      <c r="E1039" s="95"/>
      <c r="F1039" s="95"/>
      <c r="G1039" s="95"/>
      <c r="H1039" s="95"/>
      <c r="I1039" s="95"/>
      <c r="J1039" s="95"/>
      <c r="K1039" s="95"/>
    </row>
    <row r="1040" spans="2:11">
      <c r="B1040" s="94"/>
      <c r="C1040" s="94"/>
      <c r="D1040" s="94"/>
      <c r="E1040" s="95"/>
      <c r="F1040" s="95"/>
      <c r="G1040" s="95"/>
      <c r="H1040" s="95"/>
      <c r="I1040" s="95"/>
      <c r="J1040" s="95"/>
      <c r="K1040" s="95"/>
    </row>
    <row r="1041" spans="2:11">
      <c r="B1041" s="94"/>
      <c r="C1041" s="94"/>
      <c r="D1041" s="94"/>
      <c r="E1041" s="95"/>
      <c r="F1041" s="95"/>
      <c r="G1041" s="95"/>
      <c r="H1041" s="95"/>
      <c r="I1041" s="95"/>
      <c r="J1041" s="95"/>
      <c r="K1041" s="95"/>
    </row>
    <row r="1042" spans="2:11">
      <c r="B1042" s="94"/>
      <c r="C1042" s="94"/>
      <c r="D1042" s="94"/>
      <c r="E1042" s="95"/>
      <c r="F1042" s="95"/>
      <c r="G1042" s="95"/>
      <c r="H1042" s="95"/>
      <c r="I1042" s="95"/>
      <c r="J1042" s="95"/>
      <c r="K1042" s="95"/>
    </row>
    <row r="1043" spans="2:11">
      <c r="B1043" s="94"/>
      <c r="C1043" s="94"/>
      <c r="D1043" s="94"/>
      <c r="E1043" s="95"/>
      <c r="F1043" s="95"/>
      <c r="G1043" s="95"/>
      <c r="H1043" s="95"/>
      <c r="I1043" s="95"/>
      <c r="J1043" s="95"/>
      <c r="K1043" s="95"/>
    </row>
    <row r="1044" spans="2:11">
      <c r="B1044" s="94"/>
      <c r="C1044" s="94"/>
      <c r="D1044" s="94"/>
      <c r="E1044" s="95"/>
      <c r="F1044" s="95"/>
      <c r="G1044" s="95"/>
      <c r="H1044" s="95"/>
      <c r="I1044" s="95"/>
      <c r="J1044" s="95"/>
      <c r="K1044" s="95"/>
    </row>
    <row r="1045" spans="2:11">
      <c r="B1045" s="94"/>
      <c r="C1045" s="94"/>
      <c r="D1045" s="94"/>
      <c r="E1045" s="95"/>
      <c r="F1045" s="95"/>
      <c r="G1045" s="95"/>
      <c r="H1045" s="95"/>
      <c r="I1045" s="95"/>
      <c r="J1045" s="95"/>
      <c r="K1045" s="95"/>
    </row>
    <row r="1046" spans="2:11">
      <c r="B1046" s="94"/>
      <c r="C1046" s="94"/>
      <c r="D1046" s="94"/>
      <c r="E1046" s="95"/>
      <c r="F1046" s="95"/>
      <c r="G1046" s="95"/>
      <c r="H1046" s="95"/>
      <c r="I1046" s="95"/>
      <c r="J1046" s="95"/>
      <c r="K1046" s="95"/>
    </row>
    <row r="1047" spans="2:11">
      <c r="B1047" s="94"/>
      <c r="C1047" s="94"/>
      <c r="D1047" s="94"/>
      <c r="E1047" s="95"/>
      <c r="F1047" s="95"/>
      <c r="G1047" s="95"/>
      <c r="H1047" s="95"/>
      <c r="I1047" s="95"/>
      <c r="J1047" s="95"/>
      <c r="K1047" s="95"/>
    </row>
    <row r="1048" spans="2:11">
      <c r="B1048" s="94"/>
      <c r="C1048" s="94"/>
      <c r="D1048" s="94"/>
      <c r="E1048" s="95"/>
      <c r="F1048" s="95"/>
      <c r="G1048" s="95"/>
      <c r="H1048" s="95"/>
      <c r="I1048" s="95"/>
      <c r="J1048" s="95"/>
      <c r="K1048" s="95"/>
    </row>
    <row r="1049" spans="2:11">
      <c r="B1049" s="94"/>
      <c r="C1049" s="94"/>
      <c r="D1049" s="94"/>
      <c r="E1049" s="95"/>
      <c r="F1049" s="95"/>
      <c r="G1049" s="95"/>
      <c r="H1049" s="95"/>
      <c r="I1049" s="95"/>
      <c r="J1049" s="95"/>
      <c r="K1049" s="95"/>
    </row>
    <row r="1050" spans="2:11">
      <c r="B1050" s="94"/>
      <c r="C1050" s="94"/>
      <c r="D1050" s="94"/>
      <c r="E1050" s="95"/>
      <c r="F1050" s="95"/>
      <c r="G1050" s="95"/>
      <c r="H1050" s="95"/>
      <c r="I1050" s="95"/>
      <c r="J1050" s="95"/>
      <c r="K1050" s="95"/>
    </row>
    <row r="1051" spans="2:11">
      <c r="B1051" s="94"/>
      <c r="C1051" s="94"/>
      <c r="D1051" s="94"/>
      <c r="E1051" s="95"/>
      <c r="F1051" s="95"/>
      <c r="G1051" s="95"/>
      <c r="H1051" s="95"/>
      <c r="I1051" s="95"/>
      <c r="J1051" s="95"/>
      <c r="K1051" s="95"/>
    </row>
    <row r="1052" spans="2:11">
      <c r="B1052" s="94"/>
      <c r="C1052" s="94"/>
      <c r="D1052" s="94"/>
      <c r="E1052" s="95"/>
      <c r="F1052" s="95"/>
      <c r="G1052" s="95"/>
      <c r="H1052" s="95"/>
      <c r="I1052" s="95"/>
      <c r="J1052" s="95"/>
      <c r="K1052" s="95"/>
    </row>
    <row r="1053" spans="2:11">
      <c r="B1053" s="94"/>
      <c r="C1053" s="94"/>
      <c r="D1053" s="94"/>
      <c r="E1053" s="95"/>
      <c r="F1053" s="95"/>
      <c r="G1053" s="95"/>
      <c r="H1053" s="95"/>
      <c r="I1053" s="95"/>
      <c r="J1053" s="95"/>
      <c r="K1053" s="95"/>
    </row>
    <row r="1054" spans="2:11">
      <c r="B1054" s="94"/>
      <c r="C1054" s="94"/>
      <c r="D1054" s="94"/>
      <c r="E1054" s="95"/>
      <c r="F1054" s="95"/>
      <c r="G1054" s="95"/>
      <c r="H1054" s="95"/>
      <c r="I1054" s="95"/>
      <c r="J1054" s="95"/>
      <c r="K1054" s="95"/>
    </row>
    <row r="1055" spans="2:11">
      <c r="B1055" s="94"/>
      <c r="C1055" s="94"/>
      <c r="D1055" s="94"/>
      <c r="E1055" s="95"/>
      <c r="F1055" s="95"/>
      <c r="G1055" s="95"/>
      <c r="H1055" s="95"/>
      <c r="I1055" s="95"/>
      <c r="J1055" s="95"/>
      <c r="K1055" s="95"/>
    </row>
    <row r="1056" spans="2:11">
      <c r="B1056" s="94"/>
      <c r="C1056" s="94"/>
      <c r="D1056" s="94"/>
      <c r="E1056" s="95"/>
      <c r="F1056" s="95"/>
      <c r="G1056" s="95"/>
      <c r="H1056" s="95"/>
      <c r="I1056" s="95"/>
      <c r="J1056" s="95"/>
      <c r="K1056" s="95"/>
    </row>
    <row r="1057" spans="2:11">
      <c r="B1057" s="94"/>
      <c r="C1057" s="94"/>
      <c r="D1057" s="94"/>
      <c r="E1057" s="95"/>
      <c r="F1057" s="95"/>
      <c r="G1057" s="95"/>
      <c r="H1057" s="95"/>
      <c r="I1057" s="95"/>
      <c r="J1057" s="95"/>
      <c r="K1057" s="95"/>
    </row>
    <row r="1058" spans="2:11">
      <c r="B1058" s="94"/>
      <c r="C1058" s="94"/>
      <c r="D1058" s="94"/>
      <c r="E1058" s="95"/>
      <c r="F1058" s="95"/>
      <c r="G1058" s="95"/>
      <c r="H1058" s="95"/>
      <c r="I1058" s="95"/>
      <c r="J1058" s="95"/>
      <c r="K1058" s="95"/>
    </row>
    <row r="1059" spans="2:11">
      <c r="B1059" s="94"/>
      <c r="C1059" s="94"/>
      <c r="D1059" s="94"/>
      <c r="E1059" s="95"/>
      <c r="F1059" s="95"/>
      <c r="G1059" s="95"/>
      <c r="H1059" s="95"/>
      <c r="I1059" s="95"/>
      <c r="J1059" s="95"/>
      <c r="K1059" s="95"/>
    </row>
    <row r="1060" spans="2:11">
      <c r="B1060" s="94"/>
      <c r="C1060" s="94"/>
      <c r="D1060" s="94"/>
      <c r="E1060" s="95"/>
      <c r="F1060" s="95"/>
      <c r="G1060" s="95"/>
      <c r="H1060" s="95"/>
      <c r="I1060" s="95"/>
      <c r="J1060" s="95"/>
      <c r="K1060" s="95"/>
    </row>
    <row r="1061" spans="2:11">
      <c r="B1061" s="94"/>
      <c r="C1061" s="94"/>
      <c r="D1061" s="94"/>
      <c r="E1061" s="95"/>
      <c r="F1061" s="95"/>
      <c r="G1061" s="95"/>
      <c r="H1061" s="95"/>
      <c r="I1061" s="95"/>
      <c r="J1061" s="95"/>
      <c r="K1061" s="95"/>
    </row>
    <row r="1062" spans="2:11">
      <c r="B1062" s="94"/>
      <c r="C1062" s="94"/>
      <c r="D1062" s="94"/>
      <c r="E1062" s="95"/>
      <c r="F1062" s="95"/>
      <c r="G1062" s="95"/>
      <c r="H1062" s="95"/>
      <c r="I1062" s="95"/>
      <c r="J1062" s="95"/>
      <c r="K1062" s="95"/>
    </row>
    <row r="1063" spans="2:11">
      <c r="B1063" s="94"/>
      <c r="C1063" s="94"/>
      <c r="D1063" s="94"/>
      <c r="E1063" s="95"/>
      <c r="F1063" s="95"/>
      <c r="G1063" s="95"/>
      <c r="H1063" s="95"/>
      <c r="I1063" s="95"/>
      <c r="J1063" s="95"/>
      <c r="K1063" s="95"/>
    </row>
    <row r="1064" spans="2:11">
      <c r="B1064" s="94"/>
      <c r="C1064" s="94"/>
      <c r="D1064" s="94"/>
      <c r="E1064" s="95"/>
      <c r="F1064" s="95"/>
      <c r="G1064" s="95"/>
      <c r="H1064" s="95"/>
      <c r="I1064" s="95"/>
      <c r="J1064" s="95"/>
      <c r="K1064" s="95"/>
    </row>
    <row r="1065" spans="2:11">
      <c r="B1065" s="94"/>
      <c r="C1065" s="94"/>
      <c r="D1065" s="94"/>
      <c r="E1065" s="95"/>
      <c r="F1065" s="95"/>
      <c r="G1065" s="95"/>
      <c r="H1065" s="95"/>
      <c r="I1065" s="95"/>
      <c r="J1065" s="95"/>
      <c r="K1065" s="95"/>
    </row>
    <row r="1066" spans="2:11">
      <c r="B1066" s="94"/>
      <c r="C1066" s="94"/>
      <c r="D1066" s="94"/>
      <c r="E1066" s="95"/>
      <c r="F1066" s="95"/>
      <c r="G1066" s="95"/>
      <c r="H1066" s="95"/>
      <c r="I1066" s="95"/>
      <c r="J1066" s="95"/>
      <c r="K1066" s="95"/>
    </row>
    <row r="1067" spans="2:11">
      <c r="B1067" s="94"/>
      <c r="C1067" s="94"/>
      <c r="D1067" s="94"/>
      <c r="E1067" s="95"/>
      <c r="F1067" s="95"/>
      <c r="G1067" s="95"/>
      <c r="H1067" s="95"/>
      <c r="I1067" s="95"/>
      <c r="J1067" s="95"/>
      <c r="K1067" s="95"/>
    </row>
    <row r="1068" spans="2:11">
      <c r="B1068" s="94"/>
      <c r="C1068" s="94"/>
      <c r="D1068" s="94"/>
      <c r="E1068" s="95"/>
      <c r="F1068" s="95"/>
      <c r="G1068" s="95"/>
      <c r="H1068" s="95"/>
      <c r="I1068" s="95"/>
      <c r="J1068" s="95"/>
      <c r="K1068" s="95"/>
    </row>
    <row r="1069" spans="2:11">
      <c r="B1069" s="94"/>
      <c r="C1069" s="94"/>
      <c r="D1069" s="94"/>
      <c r="E1069" s="95"/>
      <c r="F1069" s="95"/>
      <c r="G1069" s="95"/>
      <c r="H1069" s="95"/>
      <c r="I1069" s="95"/>
      <c r="J1069" s="95"/>
      <c r="K1069" s="95"/>
    </row>
    <row r="1070" spans="2:11">
      <c r="B1070" s="94"/>
      <c r="C1070" s="94"/>
      <c r="D1070" s="94"/>
      <c r="E1070" s="95"/>
      <c r="F1070" s="95"/>
      <c r="G1070" s="95"/>
      <c r="H1070" s="95"/>
      <c r="I1070" s="95"/>
      <c r="J1070" s="95"/>
      <c r="K1070" s="95"/>
    </row>
    <row r="1071" spans="2:11">
      <c r="B1071" s="94"/>
      <c r="C1071" s="94"/>
      <c r="D1071" s="94"/>
      <c r="E1071" s="95"/>
      <c r="F1071" s="95"/>
      <c r="G1071" s="95"/>
      <c r="H1071" s="95"/>
      <c r="I1071" s="95"/>
      <c r="J1071" s="95"/>
      <c r="K1071" s="95"/>
    </row>
    <row r="1072" spans="2:11">
      <c r="B1072" s="94"/>
      <c r="C1072" s="94"/>
      <c r="D1072" s="94"/>
      <c r="E1072" s="95"/>
      <c r="F1072" s="95"/>
      <c r="G1072" s="95"/>
      <c r="H1072" s="95"/>
      <c r="I1072" s="95"/>
      <c r="J1072" s="95"/>
      <c r="K1072" s="95"/>
    </row>
    <row r="1073" spans="2:11">
      <c r="B1073" s="94"/>
      <c r="C1073" s="94"/>
      <c r="D1073" s="94"/>
      <c r="E1073" s="95"/>
      <c r="F1073" s="95"/>
      <c r="G1073" s="95"/>
      <c r="H1073" s="95"/>
      <c r="I1073" s="95"/>
      <c r="J1073" s="95"/>
      <c r="K1073" s="95"/>
    </row>
    <row r="1074" spans="2:11">
      <c r="B1074" s="94"/>
      <c r="C1074" s="94"/>
      <c r="D1074" s="94"/>
      <c r="E1074" s="95"/>
      <c r="F1074" s="95"/>
      <c r="G1074" s="95"/>
      <c r="H1074" s="95"/>
      <c r="I1074" s="95"/>
      <c r="J1074" s="95"/>
      <c r="K1074" s="95"/>
    </row>
    <row r="1075" spans="2:11">
      <c r="B1075" s="94"/>
      <c r="C1075" s="94"/>
      <c r="D1075" s="94"/>
      <c r="E1075" s="95"/>
      <c r="F1075" s="95"/>
      <c r="G1075" s="95"/>
      <c r="H1075" s="95"/>
      <c r="I1075" s="95"/>
      <c r="J1075" s="95"/>
      <c r="K1075" s="95"/>
    </row>
    <row r="1076" spans="2:11">
      <c r="B1076" s="94"/>
      <c r="C1076" s="94"/>
      <c r="D1076" s="94"/>
      <c r="E1076" s="95"/>
      <c r="F1076" s="95"/>
      <c r="G1076" s="95"/>
      <c r="H1076" s="95"/>
      <c r="I1076" s="95"/>
      <c r="J1076" s="95"/>
      <c r="K1076" s="95"/>
    </row>
    <row r="1077" spans="2:11">
      <c r="B1077" s="94"/>
      <c r="C1077" s="94"/>
      <c r="D1077" s="94"/>
      <c r="E1077" s="95"/>
      <c r="F1077" s="95"/>
      <c r="G1077" s="95"/>
      <c r="H1077" s="95"/>
      <c r="I1077" s="95"/>
      <c r="J1077" s="95"/>
      <c r="K1077" s="95"/>
    </row>
    <row r="1078" spans="2:11">
      <c r="B1078" s="94"/>
      <c r="C1078" s="94"/>
      <c r="D1078" s="94"/>
      <c r="E1078" s="95"/>
      <c r="F1078" s="95"/>
      <c r="G1078" s="95"/>
      <c r="H1078" s="95"/>
      <c r="I1078" s="95"/>
      <c r="J1078" s="95"/>
      <c r="K1078" s="95"/>
    </row>
    <row r="1079" spans="2:11">
      <c r="B1079" s="94"/>
      <c r="C1079" s="94"/>
      <c r="D1079" s="94"/>
      <c r="E1079" s="95"/>
      <c r="F1079" s="95"/>
      <c r="G1079" s="95"/>
      <c r="H1079" s="95"/>
      <c r="I1079" s="95"/>
      <c r="J1079" s="95"/>
      <c r="K1079" s="95"/>
    </row>
    <row r="1080" spans="2:11">
      <c r="B1080" s="94"/>
      <c r="C1080" s="94"/>
      <c r="D1080" s="94"/>
      <c r="E1080" s="95"/>
      <c r="F1080" s="95"/>
      <c r="G1080" s="95"/>
      <c r="H1080" s="95"/>
      <c r="I1080" s="95"/>
      <c r="J1080" s="95"/>
      <c r="K1080" s="95"/>
    </row>
    <row r="1081" spans="2:11">
      <c r="B1081" s="94"/>
      <c r="C1081" s="94"/>
      <c r="D1081" s="94"/>
      <c r="E1081" s="95"/>
      <c r="F1081" s="95"/>
      <c r="G1081" s="95"/>
      <c r="H1081" s="95"/>
      <c r="I1081" s="95"/>
      <c r="J1081" s="95"/>
      <c r="K1081" s="95"/>
    </row>
    <row r="1082" spans="2:11">
      <c r="B1082" s="94"/>
      <c r="C1082" s="94"/>
      <c r="D1082" s="94"/>
      <c r="E1082" s="95"/>
      <c r="F1082" s="95"/>
      <c r="G1082" s="95"/>
      <c r="H1082" s="95"/>
      <c r="I1082" s="95"/>
      <c r="J1082" s="95"/>
      <c r="K1082" s="95"/>
    </row>
    <row r="1083" spans="2:11">
      <c r="B1083" s="94"/>
      <c r="C1083" s="94"/>
      <c r="D1083" s="94"/>
      <c r="E1083" s="95"/>
      <c r="F1083" s="95"/>
      <c r="G1083" s="95"/>
      <c r="H1083" s="95"/>
      <c r="I1083" s="95"/>
      <c r="J1083" s="95"/>
      <c r="K1083" s="95"/>
    </row>
    <row r="1084" spans="2:11">
      <c r="B1084" s="94"/>
      <c r="C1084" s="94"/>
      <c r="D1084" s="94"/>
      <c r="E1084" s="95"/>
      <c r="F1084" s="95"/>
      <c r="G1084" s="95"/>
      <c r="H1084" s="95"/>
      <c r="I1084" s="95"/>
      <c r="J1084" s="95"/>
      <c r="K1084" s="95"/>
    </row>
    <row r="1085" spans="2:11">
      <c r="B1085" s="94"/>
      <c r="C1085" s="94"/>
      <c r="D1085" s="94"/>
      <c r="E1085" s="95"/>
      <c r="F1085" s="95"/>
      <c r="G1085" s="95"/>
      <c r="H1085" s="95"/>
      <c r="I1085" s="95"/>
      <c r="J1085" s="95"/>
      <c r="K1085" s="95"/>
    </row>
    <row r="1086" spans="2:11">
      <c r="B1086" s="94"/>
      <c r="C1086" s="94"/>
      <c r="D1086" s="94"/>
      <c r="E1086" s="95"/>
      <c r="F1086" s="95"/>
      <c r="G1086" s="95"/>
      <c r="H1086" s="95"/>
      <c r="I1086" s="95"/>
      <c r="J1086" s="95"/>
      <c r="K1086" s="95"/>
    </row>
    <row r="1087" spans="2:11">
      <c r="B1087" s="94"/>
      <c r="C1087" s="94"/>
      <c r="D1087" s="94"/>
      <c r="E1087" s="95"/>
      <c r="F1087" s="95"/>
      <c r="G1087" s="95"/>
      <c r="H1087" s="95"/>
      <c r="I1087" s="95"/>
      <c r="J1087" s="95"/>
      <c r="K1087" s="95"/>
    </row>
    <row r="1088" spans="2:11">
      <c r="B1088" s="94"/>
      <c r="C1088" s="94"/>
      <c r="D1088" s="94"/>
      <c r="E1088" s="95"/>
      <c r="F1088" s="95"/>
      <c r="G1088" s="95"/>
      <c r="H1088" s="95"/>
      <c r="I1088" s="95"/>
      <c r="J1088" s="95"/>
      <c r="K1088" s="95"/>
    </row>
    <row r="1089" spans="2:11">
      <c r="B1089" s="94"/>
      <c r="C1089" s="94"/>
      <c r="D1089" s="94"/>
      <c r="E1089" s="95"/>
      <c r="F1089" s="95"/>
      <c r="G1089" s="95"/>
      <c r="H1089" s="95"/>
      <c r="I1089" s="95"/>
      <c r="J1089" s="95"/>
      <c r="K1089" s="95"/>
    </row>
    <row r="1090" spans="2:11">
      <c r="B1090" s="94"/>
      <c r="C1090" s="94"/>
      <c r="D1090" s="94"/>
      <c r="E1090" s="95"/>
      <c r="F1090" s="95"/>
      <c r="G1090" s="95"/>
      <c r="H1090" s="95"/>
      <c r="I1090" s="95"/>
      <c r="J1090" s="95"/>
      <c r="K1090" s="95"/>
    </row>
    <row r="1091" spans="2:11">
      <c r="B1091" s="94"/>
      <c r="C1091" s="94"/>
      <c r="D1091" s="94"/>
      <c r="E1091" s="95"/>
      <c r="F1091" s="95"/>
      <c r="G1091" s="95"/>
      <c r="H1091" s="95"/>
      <c r="I1091" s="95"/>
      <c r="J1091" s="95"/>
      <c r="K1091" s="95"/>
    </row>
    <row r="1092" spans="2:11">
      <c r="B1092" s="94"/>
      <c r="C1092" s="94"/>
      <c r="D1092" s="94"/>
      <c r="E1092" s="95"/>
      <c r="F1092" s="95"/>
      <c r="G1092" s="95"/>
      <c r="H1092" s="95"/>
      <c r="I1092" s="95"/>
      <c r="J1092" s="95"/>
      <c r="K1092" s="95"/>
    </row>
    <row r="1093" spans="2:11">
      <c r="B1093" s="94"/>
      <c r="C1093" s="94"/>
      <c r="D1093" s="94"/>
      <c r="E1093" s="95"/>
      <c r="F1093" s="95"/>
      <c r="G1093" s="95"/>
      <c r="H1093" s="95"/>
      <c r="I1093" s="95"/>
      <c r="J1093" s="95"/>
      <c r="K1093" s="95"/>
    </row>
    <row r="1094" spans="2:11">
      <c r="B1094" s="94"/>
      <c r="C1094" s="94"/>
      <c r="D1094" s="94"/>
      <c r="E1094" s="95"/>
      <c r="F1094" s="95"/>
      <c r="G1094" s="95"/>
      <c r="H1094" s="95"/>
      <c r="I1094" s="95"/>
      <c r="J1094" s="95"/>
      <c r="K1094" s="95"/>
    </row>
    <row r="1095" spans="2:11">
      <c r="B1095" s="94"/>
      <c r="C1095" s="94"/>
      <c r="D1095" s="94"/>
      <c r="E1095" s="95"/>
      <c r="F1095" s="95"/>
      <c r="G1095" s="95"/>
      <c r="H1095" s="95"/>
      <c r="I1095" s="95"/>
      <c r="J1095" s="95"/>
      <c r="K1095" s="95"/>
    </row>
    <row r="1096" spans="2:11">
      <c r="B1096" s="94"/>
      <c r="C1096" s="94"/>
      <c r="D1096" s="94"/>
      <c r="E1096" s="95"/>
      <c r="F1096" s="95"/>
      <c r="G1096" s="95"/>
      <c r="H1096" s="95"/>
      <c r="I1096" s="95"/>
      <c r="J1096" s="95"/>
      <c r="K1096" s="95"/>
    </row>
    <row r="1097" spans="2:11">
      <c r="B1097" s="94"/>
      <c r="C1097" s="94"/>
      <c r="D1097" s="94"/>
      <c r="E1097" s="95"/>
      <c r="F1097" s="95"/>
      <c r="G1097" s="95"/>
      <c r="H1097" s="95"/>
      <c r="I1097" s="95"/>
      <c r="J1097" s="95"/>
      <c r="K1097" s="95"/>
    </row>
    <row r="1098" spans="2:11">
      <c r="B1098" s="94"/>
      <c r="C1098" s="94"/>
      <c r="D1098" s="94"/>
      <c r="E1098" s="95"/>
      <c r="F1098" s="95"/>
      <c r="G1098" s="95"/>
      <c r="H1098" s="95"/>
      <c r="I1098" s="95"/>
      <c r="J1098" s="95"/>
      <c r="K1098" s="95"/>
    </row>
    <row r="1099" spans="2:11">
      <c r="B1099" s="94"/>
      <c r="C1099" s="94"/>
      <c r="D1099" s="94"/>
      <c r="E1099" s="95"/>
      <c r="F1099" s="95"/>
      <c r="G1099" s="95"/>
      <c r="H1099" s="95"/>
      <c r="I1099" s="95"/>
      <c r="J1099" s="95"/>
      <c r="K1099" s="95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134</v>
      </c>
      <c r="C1" s="46" t="s" vm="1">
        <v>214</v>
      </c>
    </row>
    <row r="2" spans="2:17">
      <c r="B2" s="46" t="s">
        <v>133</v>
      </c>
      <c r="C2" s="46" t="s">
        <v>2403</v>
      </c>
    </row>
    <row r="3" spans="2:17">
      <c r="B3" s="46" t="s">
        <v>135</v>
      </c>
      <c r="C3" s="68" t="s">
        <v>2404</v>
      </c>
    </row>
    <row r="4" spans="2:17">
      <c r="B4" s="46" t="s">
        <v>136</v>
      </c>
      <c r="C4" s="68">
        <v>14244</v>
      </c>
    </row>
    <row r="6" spans="2:17" ht="26.25" customHeight="1">
      <c r="B6" s="134" t="s">
        <v>162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6"/>
    </row>
    <row r="7" spans="2:17" ht="26.25" customHeight="1">
      <c r="B7" s="134" t="s">
        <v>90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6"/>
    </row>
    <row r="8" spans="2:17" s="3" customFormat="1" ht="63">
      <c r="B8" s="21" t="s">
        <v>104</v>
      </c>
      <c r="C8" s="29" t="s">
        <v>40</v>
      </c>
      <c r="D8" s="29" t="s">
        <v>46</v>
      </c>
      <c r="E8" s="29" t="s">
        <v>14</v>
      </c>
      <c r="F8" s="29" t="s">
        <v>59</v>
      </c>
      <c r="G8" s="29" t="s">
        <v>92</v>
      </c>
      <c r="H8" s="29" t="s">
        <v>17</v>
      </c>
      <c r="I8" s="29" t="s">
        <v>91</v>
      </c>
      <c r="J8" s="29" t="s">
        <v>16</v>
      </c>
      <c r="K8" s="29" t="s">
        <v>18</v>
      </c>
      <c r="L8" s="29" t="s">
        <v>190</v>
      </c>
      <c r="M8" s="29" t="s">
        <v>189</v>
      </c>
      <c r="N8" s="29" t="s">
        <v>99</v>
      </c>
      <c r="O8" s="29" t="s">
        <v>53</v>
      </c>
      <c r="P8" s="29" t="s">
        <v>137</v>
      </c>
      <c r="Q8" s="30" t="s">
        <v>139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197</v>
      </c>
      <c r="M9" s="15"/>
      <c r="N9" s="15" t="s">
        <v>193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101</v>
      </c>
    </row>
    <row r="11" spans="2:17" s="4" customFormat="1" ht="18" customHeight="1">
      <c r="B11" s="107" t="s">
        <v>2406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08">
        <v>0</v>
      </c>
      <c r="O11" s="88"/>
      <c r="P11" s="109">
        <v>0</v>
      </c>
      <c r="Q11" s="109">
        <v>0</v>
      </c>
    </row>
    <row r="12" spans="2:17" ht="18" customHeight="1">
      <c r="B12" s="110" t="s">
        <v>205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17">
      <c r="B13" s="110" t="s">
        <v>100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17">
      <c r="B14" s="110" t="s">
        <v>188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17">
      <c r="B15" s="110" t="s">
        <v>196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17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</row>
    <row r="112" spans="2:17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</row>
    <row r="113" spans="2:17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</row>
    <row r="114" spans="2:17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</row>
    <row r="115" spans="2:17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</row>
    <row r="116" spans="2:17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</row>
    <row r="117" spans="2:17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</row>
    <row r="118" spans="2:17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</row>
    <row r="119" spans="2:17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</row>
    <row r="120" spans="2:17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</row>
    <row r="121" spans="2:17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</row>
    <row r="122" spans="2:17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</row>
    <row r="123" spans="2:17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</row>
    <row r="124" spans="2:17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</row>
    <row r="125" spans="2:17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</row>
    <row r="126" spans="2:17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</row>
    <row r="127" spans="2:17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</row>
    <row r="128" spans="2:17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</row>
    <row r="129" spans="2:17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</row>
    <row r="130" spans="2:17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</row>
    <row r="131" spans="2:17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</row>
    <row r="132" spans="2:17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</row>
    <row r="133" spans="2:17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</row>
    <row r="134" spans="2:17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</row>
    <row r="135" spans="2:17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</row>
    <row r="136" spans="2:17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</row>
    <row r="137" spans="2:17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</row>
    <row r="138" spans="2:17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</row>
    <row r="139" spans="2:17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</row>
    <row r="140" spans="2:17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</row>
    <row r="141" spans="2:17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</row>
    <row r="142" spans="2:17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</row>
    <row r="143" spans="2:17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</row>
    <row r="144" spans="2:17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</row>
    <row r="145" spans="2:17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</row>
    <row r="146" spans="2:17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</row>
    <row r="147" spans="2:17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</row>
    <row r="148" spans="2:17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</row>
    <row r="149" spans="2:17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</row>
    <row r="150" spans="2:17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</row>
    <row r="151" spans="2:17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</row>
    <row r="152" spans="2:17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</row>
    <row r="153" spans="2:17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</row>
    <row r="154" spans="2:17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</row>
    <row r="155" spans="2:17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</row>
    <row r="156" spans="2:17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</row>
    <row r="157" spans="2:17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</row>
    <row r="158" spans="2:17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</row>
    <row r="159" spans="2:17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</row>
    <row r="160" spans="2:17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</row>
    <row r="161" spans="2:17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</row>
    <row r="162" spans="2:17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</row>
    <row r="163" spans="2:17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</row>
    <row r="164" spans="2:17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</row>
    <row r="165" spans="2:17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</row>
    <row r="166" spans="2:17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</row>
    <row r="167" spans="2:17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</row>
    <row r="168" spans="2:17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</row>
    <row r="169" spans="2:17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</row>
    <row r="170" spans="2:17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</row>
    <row r="171" spans="2:17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</row>
    <row r="172" spans="2:17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</row>
    <row r="173" spans="2:17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</row>
    <row r="174" spans="2:17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</row>
    <row r="175" spans="2:17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</row>
    <row r="176" spans="2:17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</row>
    <row r="177" spans="2:17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</row>
    <row r="178" spans="2:17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</row>
    <row r="179" spans="2:17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</row>
    <row r="180" spans="2:17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</row>
    <row r="181" spans="2:17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</row>
    <row r="182" spans="2:17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</row>
    <row r="183" spans="2:17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</row>
    <row r="184" spans="2:17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</row>
    <row r="185" spans="2:17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</row>
    <row r="186" spans="2:17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</row>
    <row r="187" spans="2:17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</row>
    <row r="188" spans="2:17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</row>
    <row r="189" spans="2:17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</row>
    <row r="190" spans="2:17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</row>
    <row r="191" spans="2:17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</row>
    <row r="192" spans="2:17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</row>
    <row r="193" spans="2:17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</row>
    <row r="194" spans="2:17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</row>
    <row r="195" spans="2:17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</row>
    <row r="196" spans="2:17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</row>
    <row r="197" spans="2:17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</row>
    <row r="198" spans="2:17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</row>
    <row r="199" spans="2:17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</row>
    <row r="200" spans="2:17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</row>
    <row r="201" spans="2:17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</row>
    <row r="202" spans="2:17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</row>
    <row r="203" spans="2:17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</row>
    <row r="204" spans="2:17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</row>
    <row r="205" spans="2:17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</row>
    <row r="206" spans="2:17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</row>
    <row r="207" spans="2:17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</row>
    <row r="208" spans="2:17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</row>
    <row r="209" spans="2:17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</row>
    <row r="210" spans="2:17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</row>
    <row r="211" spans="2:17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</row>
    <row r="212" spans="2:17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</row>
    <row r="213" spans="2:17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</row>
    <row r="214" spans="2:17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</row>
    <row r="215" spans="2:17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</row>
    <row r="216" spans="2:17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</row>
    <row r="217" spans="2:17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</row>
    <row r="218" spans="2:17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</row>
    <row r="219" spans="2:17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</row>
    <row r="220" spans="2:17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</row>
    <row r="221" spans="2:17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</row>
    <row r="222" spans="2:17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</row>
    <row r="223" spans="2:17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</row>
    <row r="224" spans="2:17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</row>
    <row r="225" spans="2:17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</row>
    <row r="226" spans="2:17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</row>
    <row r="227" spans="2:17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</row>
    <row r="228" spans="2:17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</row>
    <row r="229" spans="2:17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</row>
    <row r="230" spans="2:17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</row>
    <row r="231" spans="2:17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</row>
    <row r="232" spans="2:17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</row>
    <row r="233" spans="2:17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</row>
    <row r="234" spans="2:17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</row>
    <row r="235" spans="2:17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</row>
    <row r="236" spans="2:17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</row>
    <row r="237" spans="2:17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</row>
    <row r="238" spans="2:17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</row>
    <row r="239" spans="2:17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</row>
    <row r="240" spans="2:17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</row>
    <row r="241" spans="2:17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</row>
    <row r="242" spans="2:17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</row>
    <row r="243" spans="2:17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</row>
    <row r="244" spans="2:17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</row>
    <row r="245" spans="2:17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</row>
    <row r="246" spans="2:17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</row>
    <row r="247" spans="2:17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</row>
    <row r="248" spans="2:17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</row>
    <row r="249" spans="2:17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</row>
    <row r="250" spans="2:17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</row>
    <row r="251" spans="2:17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</row>
    <row r="252" spans="2:17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</row>
    <row r="253" spans="2:17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</row>
    <row r="254" spans="2:17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</row>
    <row r="255" spans="2:17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</row>
    <row r="256" spans="2:17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</row>
    <row r="257" spans="2:17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</row>
    <row r="258" spans="2:17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</row>
    <row r="259" spans="2:17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</row>
    <row r="260" spans="2:17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</row>
    <row r="261" spans="2:17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</row>
    <row r="262" spans="2:17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</row>
    <row r="263" spans="2:17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</row>
    <row r="264" spans="2:17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</row>
    <row r="265" spans="2:17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</row>
    <row r="266" spans="2:17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</row>
    <row r="267" spans="2:17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</row>
    <row r="268" spans="2:17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</row>
    <row r="269" spans="2:17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</row>
    <row r="270" spans="2:17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</row>
    <row r="271" spans="2:17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</row>
    <row r="272" spans="2:17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</row>
    <row r="273" spans="2:17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</row>
    <row r="274" spans="2:17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</row>
    <row r="275" spans="2:17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</row>
    <row r="276" spans="2:17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</row>
    <row r="277" spans="2:17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</row>
    <row r="278" spans="2:17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</row>
    <row r="279" spans="2:17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</row>
    <row r="280" spans="2:17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</row>
    <row r="281" spans="2:17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</row>
    <row r="282" spans="2:17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</row>
    <row r="283" spans="2:17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</row>
    <row r="284" spans="2:17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</row>
    <row r="285" spans="2:17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</row>
    <row r="286" spans="2:17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</row>
    <row r="287" spans="2:17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</row>
    <row r="288" spans="2:17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</row>
    <row r="289" spans="2:17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</row>
    <row r="290" spans="2:17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</row>
    <row r="291" spans="2:17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</row>
    <row r="292" spans="2:17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</row>
    <row r="293" spans="2:17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</row>
    <row r="294" spans="2:17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</row>
    <row r="295" spans="2:17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</row>
    <row r="296" spans="2:17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</row>
    <row r="297" spans="2:17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</row>
    <row r="298" spans="2:17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</row>
    <row r="299" spans="2:17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</row>
    <row r="300" spans="2:17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</row>
    <row r="301" spans="2:17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</row>
    <row r="302" spans="2:17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</row>
    <row r="303" spans="2:17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</row>
    <row r="304" spans="2:17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</row>
    <row r="305" spans="2:17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</row>
    <row r="306" spans="2:17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</row>
    <row r="307" spans="2:17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</row>
    <row r="308" spans="2:17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</row>
    <row r="309" spans="2:17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</row>
    <row r="310" spans="2:17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</row>
    <row r="311" spans="2:17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</row>
    <row r="312" spans="2:17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</row>
    <row r="313" spans="2:17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</row>
    <row r="314" spans="2:17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</row>
    <row r="315" spans="2:17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</row>
    <row r="316" spans="2:17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</row>
    <row r="317" spans="2:17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</row>
    <row r="318" spans="2:17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</row>
    <row r="319" spans="2:17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</row>
    <row r="320" spans="2:17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</row>
    <row r="321" spans="2:17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</row>
    <row r="322" spans="2:17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</row>
    <row r="323" spans="2:17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</row>
    <row r="324" spans="2:17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</row>
    <row r="325" spans="2:17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</row>
    <row r="326" spans="2:17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</row>
    <row r="327" spans="2:17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</row>
    <row r="328" spans="2:17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</row>
    <row r="329" spans="2:17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</row>
    <row r="330" spans="2:17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</row>
    <row r="331" spans="2:17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</row>
    <row r="332" spans="2:17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</row>
    <row r="333" spans="2:17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</row>
    <row r="334" spans="2:17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</row>
    <row r="335" spans="2:17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</row>
    <row r="336" spans="2:17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</row>
    <row r="337" spans="2:17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</row>
    <row r="338" spans="2:17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</row>
    <row r="339" spans="2:17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</row>
    <row r="340" spans="2:17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</row>
    <row r="341" spans="2:17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</row>
    <row r="342" spans="2:17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</row>
    <row r="343" spans="2:17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</row>
    <row r="344" spans="2:17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</row>
    <row r="345" spans="2:17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</row>
    <row r="346" spans="2:17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</row>
    <row r="347" spans="2:17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</row>
    <row r="348" spans="2:17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</row>
    <row r="349" spans="2:17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</row>
    <row r="350" spans="2:17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</row>
    <row r="351" spans="2:17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</row>
    <row r="352" spans="2:17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</row>
    <row r="353" spans="2:17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</row>
    <row r="354" spans="2:17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</row>
    <row r="355" spans="2:17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</row>
    <row r="356" spans="2:17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</row>
    <row r="357" spans="2:17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</row>
    <row r="358" spans="2:17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</row>
    <row r="359" spans="2:17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</row>
    <row r="360" spans="2:17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</row>
    <row r="361" spans="2:17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</row>
    <row r="362" spans="2:17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</row>
    <row r="363" spans="2:17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</row>
    <row r="364" spans="2:17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</row>
    <row r="365" spans="2:17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</row>
    <row r="366" spans="2:17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</row>
    <row r="367" spans="2:17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</row>
    <row r="368" spans="2:17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</row>
    <row r="369" spans="2:17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</row>
    <row r="370" spans="2:17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</row>
    <row r="371" spans="2:17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</row>
    <row r="372" spans="2:17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</row>
    <row r="373" spans="2:17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</row>
    <row r="374" spans="2:17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</row>
    <row r="375" spans="2:17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</row>
    <row r="376" spans="2:17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</row>
    <row r="377" spans="2:17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</row>
    <row r="378" spans="2:17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</row>
    <row r="379" spans="2:17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</row>
    <row r="380" spans="2:17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</row>
    <row r="381" spans="2:17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</row>
    <row r="382" spans="2:17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</row>
    <row r="383" spans="2:17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</row>
    <row r="384" spans="2:17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</row>
    <row r="385" spans="2:17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</row>
    <row r="386" spans="2:17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</row>
    <row r="387" spans="2:17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</row>
    <row r="388" spans="2:17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</row>
    <row r="389" spans="2:17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</row>
    <row r="390" spans="2:17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</row>
    <row r="391" spans="2:17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</row>
    <row r="392" spans="2:17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</row>
    <row r="393" spans="2:17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</row>
    <row r="394" spans="2:17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</row>
    <row r="395" spans="2:17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</row>
    <row r="396" spans="2:17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</row>
    <row r="397" spans="2:17">
      <c r="B397" s="94"/>
      <c r="C397" s="94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</row>
    <row r="398" spans="2:17">
      <c r="B398" s="94"/>
      <c r="C398" s="94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</row>
    <row r="399" spans="2:17">
      <c r="B399" s="94"/>
      <c r="C399" s="94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</row>
    <row r="400" spans="2:17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</row>
    <row r="401" spans="2:17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</row>
    <row r="402" spans="2:17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</row>
    <row r="403" spans="2:17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</row>
    <row r="404" spans="2:17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</row>
    <row r="405" spans="2:17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</row>
    <row r="406" spans="2:17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</row>
    <row r="407" spans="2:17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</row>
    <row r="408" spans="2:17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</row>
    <row r="409" spans="2:17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</row>
    <row r="410" spans="2:17">
      <c r="B410" s="94"/>
      <c r="C410" s="94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</row>
    <row r="411" spans="2:17">
      <c r="B411" s="94"/>
      <c r="C411" s="94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</row>
    <row r="412" spans="2:17">
      <c r="B412" s="94"/>
      <c r="C412" s="94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</row>
    <row r="413" spans="2:17">
      <c r="B413" s="94"/>
      <c r="C413" s="94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</row>
    <row r="414" spans="2:17">
      <c r="B414" s="94"/>
      <c r="C414" s="94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</row>
    <row r="415" spans="2:17">
      <c r="B415" s="94"/>
      <c r="C415" s="94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</row>
    <row r="416" spans="2:17">
      <c r="B416" s="94"/>
      <c r="C416" s="94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</row>
    <row r="417" spans="2:17">
      <c r="B417" s="94"/>
      <c r="C417" s="94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</row>
    <row r="418" spans="2:17">
      <c r="B418" s="94"/>
      <c r="C418" s="94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</row>
    <row r="419" spans="2:17">
      <c r="B419" s="94"/>
      <c r="C419" s="94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</row>
    <row r="420" spans="2:17">
      <c r="B420" s="94"/>
      <c r="C420" s="94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</row>
    <row r="421" spans="2:17">
      <c r="B421" s="94"/>
      <c r="C421" s="94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</row>
    <row r="422" spans="2:17">
      <c r="B422" s="94"/>
      <c r="C422" s="94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</row>
    <row r="423" spans="2:17">
      <c r="B423" s="94"/>
      <c r="C423" s="94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</row>
    <row r="424" spans="2:17">
      <c r="B424" s="94"/>
      <c r="C424" s="94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</row>
    <row r="425" spans="2:17">
      <c r="B425" s="94"/>
      <c r="C425" s="94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</row>
    <row r="426" spans="2:17">
      <c r="B426" s="94"/>
      <c r="C426" s="94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</row>
    <row r="427" spans="2:17">
      <c r="B427" s="94"/>
      <c r="C427" s="94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</row>
    <row r="428" spans="2:17">
      <c r="B428" s="94"/>
      <c r="C428" s="94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</row>
    <row r="429" spans="2:17">
      <c r="B429" s="94"/>
      <c r="C429" s="94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</row>
    <row r="430" spans="2:17">
      <c r="B430" s="94"/>
      <c r="C430" s="94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</row>
    <row r="431" spans="2:17">
      <c r="B431" s="94"/>
      <c r="C431" s="94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</row>
    <row r="432" spans="2:17">
      <c r="B432" s="94"/>
      <c r="C432" s="94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</row>
    <row r="433" spans="2:17">
      <c r="B433" s="94"/>
      <c r="C433" s="94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</row>
    <row r="434" spans="2:17">
      <c r="B434" s="94"/>
      <c r="C434" s="94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</row>
    <row r="435" spans="2:17">
      <c r="B435" s="94"/>
      <c r="C435" s="94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</row>
    <row r="436" spans="2:17">
      <c r="B436" s="94"/>
      <c r="C436" s="94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</row>
    <row r="437" spans="2:17">
      <c r="B437" s="94"/>
      <c r="C437" s="94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</row>
    <row r="438" spans="2:17">
      <c r="B438" s="94"/>
      <c r="C438" s="94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</row>
    <row r="439" spans="2:17">
      <c r="B439" s="94"/>
      <c r="C439" s="94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</row>
    <row r="440" spans="2:17">
      <c r="B440" s="94"/>
      <c r="C440" s="94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</row>
    <row r="441" spans="2:17">
      <c r="B441" s="94"/>
      <c r="C441" s="94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</row>
    <row r="442" spans="2:17">
      <c r="B442" s="94"/>
      <c r="C442" s="94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</row>
    <row r="443" spans="2:17">
      <c r="B443" s="94"/>
      <c r="C443" s="94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</row>
    <row r="444" spans="2:17">
      <c r="B444" s="94"/>
      <c r="C444" s="94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</row>
    <row r="445" spans="2:17">
      <c r="B445" s="94"/>
      <c r="C445" s="94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</row>
    <row r="446" spans="2:17">
      <c r="B446" s="94"/>
      <c r="C446" s="94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</row>
    <row r="447" spans="2:17">
      <c r="B447" s="94"/>
      <c r="C447" s="94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</row>
    <row r="448" spans="2:17">
      <c r="B448" s="94"/>
      <c r="C448" s="94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</row>
    <row r="449" spans="2:17">
      <c r="B449" s="94"/>
      <c r="C449" s="94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</row>
    <row r="450" spans="2:17">
      <c r="B450" s="94"/>
      <c r="C450" s="94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</row>
    <row r="451" spans="2:17">
      <c r="B451" s="94"/>
      <c r="C451" s="94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</row>
    <row r="452" spans="2:17">
      <c r="B452" s="94"/>
      <c r="C452" s="94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</row>
    <row r="453" spans="2:17">
      <c r="B453" s="94"/>
      <c r="C453" s="94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</row>
    <row r="454" spans="2:17">
      <c r="B454" s="94"/>
      <c r="C454" s="94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</row>
    <row r="455" spans="2:17">
      <c r="B455" s="94"/>
      <c r="C455" s="94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</row>
    <row r="456" spans="2:17">
      <c r="B456" s="94"/>
      <c r="C456" s="94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</row>
    <row r="457" spans="2:17">
      <c r="B457" s="94"/>
      <c r="C457" s="94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</row>
    <row r="458" spans="2:17">
      <c r="B458" s="94"/>
      <c r="C458" s="94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</row>
    <row r="459" spans="2:17">
      <c r="B459" s="94"/>
      <c r="C459" s="94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</row>
    <row r="460" spans="2:17">
      <c r="B460" s="94"/>
      <c r="C460" s="94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</row>
    <row r="461" spans="2:17">
      <c r="B461" s="94"/>
      <c r="C461" s="94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</row>
    <row r="462" spans="2:17">
      <c r="B462" s="94"/>
      <c r="C462" s="94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</row>
    <row r="463" spans="2:17">
      <c r="B463" s="94"/>
      <c r="C463" s="94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</row>
    <row r="464" spans="2:17">
      <c r="B464" s="94"/>
      <c r="C464" s="94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</row>
    <row r="465" spans="2:17">
      <c r="B465" s="94"/>
      <c r="C465" s="94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</row>
    <row r="466" spans="2:17">
      <c r="B466" s="94"/>
      <c r="C466" s="94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</row>
    <row r="467" spans="2:17">
      <c r="B467" s="94"/>
      <c r="C467" s="94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</row>
    <row r="468" spans="2:17">
      <c r="B468" s="94"/>
      <c r="C468" s="94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</row>
    <row r="469" spans="2:17">
      <c r="B469" s="94"/>
      <c r="C469" s="94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</row>
    <row r="470" spans="2:17">
      <c r="B470" s="94"/>
      <c r="C470" s="94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</row>
    <row r="471" spans="2:17">
      <c r="B471" s="94"/>
      <c r="C471" s="94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</row>
    <row r="472" spans="2:17">
      <c r="B472" s="94"/>
      <c r="C472" s="94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</row>
    <row r="473" spans="2:17">
      <c r="B473" s="94"/>
      <c r="C473" s="94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</row>
    <row r="474" spans="2:17">
      <c r="B474" s="94"/>
      <c r="C474" s="94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</row>
    <row r="475" spans="2:17">
      <c r="B475" s="94"/>
      <c r="C475" s="94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</row>
    <row r="476" spans="2:17">
      <c r="B476" s="94"/>
      <c r="C476" s="94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</row>
    <row r="477" spans="2:17">
      <c r="B477" s="94"/>
      <c r="C477" s="94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</row>
    <row r="478" spans="2:17">
      <c r="B478" s="94"/>
      <c r="C478" s="94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</row>
    <row r="479" spans="2:17">
      <c r="B479" s="94"/>
      <c r="C479" s="94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</row>
    <row r="480" spans="2:17">
      <c r="B480" s="94"/>
      <c r="C480" s="94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</row>
    <row r="481" spans="2:17">
      <c r="B481" s="94"/>
      <c r="C481" s="94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</row>
    <row r="482" spans="2:17">
      <c r="B482" s="94"/>
      <c r="C482" s="94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</row>
    <row r="483" spans="2:17">
      <c r="B483" s="94"/>
      <c r="C483" s="94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</row>
    <row r="484" spans="2:17">
      <c r="B484" s="94"/>
      <c r="C484" s="94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</row>
    <row r="485" spans="2:17">
      <c r="B485" s="94"/>
      <c r="C485" s="94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</row>
    <row r="486" spans="2:17">
      <c r="B486" s="94"/>
      <c r="C486" s="94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</row>
    <row r="487" spans="2:17">
      <c r="B487" s="94"/>
      <c r="C487" s="94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</row>
    <row r="488" spans="2:17">
      <c r="B488" s="94"/>
      <c r="C488" s="94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</row>
    <row r="489" spans="2:17">
      <c r="B489" s="94"/>
      <c r="C489" s="94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</row>
    <row r="490" spans="2:17">
      <c r="B490" s="94"/>
      <c r="C490" s="94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</row>
    <row r="491" spans="2:17">
      <c r="B491" s="94"/>
      <c r="C491" s="94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</row>
    <row r="492" spans="2:17">
      <c r="B492" s="94"/>
      <c r="C492" s="94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</row>
    <row r="493" spans="2:17">
      <c r="B493" s="94"/>
      <c r="C493" s="94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</row>
    <row r="494" spans="2:17">
      <c r="B494" s="94"/>
      <c r="C494" s="94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</row>
    <row r="495" spans="2:17">
      <c r="B495" s="94"/>
      <c r="C495" s="94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</row>
    <row r="496" spans="2:17">
      <c r="B496" s="94"/>
      <c r="C496" s="94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</row>
    <row r="497" spans="2:17">
      <c r="B497" s="94"/>
      <c r="C497" s="94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</row>
    <row r="498" spans="2:17">
      <c r="B498" s="94"/>
      <c r="C498" s="94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</row>
    <row r="499" spans="2:17">
      <c r="B499" s="94"/>
      <c r="C499" s="94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</row>
    <row r="500" spans="2:17">
      <c r="B500" s="94"/>
      <c r="C500" s="94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</row>
    <row r="501" spans="2:17">
      <c r="B501" s="94"/>
      <c r="C501" s="94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</row>
    <row r="502" spans="2:17">
      <c r="B502" s="94"/>
      <c r="C502" s="94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</row>
    <row r="503" spans="2:17">
      <c r="B503" s="94"/>
      <c r="C503" s="94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</row>
    <row r="504" spans="2:17">
      <c r="B504" s="94"/>
      <c r="C504" s="94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</row>
    <row r="505" spans="2:17">
      <c r="B505" s="94"/>
      <c r="C505" s="94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</row>
    <row r="506" spans="2:17">
      <c r="B506" s="94"/>
      <c r="C506" s="94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</row>
    <row r="507" spans="2:17">
      <c r="B507" s="94"/>
      <c r="C507" s="94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</row>
    <row r="508" spans="2:17">
      <c r="B508" s="94"/>
      <c r="C508" s="94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</row>
    <row r="509" spans="2:17">
      <c r="B509" s="94"/>
      <c r="C509" s="94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</row>
    <row r="510" spans="2:17">
      <c r="B510" s="94"/>
      <c r="C510" s="94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</row>
    <row r="511" spans="2:17">
      <c r="B511" s="94"/>
      <c r="C511" s="94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</row>
    <row r="512" spans="2:17">
      <c r="B512" s="94"/>
      <c r="C512" s="94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</row>
    <row r="513" spans="2:17">
      <c r="B513" s="94"/>
      <c r="C513" s="94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</row>
    <row r="514" spans="2:17">
      <c r="B514" s="94"/>
      <c r="C514" s="94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</row>
    <row r="515" spans="2:17">
      <c r="B515" s="94"/>
      <c r="C515" s="94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</row>
    <row r="516" spans="2:17">
      <c r="B516" s="94"/>
      <c r="C516" s="94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</row>
    <row r="517" spans="2:17">
      <c r="B517" s="94"/>
      <c r="C517" s="94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</row>
    <row r="518" spans="2:17">
      <c r="B518" s="94"/>
      <c r="C518" s="94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</row>
    <row r="519" spans="2:17">
      <c r="B519" s="94"/>
      <c r="C519" s="94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</row>
    <row r="520" spans="2:17">
      <c r="B520" s="94"/>
      <c r="C520" s="94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</row>
    <row r="521" spans="2:17">
      <c r="B521" s="94"/>
      <c r="C521" s="94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</row>
    <row r="522" spans="2:17">
      <c r="B522" s="94"/>
      <c r="C522" s="94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</row>
    <row r="523" spans="2:17">
      <c r="B523" s="94"/>
      <c r="C523" s="94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</row>
    <row r="524" spans="2:17">
      <c r="B524" s="94"/>
      <c r="C524" s="94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</row>
    <row r="525" spans="2:17">
      <c r="B525" s="94"/>
      <c r="C525" s="94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</row>
    <row r="526" spans="2:17">
      <c r="B526" s="94"/>
      <c r="C526" s="94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</row>
    <row r="527" spans="2:17">
      <c r="B527" s="94"/>
      <c r="C527" s="94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</row>
    <row r="528" spans="2:17">
      <c r="B528" s="94"/>
      <c r="C528" s="94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</row>
    <row r="529" spans="2:17">
      <c r="B529" s="94"/>
      <c r="C529" s="94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</row>
    <row r="530" spans="2:17">
      <c r="B530" s="94"/>
      <c r="C530" s="94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</row>
    <row r="531" spans="2:17">
      <c r="B531" s="94"/>
      <c r="C531" s="94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</row>
    <row r="532" spans="2:17">
      <c r="B532" s="94"/>
      <c r="C532" s="94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</row>
    <row r="533" spans="2:17">
      <c r="B533" s="94"/>
      <c r="C533" s="94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</row>
    <row r="534" spans="2:17">
      <c r="B534" s="94"/>
      <c r="C534" s="94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</row>
    <row r="535" spans="2:17">
      <c r="B535" s="94"/>
      <c r="C535" s="94"/>
      <c r="D535" s="95"/>
      <c r="E535" s="95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</row>
    <row r="536" spans="2:17">
      <c r="B536" s="94"/>
      <c r="C536" s="94"/>
      <c r="D536" s="95"/>
      <c r="E536" s="95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</row>
    <row r="537" spans="2:17">
      <c r="B537" s="94"/>
      <c r="C537" s="94"/>
      <c r="D537" s="95"/>
      <c r="E537" s="95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</row>
    <row r="538" spans="2:17">
      <c r="B538" s="94"/>
      <c r="C538" s="94"/>
      <c r="D538" s="95"/>
      <c r="E538" s="95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</row>
    <row r="539" spans="2:17">
      <c r="B539" s="94"/>
      <c r="C539" s="94"/>
      <c r="D539" s="95"/>
      <c r="E539" s="95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</row>
    <row r="540" spans="2:17">
      <c r="B540" s="94"/>
      <c r="C540" s="94"/>
      <c r="D540" s="95"/>
      <c r="E540" s="95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</row>
    <row r="541" spans="2:17">
      <c r="B541" s="94"/>
      <c r="C541" s="94"/>
      <c r="D541" s="95"/>
      <c r="E541" s="95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</row>
    <row r="542" spans="2:17">
      <c r="B542" s="94"/>
      <c r="C542" s="94"/>
      <c r="D542" s="95"/>
      <c r="E542" s="95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</row>
    <row r="543" spans="2:17">
      <c r="B543" s="94"/>
      <c r="C543" s="94"/>
      <c r="D543" s="95"/>
      <c r="E543" s="95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</row>
    <row r="544" spans="2:17">
      <c r="B544" s="94"/>
      <c r="C544" s="94"/>
      <c r="D544" s="95"/>
      <c r="E544" s="95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</row>
    <row r="545" spans="2:17">
      <c r="B545" s="94"/>
      <c r="C545" s="94"/>
      <c r="D545" s="95"/>
      <c r="E545" s="95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</row>
    <row r="546" spans="2:17">
      <c r="B546" s="94"/>
      <c r="C546" s="94"/>
      <c r="D546" s="95"/>
      <c r="E546" s="95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</row>
    <row r="547" spans="2:17">
      <c r="B547" s="94"/>
      <c r="C547" s="94"/>
      <c r="D547" s="95"/>
      <c r="E547" s="95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</row>
    <row r="548" spans="2:17">
      <c r="B548" s="94"/>
      <c r="C548" s="94"/>
      <c r="D548" s="95"/>
      <c r="E548" s="95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</row>
    <row r="549" spans="2:17">
      <c r="B549" s="94"/>
      <c r="C549" s="94"/>
      <c r="D549" s="95"/>
      <c r="E549" s="95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</row>
    <row r="550" spans="2:17">
      <c r="B550" s="94"/>
      <c r="C550" s="94"/>
      <c r="D550" s="95"/>
      <c r="E550" s="95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</row>
    <row r="551" spans="2:17">
      <c r="B551" s="94"/>
      <c r="C551" s="94"/>
      <c r="D551" s="95"/>
      <c r="E551" s="95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</row>
    <row r="552" spans="2:17">
      <c r="B552" s="94"/>
      <c r="C552" s="94"/>
      <c r="D552" s="95"/>
      <c r="E552" s="95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</row>
    <row r="553" spans="2:17">
      <c r="B553" s="94"/>
      <c r="C553" s="94"/>
      <c r="D553" s="95"/>
      <c r="E553" s="95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</row>
    <row r="554" spans="2:17">
      <c r="B554" s="94"/>
      <c r="C554" s="94"/>
      <c r="D554" s="95"/>
      <c r="E554" s="95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</row>
    <row r="555" spans="2:17">
      <c r="B555" s="94"/>
      <c r="C555" s="94"/>
      <c r="D555" s="95"/>
      <c r="E555" s="95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</row>
    <row r="556" spans="2:17">
      <c r="B556" s="94"/>
      <c r="C556" s="94"/>
      <c r="D556" s="95"/>
      <c r="E556" s="95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</row>
    <row r="557" spans="2:17">
      <c r="B557" s="94"/>
      <c r="C557" s="94"/>
      <c r="D557" s="95"/>
      <c r="E557" s="95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</row>
    <row r="558" spans="2:17">
      <c r="B558" s="94"/>
      <c r="C558" s="94"/>
      <c r="D558" s="95"/>
      <c r="E558" s="95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4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5" width="6.5703125" style="2" bestFit="1" customWidth="1"/>
    <col min="6" max="6" width="5.42578125" style="1" bestFit="1" customWidth="1"/>
    <col min="7" max="7" width="7.140625" style="1" bestFit="1" customWidth="1"/>
    <col min="8" max="8" width="9" style="1" bestFit="1" customWidth="1"/>
    <col min="9" max="9" width="6" style="1" bestFit="1" customWidth="1"/>
    <col min="10" max="10" width="5.140625" style="1" bestFit="1" customWidth="1"/>
    <col min="11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customWidth="1"/>
    <col min="15" max="15" width="7.42578125" style="1" bestFit="1" customWidth="1"/>
    <col min="16" max="16" width="8.28515625" style="1" bestFit="1" customWidth="1"/>
    <col min="17" max="17" width="8.8554687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134</v>
      </c>
      <c r="C1" s="46" t="s" vm="1">
        <v>214</v>
      </c>
    </row>
    <row r="2" spans="2:18">
      <c r="B2" s="46" t="s">
        <v>133</v>
      </c>
      <c r="C2" s="46" t="s">
        <v>2403</v>
      </c>
    </row>
    <row r="3" spans="2:18">
      <c r="B3" s="46" t="s">
        <v>135</v>
      </c>
      <c r="C3" s="68" t="s">
        <v>2404</v>
      </c>
    </row>
    <row r="4" spans="2:18">
      <c r="B4" s="46" t="s">
        <v>136</v>
      </c>
      <c r="C4" s="68">
        <v>14244</v>
      </c>
    </row>
    <row r="6" spans="2:18" ht="26.25" customHeight="1">
      <c r="B6" s="134" t="s">
        <v>163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6"/>
    </row>
    <row r="7" spans="2:18" s="3" customFormat="1" ht="78.75">
      <c r="B7" s="47" t="s">
        <v>104</v>
      </c>
      <c r="C7" s="48" t="s">
        <v>175</v>
      </c>
      <c r="D7" s="48" t="s">
        <v>40</v>
      </c>
      <c r="E7" s="48" t="s">
        <v>105</v>
      </c>
      <c r="F7" s="48" t="s">
        <v>14</v>
      </c>
      <c r="G7" s="48" t="s">
        <v>92</v>
      </c>
      <c r="H7" s="48" t="s">
        <v>59</v>
      </c>
      <c r="I7" s="48" t="s">
        <v>17</v>
      </c>
      <c r="J7" s="48" t="s">
        <v>213</v>
      </c>
      <c r="K7" s="48" t="s">
        <v>91</v>
      </c>
      <c r="L7" s="48" t="s">
        <v>35</v>
      </c>
      <c r="M7" s="48" t="s">
        <v>18</v>
      </c>
      <c r="N7" s="48" t="s">
        <v>190</v>
      </c>
      <c r="O7" s="48" t="s">
        <v>189</v>
      </c>
      <c r="P7" s="48" t="s">
        <v>99</v>
      </c>
      <c r="Q7" s="48" t="s">
        <v>137</v>
      </c>
      <c r="R7" s="50" t="s">
        <v>139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197</v>
      </c>
      <c r="O8" s="15"/>
      <c r="P8" s="15" t="s">
        <v>193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101</v>
      </c>
      <c r="R9" s="19" t="s">
        <v>102</v>
      </c>
    </row>
    <row r="10" spans="2:18" s="4" customFormat="1" ht="18" customHeight="1">
      <c r="B10" s="107" t="s">
        <v>2407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108">
        <v>0</v>
      </c>
      <c r="Q10" s="109">
        <v>0</v>
      </c>
      <c r="R10" s="109">
        <v>0</v>
      </c>
    </row>
    <row r="11" spans="2:18" ht="21.75" customHeight="1">
      <c r="B11" s="110" t="s">
        <v>205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</row>
    <row r="12" spans="2:18">
      <c r="B12" s="110" t="s">
        <v>100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</row>
    <row r="13" spans="2:18">
      <c r="B13" s="110" t="s">
        <v>188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</row>
    <row r="14" spans="2:18">
      <c r="B14" s="110" t="s">
        <v>196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</row>
    <row r="15" spans="2:18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</row>
    <row r="16" spans="2:18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2:18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</row>
    <row r="18" spans="2:18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</row>
    <row r="19" spans="2:18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</row>
    <row r="20" spans="2:18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</row>
    <row r="21" spans="2:18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</row>
    <row r="22" spans="2:18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</row>
    <row r="23" spans="2:18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</row>
    <row r="24" spans="2:18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2:18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</row>
    <row r="26" spans="2:18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</row>
    <row r="27" spans="2:18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</row>
    <row r="28" spans="2:18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</row>
    <row r="29" spans="2:18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</row>
    <row r="30" spans="2:18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</row>
    <row r="31" spans="2:18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</row>
    <row r="32" spans="2:18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</row>
    <row r="33" spans="2:18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</row>
    <row r="34" spans="2:18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</row>
    <row r="35" spans="2:18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</row>
    <row r="36" spans="2:18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</row>
    <row r="37" spans="2:18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</row>
    <row r="38" spans="2:18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</row>
    <row r="39" spans="2:18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</row>
    <row r="40" spans="2:18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</row>
    <row r="41" spans="2:18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</row>
    <row r="42" spans="2:18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</row>
    <row r="43" spans="2:18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</row>
    <row r="44" spans="2:18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</row>
    <row r="45" spans="2:18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</row>
    <row r="46" spans="2:18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</row>
    <row r="47" spans="2:18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</row>
    <row r="48" spans="2:18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</row>
    <row r="49" spans="2:18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</row>
    <row r="50" spans="2:18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</row>
    <row r="51" spans="2:18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</row>
    <row r="52" spans="2:18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</row>
    <row r="53" spans="2:18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</row>
    <row r="54" spans="2:18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</row>
    <row r="55" spans="2:18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</row>
    <row r="56" spans="2:18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</row>
    <row r="57" spans="2:18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</row>
    <row r="58" spans="2:18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</row>
    <row r="59" spans="2:18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</row>
    <row r="60" spans="2:18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</row>
    <row r="61" spans="2:18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</row>
    <row r="62" spans="2:18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</row>
    <row r="63" spans="2:18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</row>
    <row r="64" spans="2:18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</row>
    <row r="65" spans="2:18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</row>
    <row r="66" spans="2:18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</row>
    <row r="67" spans="2:18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</row>
    <row r="68" spans="2:18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</row>
    <row r="69" spans="2:18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</row>
    <row r="70" spans="2:18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</row>
    <row r="71" spans="2:18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</row>
    <row r="72" spans="2:18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</row>
    <row r="73" spans="2:18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</row>
    <row r="74" spans="2:18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</row>
    <row r="75" spans="2:18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</row>
    <row r="76" spans="2:18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</row>
    <row r="77" spans="2:18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</row>
    <row r="78" spans="2:18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</row>
    <row r="79" spans="2:18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</row>
    <row r="80" spans="2:18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</row>
    <row r="81" spans="2:18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</row>
    <row r="82" spans="2:18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</row>
    <row r="83" spans="2:18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</row>
    <row r="84" spans="2:18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</row>
    <row r="85" spans="2:18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</row>
    <row r="86" spans="2:18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</row>
    <row r="87" spans="2:18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</row>
    <row r="88" spans="2:18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</row>
    <row r="89" spans="2:18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</row>
    <row r="90" spans="2:18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</row>
    <row r="91" spans="2:18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</row>
    <row r="92" spans="2:18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</row>
    <row r="93" spans="2:18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</row>
    <row r="94" spans="2:18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</row>
    <row r="95" spans="2:18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</row>
    <row r="96" spans="2:18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</row>
    <row r="97" spans="2:18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</row>
    <row r="98" spans="2:18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</row>
    <row r="99" spans="2:18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</row>
    <row r="100" spans="2:18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</row>
    <row r="101" spans="2:18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</row>
    <row r="102" spans="2:18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</row>
    <row r="103" spans="2:18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</row>
    <row r="104" spans="2:18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</row>
    <row r="105" spans="2:18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</row>
    <row r="106" spans="2:18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</row>
    <row r="107" spans="2:18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</row>
    <row r="108" spans="2:18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</row>
    <row r="109" spans="2:18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</row>
    <row r="110" spans="2:18">
      <c r="B110" s="94"/>
      <c r="C110" s="94"/>
      <c r="D110" s="94"/>
      <c r="E110" s="94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</row>
    <row r="111" spans="2:18">
      <c r="B111" s="94"/>
      <c r="C111" s="94"/>
      <c r="D111" s="94"/>
      <c r="E111" s="94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</row>
    <row r="112" spans="2:18">
      <c r="B112" s="94"/>
      <c r="C112" s="94"/>
      <c r="D112" s="94"/>
      <c r="E112" s="94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</row>
    <row r="113" spans="2:18">
      <c r="B113" s="94"/>
      <c r="C113" s="94"/>
      <c r="D113" s="94"/>
      <c r="E113" s="94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</row>
    <row r="114" spans="2:18">
      <c r="B114" s="94"/>
      <c r="C114" s="94"/>
      <c r="D114" s="94"/>
      <c r="E114" s="94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</row>
    <row r="115" spans="2:18">
      <c r="B115" s="94"/>
      <c r="C115" s="94"/>
      <c r="D115" s="94"/>
      <c r="E115" s="94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</row>
    <row r="116" spans="2:18">
      <c r="B116" s="94"/>
      <c r="C116" s="94"/>
      <c r="D116" s="94"/>
      <c r="E116" s="94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</row>
    <row r="117" spans="2:18">
      <c r="B117" s="94"/>
      <c r="C117" s="94"/>
      <c r="D117" s="94"/>
      <c r="E117" s="94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</row>
    <row r="118" spans="2:18">
      <c r="B118" s="94"/>
      <c r="C118" s="94"/>
      <c r="D118" s="94"/>
      <c r="E118" s="94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</row>
    <row r="119" spans="2:18">
      <c r="B119" s="94"/>
      <c r="C119" s="94"/>
      <c r="D119" s="94"/>
      <c r="E119" s="94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</row>
    <row r="120" spans="2:18">
      <c r="B120" s="94"/>
      <c r="C120" s="94"/>
      <c r="D120" s="94"/>
      <c r="E120" s="94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</row>
    <row r="121" spans="2:18">
      <c r="B121" s="94"/>
      <c r="C121" s="94"/>
      <c r="D121" s="94"/>
      <c r="E121" s="94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</row>
    <row r="122" spans="2:18">
      <c r="B122" s="94"/>
      <c r="C122" s="94"/>
      <c r="D122" s="94"/>
      <c r="E122" s="94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</row>
    <row r="123" spans="2:18">
      <c r="B123" s="94"/>
      <c r="C123" s="94"/>
      <c r="D123" s="94"/>
      <c r="E123" s="94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</row>
    <row r="124" spans="2:18">
      <c r="B124" s="94"/>
      <c r="C124" s="94"/>
      <c r="D124" s="94"/>
      <c r="E124" s="94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</row>
    <row r="125" spans="2:18">
      <c r="B125" s="94"/>
      <c r="C125" s="94"/>
      <c r="D125" s="94"/>
      <c r="E125" s="94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</row>
    <row r="126" spans="2:18">
      <c r="B126" s="94"/>
      <c r="C126" s="94"/>
      <c r="D126" s="94"/>
      <c r="E126" s="94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</row>
    <row r="127" spans="2:18">
      <c r="B127" s="94"/>
      <c r="C127" s="94"/>
      <c r="D127" s="94"/>
      <c r="E127" s="94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</row>
    <row r="128" spans="2:18">
      <c r="B128" s="94"/>
      <c r="C128" s="94"/>
      <c r="D128" s="94"/>
      <c r="E128" s="94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</row>
    <row r="129" spans="2:18">
      <c r="B129" s="94"/>
      <c r="C129" s="94"/>
      <c r="D129" s="94"/>
      <c r="E129" s="94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</row>
    <row r="130" spans="2:18">
      <c r="B130" s="94"/>
      <c r="C130" s="94"/>
      <c r="D130" s="94"/>
      <c r="E130" s="94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</row>
    <row r="131" spans="2:18">
      <c r="B131" s="94"/>
      <c r="C131" s="94"/>
      <c r="D131" s="94"/>
      <c r="E131" s="94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</row>
    <row r="132" spans="2:18">
      <c r="B132" s="94"/>
      <c r="C132" s="94"/>
      <c r="D132" s="94"/>
      <c r="E132" s="94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</row>
    <row r="133" spans="2:18">
      <c r="B133" s="94"/>
      <c r="C133" s="94"/>
      <c r="D133" s="94"/>
      <c r="E133" s="94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</row>
    <row r="134" spans="2:18">
      <c r="B134" s="94"/>
      <c r="C134" s="94"/>
      <c r="D134" s="94"/>
      <c r="E134" s="94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</row>
    <row r="135" spans="2:18">
      <c r="B135" s="94"/>
      <c r="C135" s="94"/>
      <c r="D135" s="94"/>
      <c r="E135" s="94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</row>
    <row r="136" spans="2:18">
      <c r="B136" s="94"/>
      <c r="C136" s="94"/>
      <c r="D136" s="94"/>
      <c r="E136" s="94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</row>
    <row r="137" spans="2:18">
      <c r="B137" s="94"/>
      <c r="C137" s="94"/>
      <c r="D137" s="94"/>
      <c r="E137" s="94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</row>
    <row r="138" spans="2:18">
      <c r="B138" s="94"/>
      <c r="C138" s="94"/>
      <c r="D138" s="94"/>
      <c r="E138" s="94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</row>
    <row r="139" spans="2:18">
      <c r="B139" s="94"/>
      <c r="C139" s="94"/>
      <c r="D139" s="94"/>
      <c r="E139" s="94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</row>
    <row r="140" spans="2:18">
      <c r="B140" s="94"/>
      <c r="C140" s="94"/>
      <c r="D140" s="94"/>
      <c r="E140" s="94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</row>
    <row r="141" spans="2:18">
      <c r="B141" s="94"/>
      <c r="C141" s="94"/>
      <c r="D141" s="94"/>
      <c r="E141" s="94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</row>
    <row r="142" spans="2:18">
      <c r="B142" s="94"/>
      <c r="C142" s="94"/>
      <c r="D142" s="94"/>
      <c r="E142" s="94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</row>
    <row r="143" spans="2:18">
      <c r="B143" s="94"/>
      <c r="C143" s="94"/>
      <c r="D143" s="94"/>
      <c r="E143" s="94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</row>
    <row r="144" spans="2:18">
      <c r="B144" s="94"/>
      <c r="C144" s="94"/>
      <c r="D144" s="94"/>
      <c r="E144" s="94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</row>
    <row r="145" spans="2:18">
      <c r="B145" s="94"/>
      <c r="C145" s="94"/>
      <c r="D145" s="94"/>
      <c r="E145" s="94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</row>
    <row r="146" spans="2:18">
      <c r="B146" s="94"/>
      <c r="C146" s="94"/>
      <c r="D146" s="94"/>
      <c r="E146" s="94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</row>
    <row r="147" spans="2:18">
      <c r="B147" s="94"/>
      <c r="C147" s="94"/>
      <c r="D147" s="94"/>
      <c r="E147" s="94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</row>
    <row r="148" spans="2:18">
      <c r="B148" s="94"/>
      <c r="C148" s="94"/>
      <c r="D148" s="94"/>
      <c r="E148" s="94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</row>
    <row r="149" spans="2:18">
      <c r="B149" s="94"/>
      <c r="C149" s="94"/>
      <c r="D149" s="94"/>
      <c r="E149" s="94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</row>
    <row r="150" spans="2:18">
      <c r="B150" s="94"/>
      <c r="C150" s="94"/>
      <c r="D150" s="94"/>
      <c r="E150" s="94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</row>
    <row r="151" spans="2:18">
      <c r="B151" s="94"/>
      <c r="C151" s="94"/>
      <c r="D151" s="94"/>
      <c r="E151" s="94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</row>
    <row r="152" spans="2:18">
      <c r="B152" s="94"/>
      <c r="C152" s="94"/>
      <c r="D152" s="94"/>
      <c r="E152" s="94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</row>
    <row r="153" spans="2:18">
      <c r="B153" s="94"/>
      <c r="C153" s="94"/>
      <c r="D153" s="94"/>
      <c r="E153" s="94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</row>
    <row r="154" spans="2:18">
      <c r="B154" s="94"/>
      <c r="C154" s="94"/>
      <c r="D154" s="94"/>
      <c r="E154" s="94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</row>
    <row r="155" spans="2:18">
      <c r="B155" s="94"/>
      <c r="C155" s="94"/>
      <c r="D155" s="94"/>
      <c r="E155" s="94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</row>
    <row r="156" spans="2:18">
      <c r="B156" s="94"/>
      <c r="C156" s="94"/>
      <c r="D156" s="94"/>
      <c r="E156" s="94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</row>
    <row r="157" spans="2:18">
      <c r="B157" s="94"/>
      <c r="C157" s="94"/>
      <c r="D157" s="94"/>
      <c r="E157" s="94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</row>
    <row r="158" spans="2:18">
      <c r="B158" s="94"/>
      <c r="C158" s="94"/>
      <c r="D158" s="94"/>
      <c r="E158" s="94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</row>
    <row r="159" spans="2:18">
      <c r="B159" s="94"/>
      <c r="C159" s="94"/>
      <c r="D159" s="94"/>
      <c r="E159" s="94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</row>
    <row r="160" spans="2:18">
      <c r="B160" s="94"/>
      <c r="C160" s="94"/>
      <c r="D160" s="94"/>
      <c r="E160" s="94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</row>
    <row r="161" spans="2:18">
      <c r="B161" s="94"/>
      <c r="C161" s="94"/>
      <c r="D161" s="94"/>
      <c r="E161" s="94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</row>
    <row r="162" spans="2:18">
      <c r="B162" s="94"/>
      <c r="C162" s="94"/>
      <c r="D162" s="94"/>
      <c r="E162" s="94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</row>
    <row r="163" spans="2:18">
      <c r="B163" s="94"/>
      <c r="C163" s="94"/>
      <c r="D163" s="94"/>
      <c r="E163" s="94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</row>
    <row r="164" spans="2:18">
      <c r="B164" s="94"/>
      <c r="C164" s="94"/>
      <c r="D164" s="94"/>
      <c r="E164" s="94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</row>
    <row r="165" spans="2:18">
      <c r="B165" s="94"/>
      <c r="C165" s="94"/>
      <c r="D165" s="94"/>
      <c r="E165" s="94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</row>
    <row r="166" spans="2:18">
      <c r="B166" s="94"/>
      <c r="C166" s="94"/>
      <c r="D166" s="94"/>
      <c r="E166" s="94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</row>
    <row r="167" spans="2:18">
      <c r="B167" s="94"/>
      <c r="C167" s="94"/>
      <c r="D167" s="94"/>
      <c r="E167" s="94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</row>
    <row r="168" spans="2:18">
      <c r="B168" s="94"/>
      <c r="C168" s="94"/>
      <c r="D168" s="94"/>
      <c r="E168" s="94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</row>
    <row r="169" spans="2:18">
      <c r="B169" s="94"/>
      <c r="C169" s="94"/>
      <c r="D169" s="94"/>
      <c r="E169" s="94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</row>
    <row r="170" spans="2:18">
      <c r="B170" s="94"/>
      <c r="C170" s="94"/>
      <c r="D170" s="94"/>
      <c r="E170" s="94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</row>
    <row r="171" spans="2:18">
      <c r="B171" s="94"/>
      <c r="C171" s="94"/>
      <c r="D171" s="94"/>
      <c r="E171" s="94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</row>
    <row r="172" spans="2:18">
      <c r="B172" s="94"/>
      <c r="C172" s="94"/>
      <c r="D172" s="94"/>
      <c r="E172" s="94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</row>
    <row r="173" spans="2:18">
      <c r="B173" s="94"/>
      <c r="C173" s="94"/>
      <c r="D173" s="94"/>
      <c r="E173" s="94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</row>
    <row r="174" spans="2:18">
      <c r="B174" s="94"/>
      <c r="C174" s="94"/>
      <c r="D174" s="94"/>
      <c r="E174" s="94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</row>
    <row r="175" spans="2:18">
      <c r="B175" s="94"/>
      <c r="C175" s="94"/>
      <c r="D175" s="94"/>
      <c r="E175" s="94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</row>
    <row r="176" spans="2:18">
      <c r="B176" s="94"/>
      <c r="C176" s="94"/>
      <c r="D176" s="94"/>
      <c r="E176" s="94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</row>
    <row r="177" spans="2:18">
      <c r="B177" s="94"/>
      <c r="C177" s="94"/>
      <c r="D177" s="94"/>
      <c r="E177" s="94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</row>
    <row r="178" spans="2:18">
      <c r="B178" s="94"/>
      <c r="C178" s="94"/>
      <c r="D178" s="94"/>
      <c r="E178" s="94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</row>
    <row r="179" spans="2:18">
      <c r="B179" s="94"/>
      <c r="C179" s="94"/>
      <c r="D179" s="94"/>
      <c r="E179" s="94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</row>
    <row r="180" spans="2:18">
      <c r="B180" s="94"/>
      <c r="C180" s="94"/>
      <c r="D180" s="94"/>
      <c r="E180" s="94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</row>
    <row r="181" spans="2:18">
      <c r="B181" s="94"/>
      <c r="C181" s="94"/>
      <c r="D181" s="94"/>
      <c r="E181" s="94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</row>
    <row r="182" spans="2:18">
      <c r="B182" s="94"/>
      <c r="C182" s="94"/>
      <c r="D182" s="94"/>
      <c r="E182" s="94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</row>
    <row r="183" spans="2:18">
      <c r="B183" s="94"/>
      <c r="C183" s="94"/>
      <c r="D183" s="94"/>
      <c r="E183" s="94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</row>
    <row r="184" spans="2:18">
      <c r="B184" s="94"/>
      <c r="C184" s="94"/>
      <c r="D184" s="94"/>
      <c r="E184" s="94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</row>
    <row r="185" spans="2:18">
      <c r="B185" s="94"/>
      <c r="C185" s="94"/>
      <c r="D185" s="94"/>
      <c r="E185" s="94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</row>
    <row r="186" spans="2:18">
      <c r="B186" s="94"/>
      <c r="C186" s="94"/>
      <c r="D186" s="94"/>
      <c r="E186" s="94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</row>
    <row r="187" spans="2:18">
      <c r="B187" s="94"/>
      <c r="C187" s="94"/>
      <c r="D187" s="94"/>
      <c r="E187" s="94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</row>
    <row r="188" spans="2:18">
      <c r="B188" s="94"/>
      <c r="C188" s="94"/>
      <c r="D188" s="94"/>
      <c r="E188" s="94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</row>
    <row r="189" spans="2:18">
      <c r="B189" s="94"/>
      <c r="C189" s="94"/>
      <c r="D189" s="94"/>
      <c r="E189" s="94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</row>
    <row r="190" spans="2:18">
      <c r="B190" s="94"/>
      <c r="C190" s="94"/>
      <c r="D190" s="94"/>
      <c r="E190" s="94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</row>
    <row r="191" spans="2:18">
      <c r="B191" s="94"/>
      <c r="C191" s="94"/>
      <c r="D191" s="94"/>
      <c r="E191" s="94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</row>
    <row r="192" spans="2:18">
      <c r="B192" s="94"/>
      <c r="C192" s="94"/>
      <c r="D192" s="94"/>
      <c r="E192" s="94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</row>
    <row r="193" spans="2:18">
      <c r="B193" s="94"/>
      <c r="C193" s="94"/>
      <c r="D193" s="94"/>
      <c r="E193" s="94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</row>
    <row r="194" spans="2:18">
      <c r="B194" s="94"/>
      <c r="C194" s="94"/>
      <c r="D194" s="94"/>
      <c r="E194" s="94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</row>
    <row r="195" spans="2:18">
      <c r="B195" s="94"/>
      <c r="C195" s="94"/>
      <c r="D195" s="94"/>
      <c r="E195" s="94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</row>
    <row r="196" spans="2:18">
      <c r="B196" s="94"/>
      <c r="C196" s="94"/>
      <c r="D196" s="94"/>
      <c r="E196" s="94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</row>
    <row r="197" spans="2:18">
      <c r="B197" s="94"/>
      <c r="C197" s="94"/>
      <c r="D197" s="94"/>
      <c r="E197" s="94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</row>
    <row r="198" spans="2:18">
      <c r="B198" s="94"/>
      <c r="C198" s="94"/>
      <c r="D198" s="94"/>
      <c r="E198" s="94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</row>
    <row r="199" spans="2:18">
      <c r="B199" s="94"/>
      <c r="C199" s="94"/>
      <c r="D199" s="94"/>
      <c r="E199" s="94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</row>
    <row r="200" spans="2:18">
      <c r="B200" s="94"/>
      <c r="C200" s="94"/>
      <c r="D200" s="94"/>
      <c r="E200" s="94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</row>
    <row r="201" spans="2:18">
      <c r="B201" s="94"/>
      <c r="C201" s="94"/>
      <c r="D201" s="94"/>
      <c r="E201" s="94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</row>
    <row r="202" spans="2:18">
      <c r="B202" s="94"/>
      <c r="C202" s="94"/>
      <c r="D202" s="94"/>
      <c r="E202" s="94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</row>
    <row r="203" spans="2:18">
      <c r="B203" s="94"/>
      <c r="C203" s="94"/>
      <c r="D203" s="94"/>
      <c r="E203" s="94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</row>
    <row r="204" spans="2:18">
      <c r="B204" s="94"/>
      <c r="C204" s="94"/>
      <c r="D204" s="94"/>
      <c r="E204" s="94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</row>
    <row r="205" spans="2:18">
      <c r="B205" s="94"/>
      <c r="C205" s="94"/>
      <c r="D205" s="94"/>
      <c r="E205" s="94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</row>
    <row r="206" spans="2:18">
      <c r="B206" s="94"/>
      <c r="C206" s="94"/>
      <c r="D206" s="94"/>
      <c r="E206" s="94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</row>
    <row r="207" spans="2:18">
      <c r="B207" s="94"/>
      <c r="C207" s="94"/>
      <c r="D207" s="94"/>
      <c r="E207" s="94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</row>
    <row r="208" spans="2:18">
      <c r="B208" s="94"/>
      <c r="C208" s="94"/>
      <c r="D208" s="94"/>
      <c r="E208" s="94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</row>
    <row r="209" spans="2:18">
      <c r="B209" s="94"/>
      <c r="C209" s="94"/>
      <c r="D209" s="94"/>
      <c r="E209" s="94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</row>
    <row r="210" spans="2:18">
      <c r="B210" s="94"/>
      <c r="C210" s="94"/>
      <c r="D210" s="94"/>
      <c r="E210" s="94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</row>
    <row r="211" spans="2:18">
      <c r="B211" s="94"/>
      <c r="C211" s="94"/>
      <c r="D211" s="94"/>
      <c r="E211" s="94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</row>
    <row r="212" spans="2:18">
      <c r="B212" s="94"/>
      <c r="C212" s="94"/>
      <c r="D212" s="94"/>
      <c r="E212" s="94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</row>
    <row r="213" spans="2:18">
      <c r="B213" s="94"/>
      <c r="C213" s="94"/>
      <c r="D213" s="94"/>
      <c r="E213" s="94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</row>
    <row r="214" spans="2:18">
      <c r="B214" s="94"/>
      <c r="C214" s="94"/>
      <c r="D214" s="94"/>
      <c r="E214" s="94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</row>
    <row r="215" spans="2:18">
      <c r="B215" s="94"/>
      <c r="C215" s="94"/>
      <c r="D215" s="94"/>
      <c r="E215" s="94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</row>
    <row r="216" spans="2:18">
      <c r="B216" s="94"/>
      <c r="C216" s="94"/>
      <c r="D216" s="94"/>
      <c r="E216" s="94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</row>
    <row r="217" spans="2:18">
      <c r="B217" s="94"/>
      <c r="C217" s="94"/>
      <c r="D217" s="94"/>
      <c r="E217" s="94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</row>
    <row r="218" spans="2:18">
      <c r="B218" s="94"/>
      <c r="C218" s="94"/>
      <c r="D218" s="94"/>
      <c r="E218" s="94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</row>
    <row r="219" spans="2:18">
      <c r="B219" s="94"/>
      <c r="C219" s="94"/>
      <c r="D219" s="94"/>
      <c r="E219" s="94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</row>
    <row r="220" spans="2:18">
      <c r="B220" s="94"/>
      <c r="C220" s="94"/>
      <c r="D220" s="94"/>
      <c r="E220" s="94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</row>
    <row r="221" spans="2:18">
      <c r="B221" s="94"/>
      <c r="C221" s="94"/>
      <c r="D221" s="94"/>
      <c r="E221" s="94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</row>
    <row r="222" spans="2:18">
      <c r="B222" s="94"/>
      <c r="C222" s="94"/>
      <c r="D222" s="94"/>
      <c r="E222" s="94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</row>
    <row r="223" spans="2:18">
      <c r="B223" s="94"/>
      <c r="C223" s="94"/>
      <c r="D223" s="94"/>
      <c r="E223" s="94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</row>
    <row r="224" spans="2:18">
      <c r="B224" s="94"/>
      <c r="C224" s="94"/>
      <c r="D224" s="94"/>
      <c r="E224" s="94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</row>
    <row r="225" spans="2:18">
      <c r="B225" s="94"/>
      <c r="C225" s="94"/>
      <c r="D225" s="94"/>
      <c r="E225" s="94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</row>
    <row r="226" spans="2:18">
      <c r="B226" s="94"/>
      <c r="C226" s="94"/>
      <c r="D226" s="94"/>
      <c r="E226" s="94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</row>
    <row r="227" spans="2:18">
      <c r="B227" s="94"/>
      <c r="C227" s="94"/>
      <c r="D227" s="94"/>
      <c r="E227" s="94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</row>
    <row r="228" spans="2:18">
      <c r="B228" s="94"/>
      <c r="C228" s="94"/>
      <c r="D228" s="94"/>
      <c r="E228" s="94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</row>
    <row r="229" spans="2:18">
      <c r="B229" s="94"/>
      <c r="C229" s="94"/>
      <c r="D229" s="94"/>
      <c r="E229" s="94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</row>
    <row r="230" spans="2:18">
      <c r="B230" s="94"/>
      <c r="C230" s="94"/>
      <c r="D230" s="94"/>
      <c r="E230" s="94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</row>
    <row r="231" spans="2:18">
      <c r="B231" s="94"/>
      <c r="C231" s="94"/>
      <c r="D231" s="94"/>
      <c r="E231" s="94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</row>
    <row r="232" spans="2:18">
      <c r="B232" s="94"/>
      <c r="C232" s="94"/>
      <c r="D232" s="94"/>
      <c r="E232" s="94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</row>
    <row r="233" spans="2:18">
      <c r="B233" s="94"/>
      <c r="C233" s="94"/>
      <c r="D233" s="94"/>
      <c r="E233" s="94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</row>
    <row r="234" spans="2:18">
      <c r="B234" s="94"/>
      <c r="C234" s="94"/>
      <c r="D234" s="94"/>
      <c r="E234" s="94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</row>
    <row r="235" spans="2:18">
      <c r="B235" s="94"/>
      <c r="C235" s="94"/>
      <c r="D235" s="94"/>
      <c r="E235" s="94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</row>
    <row r="236" spans="2:18">
      <c r="B236" s="94"/>
      <c r="C236" s="94"/>
      <c r="D236" s="94"/>
      <c r="E236" s="94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</row>
    <row r="237" spans="2:18">
      <c r="B237" s="94"/>
      <c r="C237" s="94"/>
      <c r="D237" s="94"/>
      <c r="E237" s="94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</row>
    <row r="238" spans="2:18">
      <c r="B238" s="94"/>
      <c r="C238" s="94"/>
      <c r="D238" s="94"/>
      <c r="E238" s="94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</row>
    <row r="239" spans="2:18">
      <c r="B239" s="94"/>
      <c r="C239" s="94"/>
      <c r="D239" s="94"/>
      <c r="E239" s="94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</row>
    <row r="240" spans="2:18">
      <c r="B240" s="94"/>
      <c r="C240" s="94"/>
      <c r="D240" s="94"/>
      <c r="E240" s="94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</row>
    <row r="241" spans="2:18">
      <c r="B241" s="94"/>
      <c r="C241" s="94"/>
      <c r="D241" s="94"/>
      <c r="E241" s="94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</row>
    <row r="242" spans="2:18">
      <c r="B242" s="94"/>
      <c r="C242" s="94"/>
      <c r="D242" s="94"/>
      <c r="E242" s="94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</row>
    <row r="243" spans="2:18">
      <c r="B243" s="94"/>
      <c r="C243" s="94"/>
      <c r="D243" s="94"/>
      <c r="E243" s="94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</row>
    <row r="244" spans="2:18">
      <c r="B244" s="94"/>
      <c r="C244" s="94"/>
      <c r="D244" s="94"/>
      <c r="E244" s="94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</row>
    <row r="245" spans="2:18">
      <c r="B245" s="94"/>
      <c r="C245" s="94"/>
      <c r="D245" s="94"/>
      <c r="E245" s="94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</row>
    <row r="246" spans="2:18">
      <c r="B246" s="94"/>
      <c r="C246" s="94"/>
      <c r="D246" s="94"/>
      <c r="E246" s="94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</row>
    <row r="247" spans="2:18">
      <c r="B247" s="94"/>
      <c r="C247" s="94"/>
      <c r="D247" s="94"/>
      <c r="E247" s="94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</row>
    <row r="248" spans="2:18">
      <c r="B248" s="94"/>
      <c r="C248" s="94"/>
      <c r="D248" s="94"/>
      <c r="E248" s="94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</row>
    <row r="249" spans="2:18">
      <c r="B249" s="94"/>
      <c r="C249" s="94"/>
      <c r="D249" s="94"/>
      <c r="E249" s="94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</row>
    <row r="250" spans="2:18">
      <c r="B250" s="94"/>
      <c r="C250" s="94"/>
      <c r="D250" s="94"/>
      <c r="E250" s="94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</row>
    <row r="251" spans="2:18">
      <c r="B251" s="94"/>
      <c r="C251" s="94"/>
      <c r="D251" s="94"/>
      <c r="E251" s="94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</row>
    <row r="252" spans="2:18">
      <c r="B252" s="94"/>
      <c r="C252" s="94"/>
      <c r="D252" s="94"/>
      <c r="E252" s="94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</row>
    <row r="253" spans="2:18">
      <c r="B253" s="94"/>
      <c r="C253" s="94"/>
      <c r="D253" s="94"/>
      <c r="E253" s="94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</row>
    <row r="254" spans="2:18">
      <c r="B254" s="94"/>
      <c r="C254" s="94"/>
      <c r="D254" s="94"/>
      <c r="E254" s="94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</row>
    <row r="255" spans="2:18">
      <c r="B255" s="94"/>
      <c r="C255" s="94"/>
      <c r="D255" s="94"/>
      <c r="E255" s="94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</row>
    <row r="256" spans="2:18">
      <c r="B256" s="94"/>
      <c r="C256" s="94"/>
      <c r="D256" s="94"/>
      <c r="E256" s="94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</row>
    <row r="257" spans="2:18">
      <c r="B257" s="94"/>
      <c r="C257" s="94"/>
      <c r="D257" s="94"/>
      <c r="E257" s="94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</row>
    <row r="258" spans="2:18">
      <c r="B258" s="94"/>
      <c r="C258" s="94"/>
      <c r="D258" s="94"/>
      <c r="E258" s="94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</row>
    <row r="259" spans="2:18">
      <c r="B259" s="94"/>
      <c r="C259" s="94"/>
      <c r="D259" s="94"/>
      <c r="E259" s="94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</row>
    <row r="260" spans="2:18">
      <c r="B260" s="94"/>
      <c r="C260" s="94"/>
      <c r="D260" s="94"/>
      <c r="E260" s="94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</row>
    <row r="261" spans="2:18">
      <c r="B261" s="94"/>
      <c r="C261" s="94"/>
      <c r="D261" s="94"/>
      <c r="E261" s="94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</row>
    <row r="262" spans="2:18">
      <c r="B262" s="94"/>
      <c r="C262" s="94"/>
      <c r="D262" s="94"/>
      <c r="E262" s="94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</row>
    <row r="263" spans="2:18">
      <c r="B263" s="94"/>
      <c r="C263" s="94"/>
      <c r="D263" s="94"/>
      <c r="E263" s="94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</row>
    <row r="264" spans="2:18">
      <c r="B264" s="94"/>
      <c r="C264" s="94"/>
      <c r="D264" s="94"/>
      <c r="E264" s="94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</row>
    <row r="265" spans="2:18">
      <c r="B265" s="94"/>
      <c r="C265" s="94"/>
      <c r="D265" s="94"/>
      <c r="E265" s="94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</row>
    <row r="266" spans="2:18">
      <c r="B266" s="94"/>
      <c r="C266" s="94"/>
      <c r="D266" s="94"/>
      <c r="E266" s="94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</row>
    <row r="267" spans="2:18">
      <c r="B267" s="94"/>
      <c r="C267" s="94"/>
      <c r="D267" s="94"/>
      <c r="E267" s="94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</row>
    <row r="268" spans="2:18">
      <c r="B268" s="94"/>
      <c r="C268" s="94"/>
      <c r="D268" s="94"/>
      <c r="E268" s="94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</row>
    <row r="269" spans="2:18">
      <c r="B269" s="94"/>
      <c r="C269" s="94"/>
      <c r="D269" s="94"/>
      <c r="E269" s="94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</row>
    <row r="270" spans="2:18">
      <c r="B270" s="94"/>
      <c r="C270" s="94"/>
      <c r="D270" s="94"/>
      <c r="E270" s="94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</row>
    <row r="271" spans="2:18">
      <c r="B271" s="94"/>
      <c r="C271" s="94"/>
      <c r="D271" s="94"/>
      <c r="E271" s="94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</row>
    <row r="272" spans="2:18">
      <c r="B272" s="94"/>
      <c r="C272" s="94"/>
      <c r="D272" s="94"/>
      <c r="E272" s="94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</row>
    <row r="273" spans="2:18">
      <c r="B273" s="94"/>
      <c r="C273" s="94"/>
      <c r="D273" s="94"/>
      <c r="E273" s="94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</row>
    <row r="274" spans="2:18">
      <c r="B274" s="94"/>
      <c r="C274" s="94"/>
      <c r="D274" s="94"/>
      <c r="E274" s="94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</row>
    <row r="275" spans="2:18">
      <c r="B275" s="94"/>
      <c r="C275" s="94"/>
      <c r="D275" s="94"/>
      <c r="E275" s="94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</row>
    <row r="276" spans="2:18">
      <c r="B276" s="94"/>
      <c r="C276" s="94"/>
      <c r="D276" s="94"/>
      <c r="E276" s="94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</row>
    <row r="277" spans="2:18">
      <c r="B277" s="94"/>
      <c r="C277" s="94"/>
      <c r="D277" s="94"/>
      <c r="E277" s="94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</row>
    <row r="278" spans="2:18">
      <c r="B278" s="94"/>
      <c r="C278" s="94"/>
      <c r="D278" s="94"/>
      <c r="E278" s="94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</row>
    <row r="279" spans="2:18">
      <c r="B279" s="94"/>
      <c r="C279" s="94"/>
      <c r="D279" s="94"/>
      <c r="E279" s="94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</row>
    <row r="280" spans="2:18">
      <c r="B280" s="94"/>
      <c r="C280" s="94"/>
      <c r="D280" s="94"/>
      <c r="E280" s="94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</row>
    <row r="281" spans="2:18">
      <c r="B281" s="94"/>
      <c r="C281" s="94"/>
      <c r="D281" s="94"/>
      <c r="E281" s="94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</row>
    <row r="282" spans="2:18">
      <c r="B282" s="94"/>
      <c r="C282" s="94"/>
      <c r="D282" s="94"/>
      <c r="E282" s="94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</row>
    <row r="283" spans="2:18">
      <c r="B283" s="94"/>
      <c r="C283" s="94"/>
      <c r="D283" s="94"/>
      <c r="E283" s="94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</row>
    <row r="284" spans="2:18">
      <c r="B284" s="94"/>
      <c r="C284" s="94"/>
      <c r="D284" s="94"/>
      <c r="E284" s="94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</row>
    <row r="285" spans="2:18">
      <c r="B285" s="94"/>
      <c r="C285" s="94"/>
      <c r="D285" s="94"/>
      <c r="E285" s="94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</row>
    <row r="286" spans="2:18">
      <c r="B286" s="94"/>
      <c r="C286" s="94"/>
      <c r="D286" s="94"/>
      <c r="E286" s="94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</row>
    <row r="287" spans="2:18">
      <c r="B287" s="94"/>
      <c r="C287" s="94"/>
      <c r="D287" s="94"/>
      <c r="E287" s="94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</row>
    <row r="288" spans="2:18">
      <c r="B288" s="94"/>
      <c r="C288" s="94"/>
      <c r="D288" s="94"/>
      <c r="E288" s="94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</row>
    <row r="289" spans="2:18">
      <c r="B289" s="94"/>
      <c r="C289" s="94"/>
      <c r="D289" s="94"/>
      <c r="E289" s="94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</row>
    <row r="290" spans="2:18">
      <c r="B290" s="94"/>
      <c r="C290" s="94"/>
      <c r="D290" s="94"/>
      <c r="E290" s="94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</row>
    <row r="291" spans="2:18">
      <c r="B291" s="94"/>
      <c r="C291" s="94"/>
      <c r="D291" s="94"/>
      <c r="E291" s="94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</row>
    <row r="292" spans="2:18">
      <c r="B292" s="94"/>
      <c r="C292" s="94"/>
      <c r="D292" s="94"/>
      <c r="E292" s="94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</row>
    <row r="293" spans="2:18">
      <c r="B293" s="94"/>
      <c r="C293" s="94"/>
      <c r="D293" s="94"/>
      <c r="E293" s="94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</row>
    <row r="294" spans="2:18">
      <c r="B294" s="94"/>
      <c r="C294" s="94"/>
      <c r="D294" s="94"/>
      <c r="E294" s="94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</row>
    <row r="295" spans="2:18">
      <c r="B295" s="94"/>
      <c r="C295" s="94"/>
      <c r="D295" s="94"/>
      <c r="E295" s="94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</row>
    <row r="296" spans="2:18">
      <c r="B296" s="94"/>
      <c r="C296" s="94"/>
      <c r="D296" s="94"/>
      <c r="E296" s="94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</row>
    <row r="297" spans="2:18">
      <c r="B297" s="94"/>
      <c r="C297" s="94"/>
      <c r="D297" s="94"/>
      <c r="E297" s="94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</row>
    <row r="298" spans="2:18">
      <c r="B298" s="94"/>
      <c r="C298" s="94"/>
      <c r="D298" s="94"/>
      <c r="E298" s="94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</row>
    <row r="299" spans="2:18">
      <c r="B299" s="94"/>
      <c r="C299" s="94"/>
      <c r="D299" s="94"/>
      <c r="E299" s="94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</row>
    <row r="300" spans="2:18">
      <c r="B300" s="94"/>
      <c r="C300" s="94"/>
      <c r="D300" s="94"/>
      <c r="E300" s="94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</row>
    <row r="301" spans="2:18">
      <c r="B301" s="94"/>
      <c r="C301" s="94"/>
      <c r="D301" s="94"/>
      <c r="E301" s="94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</row>
    <row r="302" spans="2:18">
      <c r="B302" s="94"/>
      <c r="C302" s="94"/>
      <c r="D302" s="94"/>
      <c r="E302" s="94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</row>
    <row r="303" spans="2:18">
      <c r="B303" s="94"/>
      <c r="C303" s="94"/>
      <c r="D303" s="94"/>
      <c r="E303" s="94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</row>
    <row r="304" spans="2:18">
      <c r="B304" s="94"/>
      <c r="C304" s="94"/>
      <c r="D304" s="94"/>
      <c r="E304" s="94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</row>
    <row r="305" spans="2:18">
      <c r="B305" s="94"/>
      <c r="C305" s="94"/>
      <c r="D305" s="94"/>
      <c r="E305" s="94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</row>
    <row r="306" spans="2:18">
      <c r="B306" s="94"/>
      <c r="C306" s="94"/>
      <c r="D306" s="94"/>
      <c r="E306" s="94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</row>
    <row r="307" spans="2:18">
      <c r="B307" s="94"/>
      <c r="C307" s="94"/>
      <c r="D307" s="94"/>
      <c r="E307" s="94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</row>
    <row r="308" spans="2:18">
      <c r="B308" s="94"/>
      <c r="C308" s="94"/>
      <c r="D308" s="94"/>
      <c r="E308" s="94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</row>
    <row r="309" spans="2:18">
      <c r="B309" s="94"/>
      <c r="C309" s="94"/>
      <c r="D309" s="94"/>
      <c r="E309" s="94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</row>
    <row r="310" spans="2:18">
      <c r="B310" s="94"/>
      <c r="C310" s="94"/>
      <c r="D310" s="94"/>
      <c r="E310" s="94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</row>
    <row r="311" spans="2:18">
      <c r="B311" s="94"/>
      <c r="C311" s="94"/>
      <c r="D311" s="94"/>
      <c r="E311" s="94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</row>
    <row r="312" spans="2:18">
      <c r="B312" s="94"/>
      <c r="C312" s="94"/>
      <c r="D312" s="94"/>
      <c r="E312" s="94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</row>
    <row r="313" spans="2:18">
      <c r="B313" s="94"/>
      <c r="C313" s="94"/>
      <c r="D313" s="94"/>
      <c r="E313" s="94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</row>
    <row r="314" spans="2:18">
      <c r="B314" s="94"/>
      <c r="C314" s="94"/>
      <c r="D314" s="94"/>
      <c r="E314" s="94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</row>
    <row r="315" spans="2:18">
      <c r="B315" s="94"/>
      <c r="C315" s="94"/>
      <c r="D315" s="94"/>
      <c r="E315" s="94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</row>
    <row r="316" spans="2:18">
      <c r="B316" s="94"/>
      <c r="C316" s="94"/>
      <c r="D316" s="94"/>
      <c r="E316" s="94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</row>
    <row r="317" spans="2:18">
      <c r="B317" s="94"/>
      <c r="C317" s="94"/>
      <c r="D317" s="94"/>
      <c r="E317" s="94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</row>
    <row r="318" spans="2:18">
      <c r="B318" s="94"/>
      <c r="C318" s="94"/>
      <c r="D318" s="94"/>
      <c r="E318" s="94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</row>
    <row r="319" spans="2:18">
      <c r="B319" s="94"/>
      <c r="C319" s="94"/>
      <c r="D319" s="94"/>
      <c r="E319" s="94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</row>
    <row r="320" spans="2:18">
      <c r="B320" s="94"/>
      <c r="C320" s="94"/>
      <c r="D320" s="94"/>
      <c r="E320" s="94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</row>
    <row r="321" spans="2:18">
      <c r="B321" s="94"/>
      <c r="C321" s="94"/>
      <c r="D321" s="94"/>
      <c r="E321" s="94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</row>
    <row r="322" spans="2:18">
      <c r="B322" s="94"/>
      <c r="C322" s="94"/>
      <c r="D322" s="94"/>
      <c r="E322" s="94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</row>
    <row r="323" spans="2:18">
      <c r="B323" s="94"/>
      <c r="C323" s="94"/>
      <c r="D323" s="94"/>
      <c r="E323" s="94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</row>
    <row r="324" spans="2:18">
      <c r="B324" s="94"/>
      <c r="C324" s="94"/>
      <c r="D324" s="94"/>
      <c r="E324" s="94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</row>
    <row r="325" spans="2:18">
      <c r="B325" s="94"/>
      <c r="C325" s="94"/>
      <c r="D325" s="94"/>
      <c r="E325" s="94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</row>
    <row r="326" spans="2:18">
      <c r="B326" s="94"/>
      <c r="C326" s="94"/>
      <c r="D326" s="94"/>
      <c r="E326" s="94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</row>
    <row r="327" spans="2:18">
      <c r="B327" s="94"/>
      <c r="C327" s="94"/>
      <c r="D327" s="94"/>
      <c r="E327" s="94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</row>
    <row r="328" spans="2:18">
      <c r="B328" s="94"/>
      <c r="C328" s="94"/>
      <c r="D328" s="94"/>
      <c r="E328" s="94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</row>
    <row r="329" spans="2:18">
      <c r="B329" s="94"/>
      <c r="C329" s="94"/>
      <c r="D329" s="94"/>
      <c r="E329" s="94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</row>
    <row r="330" spans="2:18">
      <c r="B330" s="94"/>
      <c r="C330" s="94"/>
      <c r="D330" s="94"/>
      <c r="E330" s="94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</row>
    <row r="331" spans="2:18">
      <c r="B331" s="94"/>
      <c r="C331" s="94"/>
      <c r="D331" s="94"/>
      <c r="E331" s="94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</row>
    <row r="332" spans="2:18">
      <c r="B332" s="94"/>
      <c r="C332" s="94"/>
      <c r="D332" s="94"/>
      <c r="E332" s="94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</row>
    <row r="333" spans="2:18">
      <c r="B333" s="94"/>
      <c r="C333" s="94"/>
      <c r="D333" s="94"/>
      <c r="E333" s="94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</row>
    <row r="334" spans="2:18">
      <c r="B334" s="94"/>
      <c r="C334" s="94"/>
      <c r="D334" s="94"/>
      <c r="E334" s="94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</row>
    <row r="335" spans="2:18">
      <c r="B335" s="94"/>
      <c r="C335" s="94"/>
      <c r="D335" s="94"/>
      <c r="E335" s="94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</row>
    <row r="336" spans="2:18">
      <c r="B336" s="94"/>
      <c r="C336" s="94"/>
      <c r="D336" s="94"/>
      <c r="E336" s="94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</row>
    <row r="337" spans="2:18">
      <c r="B337" s="94"/>
      <c r="C337" s="94"/>
      <c r="D337" s="94"/>
      <c r="E337" s="94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</row>
    <row r="338" spans="2:18">
      <c r="B338" s="94"/>
      <c r="C338" s="94"/>
      <c r="D338" s="94"/>
      <c r="E338" s="94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</row>
    <row r="339" spans="2:18">
      <c r="B339" s="94"/>
      <c r="C339" s="94"/>
      <c r="D339" s="94"/>
      <c r="E339" s="94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</row>
    <row r="340" spans="2:18">
      <c r="B340" s="94"/>
      <c r="C340" s="94"/>
      <c r="D340" s="94"/>
      <c r="E340" s="94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</row>
    <row r="341" spans="2:18">
      <c r="B341" s="94"/>
      <c r="C341" s="94"/>
      <c r="D341" s="94"/>
      <c r="E341" s="94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</row>
    <row r="342" spans="2:18">
      <c r="B342" s="94"/>
      <c r="C342" s="94"/>
      <c r="D342" s="94"/>
      <c r="E342" s="94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</row>
    <row r="343" spans="2:18">
      <c r="B343" s="94"/>
      <c r="C343" s="94"/>
      <c r="D343" s="94"/>
      <c r="E343" s="94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</row>
    <row r="344" spans="2:18">
      <c r="B344" s="94"/>
      <c r="C344" s="94"/>
      <c r="D344" s="94"/>
      <c r="E344" s="94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</row>
    <row r="345" spans="2:18">
      <c r="B345" s="94"/>
      <c r="C345" s="94"/>
      <c r="D345" s="94"/>
      <c r="E345" s="94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</row>
    <row r="346" spans="2:18">
      <c r="B346" s="94"/>
      <c r="C346" s="94"/>
      <c r="D346" s="94"/>
      <c r="E346" s="94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</row>
    <row r="347" spans="2:18">
      <c r="B347" s="94"/>
      <c r="C347" s="94"/>
      <c r="D347" s="94"/>
      <c r="E347" s="94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</row>
    <row r="348" spans="2:18">
      <c r="B348" s="94"/>
      <c r="C348" s="94"/>
      <c r="D348" s="94"/>
      <c r="E348" s="94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</row>
    <row r="349" spans="2:18">
      <c r="B349" s="94"/>
      <c r="C349" s="94"/>
      <c r="D349" s="94"/>
      <c r="E349" s="94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</row>
    <row r="350" spans="2:18">
      <c r="B350" s="94"/>
      <c r="C350" s="94"/>
      <c r="D350" s="94"/>
      <c r="E350" s="94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</row>
    <row r="351" spans="2:18">
      <c r="B351" s="94"/>
      <c r="C351" s="94"/>
      <c r="D351" s="94"/>
      <c r="E351" s="94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</row>
    <row r="352" spans="2:18">
      <c r="B352" s="94"/>
      <c r="C352" s="94"/>
      <c r="D352" s="94"/>
      <c r="E352" s="94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</row>
    <row r="353" spans="2:18">
      <c r="B353" s="94"/>
      <c r="C353" s="94"/>
      <c r="D353" s="94"/>
      <c r="E353" s="94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</row>
    <row r="354" spans="2:18">
      <c r="B354" s="94"/>
      <c r="C354" s="94"/>
      <c r="D354" s="94"/>
      <c r="E354" s="94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</row>
    <row r="355" spans="2:18">
      <c r="B355" s="94"/>
      <c r="C355" s="94"/>
      <c r="D355" s="94"/>
      <c r="E355" s="94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</row>
    <row r="356" spans="2:18">
      <c r="B356" s="94"/>
      <c r="C356" s="94"/>
      <c r="D356" s="94"/>
      <c r="E356" s="94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</row>
    <row r="357" spans="2:18">
      <c r="B357" s="94"/>
      <c r="C357" s="94"/>
      <c r="D357" s="94"/>
      <c r="E357" s="94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</row>
    <row r="358" spans="2:18">
      <c r="B358" s="94"/>
      <c r="C358" s="94"/>
      <c r="D358" s="94"/>
      <c r="E358" s="94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</row>
    <row r="359" spans="2:18">
      <c r="B359" s="94"/>
      <c r="C359" s="94"/>
      <c r="D359" s="94"/>
      <c r="E359" s="94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</row>
    <row r="360" spans="2:18">
      <c r="B360" s="94"/>
      <c r="C360" s="94"/>
      <c r="D360" s="94"/>
      <c r="E360" s="94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</row>
    <row r="361" spans="2:18">
      <c r="B361" s="94"/>
      <c r="C361" s="94"/>
      <c r="D361" s="94"/>
      <c r="E361" s="94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</row>
    <row r="362" spans="2:18">
      <c r="B362" s="94"/>
      <c r="C362" s="94"/>
      <c r="D362" s="94"/>
      <c r="E362" s="94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</row>
    <row r="363" spans="2:18">
      <c r="B363" s="94"/>
      <c r="C363" s="94"/>
      <c r="D363" s="94"/>
      <c r="E363" s="94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</row>
    <row r="364" spans="2:18">
      <c r="B364" s="94"/>
      <c r="C364" s="94"/>
      <c r="D364" s="94"/>
      <c r="E364" s="94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</row>
    <row r="365" spans="2:18">
      <c r="B365" s="94"/>
      <c r="C365" s="94"/>
      <c r="D365" s="94"/>
      <c r="E365" s="94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</row>
    <row r="366" spans="2:18">
      <c r="B366" s="94"/>
      <c r="C366" s="94"/>
      <c r="D366" s="94"/>
      <c r="E366" s="94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</row>
    <row r="367" spans="2:18">
      <c r="B367" s="94"/>
      <c r="C367" s="94"/>
      <c r="D367" s="94"/>
      <c r="E367" s="94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</row>
    <row r="368" spans="2:18">
      <c r="B368" s="94"/>
      <c r="C368" s="94"/>
      <c r="D368" s="94"/>
      <c r="E368" s="94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</row>
    <row r="369" spans="2:18">
      <c r="B369" s="94"/>
      <c r="C369" s="94"/>
      <c r="D369" s="94"/>
      <c r="E369" s="94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</row>
    <row r="370" spans="2:18">
      <c r="B370" s="94"/>
      <c r="C370" s="94"/>
      <c r="D370" s="94"/>
      <c r="E370" s="94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</row>
    <row r="371" spans="2:18">
      <c r="B371" s="94"/>
      <c r="C371" s="94"/>
      <c r="D371" s="94"/>
      <c r="E371" s="94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</row>
    <row r="372" spans="2:18">
      <c r="B372" s="94"/>
      <c r="C372" s="94"/>
      <c r="D372" s="94"/>
      <c r="E372" s="94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</row>
    <row r="373" spans="2:18">
      <c r="B373" s="94"/>
      <c r="C373" s="94"/>
      <c r="D373" s="94"/>
      <c r="E373" s="94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</row>
    <row r="374" spans="2:18">
      <c r="B374" s="94"/>
      <c r="C374" s="94"/>
      <c r="D374" s="94"/>
      <c r="E374" s="94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</row>
    <row r="375" spans="2:18">
      <c r="B375" s="94"/>
      <c r="C375" s="94"/>
      <c r="D375" s="94"/>
      <c r="E375" s="94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</row>
    <row r="376" spans="2:18">
      <c r="B376" s="94"/>
      <c r="C376" s="94"/>
      <c r="D376" s="94"/>
      <c r="E376" s="94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</row>
    <row r="377" spans="2:18">
      <c r="B377" s="94"/>
      <c r="C377" s="94"/>
      <c r="D377" s="94"/>
      <c r="E377" s="94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</row>
    <row r="378" spans="2:18">
      <c r="B378" s="94"/>
      <c r="C378" s="94"/>
      <c r="D378" s="94"/>
      <c r="E378" s="94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</row>
    <row r="379" spans="2:18">
      <c r="B379" s="94"/>
      <c r="C379" s="94"/>
      <c r="D379" s="94"/>
      <c r="E379" s="94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</row>
    <row r="380" spans="2:18">
      <c r="B380" s="94"/>
      <c r="C380" s="94"/>
      <c r="D380" s="94"/>
      <c r="E380" s="94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</row>
    <row r="381" spans="2:18">
      <c r="B381" s="94"/>
      <c r="C381" s="94"/>
      <c r="D381" s="94"/>
      <c r="E381" s="94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</row>
    <row r="382" spans="2:18">
      <c r="B382" s="94"/>
      <c r="C382" s="94"/>
      <c r="D382" s="94"/>
      <c r="E382" s="94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</row>
    <row r="383" spans="2:18">
      <c r="B383" s="94"/>
      <c r="C383" s="94"/>
      <c r="D383" s="94"/>
      <c r="E383" s="94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</row>
    <row r="384" spans="2:18">
      <c r="B384" s="94"/>
      <c r="C384" s="94"/>
      <c r="D384" s="94"/>
      <c r="E384" s="94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</row>
    <row r="385" spans="2:18">
      <c r="B385" s="94"/>
      <c r="C385" s="94"/>
      <c r="D385" s="94"/>
      <c r="E385" s="94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</row>
    <row r="386" spans="2:18">
      <c r="B386" s="94"/>
      <c r="C386" s="94"/>
      <c r="D386" s="94"/>
      <c r="E386" s="94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</row>
    <row r="387" spans="2:18">
      <c r="B387" s="94"/>
      <c r="C387" s="94"/>
      <c r="D387" s="94"/>
      <c r="E387" s="94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</row>
    <row r="388" spans="2:18">
      <c r="B388" s="94"/>
      <c r="C388" s="94"/>
      <c r="D388" s="94"/>
      <c r="E388" s="94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</row>
    <row r="389" spans="2:18">
      <c r="B389" s="94"/>
      <c r="C389" s="94"/>
      <c r="D389" s="94"/>
      <c r="E389" s="94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</row>
    <row r="390" spans="2:18">
      <c r="B390" s="94"/>
      <c r="C390" s="94"/>
      <c r="D390" s="94"/>
      <c r="E390" s="94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</row>
    <row r="391" spans="2:18">
      <c r="B391" s="94"/>
      <c r="C391" s="94"/>
      <c r="D391" s="94"/>
      <c r="E391" s="94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</row>
    <row r="392" spans="2:18">
      <c r="B392" s="94"/>
      <c r="C392" s="94"/>
      <c r="D392" s="94"/>
      <c r="E392" s="94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</row>
    <row r="393" spans="2:18">
      <c r="B393" s="94"/>
      <c r="C393" s="94"/>
      <c r="D393" s="94"/>
      <c r="E393" s="94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</row>
    <row r="394" spans="2:18">
      <c r="B394" s="94"/>
      <c r="C394" s="94"/>
      <c r="D394" s="94"/>
      <c r="E394" s="94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</row>
    <row r="395" spans="2:18">
      <c r="B395" s="94"/>
      <c r="C395" s="94"/>
      <c r="D395" s="94"/>
      <c r="E395" s="94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</row>
    <row r="396" spans="2:18">
      <c r="B396" s="94"/>
      <c r="C396" s="94"/>
      <c r="D396" s="94"/>
      <c r="E396" s="94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</row>
    <row r="397" spans="2:18">
      <c r="B397" s="94"/>
      <c r="C397" s="94"/>
      <c r="D397" s="94"/>
      <c r="E397" s="94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</row>
    <row r="398" spans="2:18">
      <c r="B398" s="94"/>
      <c r="C398" s="94"/>
      <c r="D398" s="94"/>
      <c r="E398" s="94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</row>
    <row r="399" spans="2:18">
      <c r="B399" s="94"/>
      <c r="C399" s="94"/>
      <c r="D399" s="94"/>
      <c r="E399" s="94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</row>
    <row r="400" spans="2:18">
      <c r="B400" s="94"/>
      <c r="C400" s="94"/>
      <c r="D400" s="94"/>
      <c r="E400" s="94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</row>
    <row r="401" spans="2:18">
      <c r="B401" s="94"/>
      <c r="C401" s="94"/>
      <c r="D401" s="94"/>
      <c r="E401" s="94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</row>
    <row r="402" spans="2:18">
      <c r="B402" s="94"/>
      <c r="C402" s="94"/>
      <c r="D402" s="94"/>
      <c r="E402" s="94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</row>
    <row r="403" spans="2:18">
      <c r="B403" s="94"/>
      <c r="C403" s="94"/>
      <c r="D403" s="94"/>
      <c r="E403" s="94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</row>
    <row r="404" spans="2:18">
      <c r="B404" s="94"/>
      <c r="C404" s="94"/>
      <c r="D404" s="94"/>
      <c r="E404" s="94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</row>
    <row r="405" spans="2:18">
      <c r="B405" s="94"/>
      <c r="C405" s="94"/>
      <c r="D405" s="94"/>
      <c r="E405" s="94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</row>
    <row r="406" spans="2:18">
      <c r="B406" s="94"/>
      <c r="C406" s="94"/>
      <c r="D406" s="94"/>
      <c r="E406" s="94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</row>
    <row r="407" spans="2:18">
      <c r="B407" s="94"/>
      <c r="C407" s="94"/>
      <c r="D407" s="94"/>
      <c r="E407" s="94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</row>
    <row r="408" spans="2:18">
      <c r="B408" s="94"/>
      <c r="C408" s="94"/>
      <c r="D408" s="94"/>
      <c r="E408" s="94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</row>
    <row r="409" spans="2:18">
      <c r="B409" s="94"/>
      <c r="C409" s="94"/>
      <c r="D409" s="94"/>
      <c r="E409" s="94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</row>
    <row r="410" spans="2:18">
      <c r="B410" s="94"/>
      <c r="C410" s="94"/>
      <c r="D410" s="94"/>
      <c r="E410" s="94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</row>
    <row r="411" spans="2:18">
      <c r="B411" s="94"/>
      <c r="C411" s="94"/>
      <c r="D411" s="94"/>
      <c r="E411" s="94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</row>
    <row r="412" spans="2:18">
      <c r="B412" s="94"/>
      <c r="C412" s="94"/>
      <c r="D412" s="94"/>
      <c r="E412" s="94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</row>
    <row r="413" spans="2:18">
      <c r="B413" s="94"/>
      <c r="C413" s="94"/>
      <c r="D413" s="94"/>
      <c r="E413" s="94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</row>
    <row r="414" spans="2:18">
      <c r="B414" s="94"/>
      <c r="C414" s="94"/>
      <c r="D414" s="94"/>
      <c r="E414" s="94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</row>
    <row r="415" spans="2:18">
      <c r="B415" s="94"/>
      <c r="C415" s="94"/>
      <c r="D415" s="94"/>
      <c r="E415" s="94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</row>
    <row r="416" spans="2:18">
      <c r="B416" s="94"/>
      <c r="C416" s="94"/>
      <c r="D416" s="94"/>
      <c r="E416" s="94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</row>
    <row r="417" spans="2:18">
      <c r="B417" s="94"/>
      <c r="C417" s="94"/>
      <c r="D417" s="94"/>
      <c r="E417" s="94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</row>
    <row r="418" spans="2:18">
      <c r="B418" s="94"/>
      <c r="C418" s="94"/>
      <c r="D418" s="94"/>
      <c r="E418" s="94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</row>
    <row r="419" spans="2:18">
      <c r="B419" s="94"/>
      <c r="C419" s="94"/>
      <c r="D419" s="94"/>
      <c r="E419" s="94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</row>
    <row r="420" spans="2:18">
      <c r="B420" s="94"/>
      <c r="C420" s="94"/>
      <c r="D420" s="94"/>
      <c r="E420" s="94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</row>
    <row r="421" spans="2:18">
      <c r="B421" s="94"/>
      <c r="C421" s="94"/>
      <c r="D421" s="94"/>
      <c r="E421" s="94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</row>
    <row r="422" spans="2:18">
      <c r="B422" s="94"/>
      <c r="C422" s="94"/>
      <c r="D422" s="94"/>
      <c r="E422" s="94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</row>
    <row r="423" spans="2:18">
      <c r="B423" s="94"/>
      <c r="C423" s="94"/>
      <c r="D423" s="94"/>
      <c r="E423" s="94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</row>
    <row r="424" spans="2:18">
      <c r="B424" s="94"/>
      <c r="C424" s="94"/>
      <c r="D424" s="94"/>
      <c r="E424" s="94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</row>
    <row r="425" spans="2:18">
      <c r="B425" s="94"/>
      <c r="C425" s="94"/>
      <c r="D425" s="94"/>
      <c r="E425" s="94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</row>
    <row r="426" spans="2:18">
      <c r="B426" s="94"/>
      <c r="C426" s="94"/>
      <c r="D426" s="94"/>
      <c r="E426" s="94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</row>
    <row r="427" spans="2:18">
      <c r="B427" s="94"/>
      <c r="C427" s="94"/>
      <c r="D427" s="94"/>
      <c r="E427" s="94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</row>
    <row r="428" spans="2:18">
      <c r="B428" s="94"/>
      <c r="C428" s="94"/>
      <c r="D428" s="94"/>
      <c r="E428" s="94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</row>
    <row r="429" spans="2:18">
      <c r="B429" s="94"/>
      <c r="C429" s="94"/>
      <c r="D429" s="94"/>
      <c r="E429" s="94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</row>
    <row r="430" spans="2:18">
      <c r="B430" s="94"/>
      <c r="C430" s="94"/>
      <c r="D430" s="94"/>
      <c r="E430" s="94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</row>
    <row r="431" spans="2:18">
      <c r="B431" s="94"/>
      <c r="C431" s="94"/>
      <c r="D431" s="94"/>
      <c r="E431" s="94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</row>
    <row r="432" spans="2:18">
      <c r="B432" s="94"/>
      <c r="C432" s="94"/>
      <c r="D432" s="94"/>
      <c r="E432" s="94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</row>
    <row r="433" spans="2:18">
      <c r="B433" s="94"/>
      <c r="C433" s="94"/>
      <c r="D433" s="94"/>
      <c r="E433" s="94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</row>
    <row r="434" spans="2:18">
      <c r="B434" s="94"/>
      <c r="C434" s="94"/>
      <c r="D434" s="94"/>
      <c r="E434" s="94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</row>
    <row r="435" spans="2:18">
      <c r="B435" s="94"/>
      <c r="C435" s="94"/>
      <c r="D435" s="94"/>
      <c r="E435" s="94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</row>
    <row r="436" spans="2:18">
      <c r="B436" s="94"/>
      <c r="C436" s="94"/>
      <c r="D436" s="94"/>
      <c r="E436" s="94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</row>
    <row r="437" spans="2:18">
      <c r="B437" s="94"/>
      <c r="C437" s="94"/>
      <c r="D437" s="94"/>
      <c r="E437" s="94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</row>
    <row r="438" spans="2:18">
      <c r="B438" s="94"/>
      <c r="C438" s="94"/>
      <c r="D438" s="94"/>
      <c r="E438" s="94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</row>
    <row r="439" spans="2:18">
      <c r="B439" s="94"/>
      <c r="C439" s="94"/>
      <c r="D439" s="94"/>
      <c r="E439" s="94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</row>
    <row r="440" spans="2:18">
      <c r="B440" s="94"/>
      <c r="C440" s="94"/>
      <c r="D440" s="94"/>
      <c r="E440" s="94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</row>
    <row r="441" spans="2:18">
      <c r="B441" s="94"/>
      <c r="C441" s="94"/>
      <c r="D441" s="94"/>
      <c r="E441" s="94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</row>
    <row r="442" spans="2:18">
      <c r="B442" s="94"/>
      <c r="C442" s="94"/>
      <c r="D442" s="94"/>
      <c r="E442" s="94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</row>
    <row r="443" spans="2:18">
      <c r="B443" s="94"/>
      <c r="C443" s="94"/>
      <c r="D443" s="94"/>
      <c r="E443" s="94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</row>
    <row r="444" spans="2:18">
      <c r="B444" s="94"/>
      <c r="C444" s="94"/>
      <c r="D444" s="94"/>
      <c r="E444" s="94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</row>
    <row r="445" spans="2:18">
      <c r="B445" s="94"/>
      <c r="C445" s="94"/>
      <c r="D445" s="94"/>
      <c r="E445" s="94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</row>
    <row r="446" spans="2:18">
      <c r="B446" s="94"/>
      <c r="C446" s="94"/>
      <c r="D446" s="94"/>
      <c r="E446" s="94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</row>
    <row r="447" spans="2:18">
      <c r="B447" s="94"/>
      <c r="C447" s="94"/>
      <c r="D447" s="94"/>
      <c r="E447" s="94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</row>
    <row r="448" spans="2:18">
      <c r="B448" s="94"/>
      <c r="C448" s="94"/>
      <c r="D448" s="94"/>
      <c r="E448" s="94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</row>
    <row r="449" spans="2:18">
      <c r="B449" s="94"/>
      <c r="C449" s="94"/>
      <c r="D449" s="94"/>
      <c r="E449" s="94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</row>
    <row r="450" spans="2:18">
      <c r="B450" s="94"/>
      <c r="C450" s="94"/>
      <c r="D450" s="94"/>
      <c r="E450" s="94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</row>
    <row r="451" spans="2:18">
      <c r="B451" s="94"/>
      <c r="C451" s="94"/>
      <c r="D451" s="94"/>
      <c r="E451" s="94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</row>
    <row r="452" spans="2:18">
      <c r="B452" s="94"/>
      <c r="C452" s="94"/>
      <c r="D452" s="94"/>
      <c r="E452" s="94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</row>
    <row r="453" spans="2:18">
      <c r="B453" s="94"/>
      <c r="C453" s="94"/>
      <c r="D453" s="94"/>
      <c r="E453" s="94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</row>
    <row r="454" spans="2:18">
      <c r="B454" s="94"/>
      <c r="C454" s="94"/>
      <c r="D454" s="94"/>
      <c r="E454" s="94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</row>
    <row r="455" spans="2:18">
      <c r="B455" s="94"/>
      <c r="C455" s="94"/>
      <c r="D455" s="94"/>
      <c r="E455" s="94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</row>
    <row r="456" spans="2:18">
      <c r="B456" s="94"/>
      <c r="C456" s="94"/>
      <c r="D456" s="94"/>
      <c r="E456" s="94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</row>
    <row r="457" spans="2:18">
      <c r="B457" s="94"/>
      <c r="C457" s="94"/>
      <c r="D457" s="94"/>
      <c r="E457" s="94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</row>
    <row r="458" spans="2:18">
      <c r="B458" s="94"/>
      <c r="C458" s="94"/>
      <c r="D458" s="94"/>
      <c r="E458" s="94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</row>
    <row r="459" spans="2:18">
      <c r="B459" s="94"/>
      <c r="C459" s="94"/>
      <c r="D459" s="94"/>
      <c r="E459" s="94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</row>
    <row r="460" spans="2:18">
      <c r="B460" s="94"/>
      <c r="C460" s="94"/>
      <c r="D460" s="94"/>
      <c r="E460" s="94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</row>
    <row r="461" spans="2:18">
      <c r="B461" s="94"/>
      <c r="C461" s="94"/>
      <c r="D461" s="94"/>
      <c r="E461" s="94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</row>
    <row r="462" spans="2:18">
      <c r="B462" s="94"/>
      <c r="C462" s="94"/>
      <c r="D462" s="94"/>
      <c r="E462" s="94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</row>
    <row r="463" spans="2:18">
      <c r="B463" s="94"/>
      <c r="C463" s="94"/>
      <c r="D463" s="94"/>
      <c r="E463" s="94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</row>
    <row r="464" spans="2:18">
      <c r="B464" s="94"/>
      <c r="C464" s="94"/>
      <c r="D464" s="94"/>
      <c r="E464" s="94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</row>
    <row r="465" spans="2:18">
      <c r="B465" s="94"/>
      <c r="C465" s="94"/>
      <c r="D465" s="94"/>
      <c r="E465" s="94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</row>
    <row r="466" spans="2:18">
      <c r="B466" s="94"/>
      <c r="C466" s="94"/>
      <c r="D466" s="94"/>
      <c r="E466" s="94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</row>
    <row r="467" spans="2:18">
      <c r="B467" s="94"/>
      <c r="C467" s="94"/>
      <c r="D467" s="94"/>
      <c r="E467" s="94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</row>
    <row r="468" spans="2:18">
      <c r="B468" s="94"/>
      <c r="C468" s="94"/>
      <c r="D468" s="94"/>
      <c r="E468" s="94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</row>
    <row r="469" spans="2:18">
      <c r="B469" s="94"/>
      <c r="C469" s="94"/>
      <c r="D469" s="94"/>
      <c r="E469" s="94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</row>
    <row r="470" spans="2:18">
      <c r="B470" s="94"/>
      <c r="C470" s="94"/>
      <c r="D470" s="94"/>
      <c r="E470" s="94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</row>
    <row r="471" spans="2:18">
      <c r="B471" s="94"/>
      <c r="C471" s="94"/>
      <c r="D471" s="94"/>
      <c r="E471" s="94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</row>
    <row r="472" spans="2:18">
      <c r="B472" s="94"/>
      <c r="C472" s="94"/>
      <c r="D472" s="94"/>
      <c r="E472" s="94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</row>
    <row r="473" spans="2:18">
      <c r="B473" s="94"/>
      <c r="C473" s="94"/>
      <c r="D473" s="94"/>
      <c r="E473" s="94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</row>
    <row r="474" spans="2:18">
      <c r="B474" s="94"/>
      <c r="C474" s="94"/>
      <c r="D474" s="94"/>
      <c r="E474" s="94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</row>
    <row r="475" spans="2:18">
      <c r="B475" s="94"/>
      <c r="C475" s="94"/>
      <c r="D475" s="94"/>
      <c r="E475" s="94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</row>
    <row r="476" spans="2:18">
      <c r="B476" s="94"/>
      <c r="C476" s="94"/>
      <c r="D476" s="94"/>
      <c r="E476" s="94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</row>
    <row r="477" spans="2:18">
      <c r="B477" s="94"/>
      <c r="C477" s="94"/>
      <c r="D477" s="94"/>
      <c r="E477" s="94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</row>
    <row r="478" spans="2:18">
      <c r="B478" s="94"/>
      <c r="C478" s="94"/>
      <c r="D478" s="94"/>
      <c r="E478" s="94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</row>
    <row r="479" spans="2:18">
      <c r="B479" s="94"/>
      <c r="C479" s="94"/>
      <c r="D479" s="94"/>
      <c r="E479" s="94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</row>
    <row r="480" spans="2:18">
      <c r="B480" s="94"/>
      <c r="C480" s="94"/>
      <c r="D480" s="94"/>
      <c r="E480" s="94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</row>
    <row r="481" spans="2:18">
      <c r="B481" s="94"/>
      <c r="C481" s="94"/>
      <c r="D481" s="94"/>
      <c r="E481" s="94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</row>
    <row r="482" spans="2:18">
      <c r="B482" s="94"/>
      <c r="C482" s="94"/>
      <c r="D482" s="94"/>
      <c r="E482" s="94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</row>
    <row r="483" spans="2:18">
      <c r="B483" s="94"/>
      <c r="C483" s="94"/>
      <c r="D483" s="94"/>
      <c r="E483" s="94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</row>
    <row r="484" spans="2:18">
      <c r="B484" s="94"/>
      <c r="C484" s="94"/>
      <c r="D484" s="94"/>
      <c r="E484" s="94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</row>
    <row r="485" spans="2:18">
      <c r="B485" s="94"/>
      <c r="C485" s="94"/>
      <c r="D485" s="94"/>
      <c r="E485" s="94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</row>
    <row r="486" spans="2:18">
      <c r="B486" s="94"/>
      <c r="C486" s="94"/>
      <c r="D486" s="94"/>
      <c r="E486" s="94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</row>
    <row r="487" spans="2:18">
      <c r="B487" s="94"/>
      <c r="C487" s="94"/>
      <c r="D487" s="94"/>
      <c r="E487" s="94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</row>
    <row r="488" spans="2:18">
      <c r="B488" s="94"/>
      <c r="C488" s="94"/>
      <c r="D488" s="94"/>
      <c r="E488" s="94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</row>
    <row r="489" spans="2:18">
      <c r="B489" s="94"/>
      <c r="C489" s="94"/>
      <c r="D489" s="94"/>
      <c r="E489" s="94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</row>
    <row r="490" spans="2:18">
      <c r="B490" s="94"/>
      <c r="C490" s="94"/>
      <c r="D490" s="94"/>
      <c r="E490" s="94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</row>
    <row r="491" spans="2:18">
      <c r="B491" s="94"/>
      <c r="C491" s="94"/>
      <c r="D491" s="94"/>
      <c r="E491" s="94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</row>
    <row r="492" spans="2:18">
      <c r="B492" s="94"/>
      <c r="C492" s="94"/>
      <c r="D492" s="94"/>
      <c r="E492" s="94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</row>
    <row r="493" spans="2:18">
      <c r="B493" s="94"/>
      <c r="C493" s="94"/>
      <c r="D493" s="94"/>
      <c r="E493" s="94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</row>
    <row r="494" spans="2:18">
      <c r="B494" s="94"/>
      <c r="C494" s="94"/>
      <c r="D494" s="94"/>
      <c r="E494" s="94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</row>
    <row r="495" spans="2:18">
      <c r="B495" s="94"/>
      <c r="C495" s="94"/>
      <c r="D495" s="94"/>
      <c r="E495" s="94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</row>
    <row r="496" spans="2:18">
      <c r="B496" s="94"/>
      <c r="C496" s="94"/>
      <c r="D496" s="94"/>
      <c r="E496" s="94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</row>
    <row r="497" spans="2:18">
      <c r="B497" s="94"/>
      <c r="C497" s="94"/>
      <c r="D497" s="94"/>
      <c r="E497" s="94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</row>
    <row r="498" spans="2:18">
      <c r="B498" s="94"/>
      <c r="C498" s="94"/>
      <c r="D498" s="94"/>
      <c r="E498" s="94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</row>
    <row r="499" spans="2:18">
      <c r="B499" s="94"/>
      <c r="C499" s="94"/>
      <c r="D499" s="94"/>
      <c r="E499" s="94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</row>
    <row r="500" spans="2:18">
      <c r="B500" s="94"/>
      <c r="C500" s="94"/>
      <c r="D500" s="94"/>
      <c r="E500" s="94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</row>
    <row r="501" spans="2:18">
      <c r="B501" s="94"/>
      <c r="C501" s="94"/>
      <c r="D501" s="94"/>
      <c r="E501" s="94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</row>
    <row r="502" spans="2:18">
      <c r="B502" s="94"/>
      <c r="C502" s="94"/>
      <c r="D502" s="94"/>
      <c r="E502" s="94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</row>
    <row r="503" spans="2:18">
      <c r="B503" s="94"/>
      <c r="C503" s="94"/>
      <c r="D503" s="94"/>
      <c r="E503" s="94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</row>
    <row r="504" spans="2:18">
      <c r="B504" s="94"/>
      <c r="C504" s="94"/>
      <c r="D504" s="94"/>
      <c r="E504" s="94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</row>
    <row r="505" spans="2:18">
      <c r="B505" s="94"/>
      <c r="C505" s="94"/>
      <c r="D505" s="94"/>
      <c r="E505" s="94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</row>
    <row r="506" spans="2:18">
      <c r="B506" s="94"/>
      <c r="C506" s="94"/>
      <c r="D506" s="94"/>
      <c r="E506" s="94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</row>
    <row r="507" spans="2:18">
      <c r="B507" s="94"/>
      <c r="C507" s="94"/>
      <c r="D507" s="94"/>
      <c r="E507" s="94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</row>
    <row r="508" spans="2:18">
      <c r="B508" s="94"/>
      <c r="C508" s="94"/>
      <c r="D508" s="94"/>
      <c r="E508" s="94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</row>
    <row r="509" spans="2:18">
      <c r="B509" s="94"/>
      <c r="C509" s="94"/>
      <c r="D509" s="94"/>
      <c r="E509" s="94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</row>
    <row r="510" spans="2:18">
      <c r="B510" s="94"/>
      <c r="C510" s="94"/>
      <c r="D510" s="94"/>
      <c r="E510" s="94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</row>
    <row r="511" spans="2:18">
      <c r="B511" s="94"/>
      <c r="C511" s="94"/>
      <c r="D511" s="94"/>
      <c r="E511" s="94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</row>
    <row r="512" spans="2:18">
      <c r="B512" s="94"/>
      <c r="C512" s="94"/>
      <c r="D512" s="94"/>
      <c r="E512" s="94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</row>
    <row r="513" spans="2:18">
      <c r="B513" s="94"/>
      <c r="C513" s="94"/>
      <c r="D513" s="94"/>
      <c r="E513" s="94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</row>
    <row r="514" spans="2:18">
      <c r="B514" s="94"/>
      <c r="C514" s="94"/>
      <c r="D514" s="94"/>
      <c r="E514" s="94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</row>
    <row r="515" spans="2:18">
      <c r="B515" s="94"/>
      <c r="C515" s="94"/>
      <c r="D515" s="94"/>
      <c r="E515" s="94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</row>
    <row r="516" spans="2:18">
      <c r="B516" s="94"/>
      <c r="C516" s="94"/>
      <c r="D516" s="94"/>
      <c r="E516" s="94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</row>
    <row r="517" spans="2:18">
      <c r="B517" s="94"/>
      <c r="C517" s="94"/>
      <c r="D517" s="94"/>
      <c r="E517" s="94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</row>
    <row r="518" spans="2:18">
      <c r="B518" s="94"/>
      <c r="C518" s="94"/>
      <c r="D518" s="94"/>
      <c r="E518" s="94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</row>
    <row r="519" spans="2:18">
      <c r="B519" s="94"/>
      <c r="C519" s="94"/>
      <c r="D519" s="94"/>
      <c r="E519" s="94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</row>
    <row r="520" spans="2:18">
      <c r="B520" s="94"/>
      <c r="C520" s="94"/>
      <c r="D520" s="94"/>
      <c r="E520" s="94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</row>
    <row r="521" spans="2:18">
      <c r="B521" s="94"/>
      <c r="C521" s="94"/>
      <c r="D521" s="94"/>
      <c r="E521" s="94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</row>
    <row r="522" spans="2:18">
      <c r="B522" s="94"/>
      <c r="C522" s="94"/>
      <c r="D522" s="94"/>
      <c r="E522" s="94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</row>
    <row r="523" spans="2:18">
      <c r="B523" s="94"/>
      <c r="C523" s="94"/>
      <c r="D523" s="94"/>
      <c r="E523" s="94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</row>
    <row r="524" spans="2:18">
      <c r="B524" s="94"/>
      <c r="C524" s="94"/>
      <c r="D524" s="94"/>
      <c r="E524" s="94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</row>
    <row r="525" spans="2:18">
      <c r="B525" s="94"/>
      <c r="C525" s="94"/>
      <c r="D525" s="94"/>
      <c r="E525" s="94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</row>
    <row r="526" spans="2:18">
      <c r="B526" s="94"/>
      <c r="C526" s="94"/>
      <c r="D526" s="94"/>
      <c r="E526" s="94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</row>
    <row r="527" spans="2:18">
      <c r="B527" s="94"/>
      <c r="C527" s="94"/>
      <c r="D527" s="94"/>
      <c r="E527" s="94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</row>
    <row r="528" spans="2:18">
      <c r="B528" s="94"/>
      <c r="C528" s="94"/>
      <c r="D528" s="94"/>
      <c r="E528" s="94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</row>
    <row r="529" spans="2:18">
      <c r="B529" s="94"/>
      <c r="C529" s="94"/>
      <c r="D529" s="94"/>
      <c r="E529" s="94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</row>
    <row r="530" spans="2:18">
      <c r="B530" s="94"/>
      <c r="C530" s="94"/>
      <c r="D530" s="94"/>
      <c r="E530" s="94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</row>
    <row r="531" spans="2:18">
      <c r="B531" s="94"/>
      <c r="C531" s="94"/>
      <c r="D531" s="94"/>
      <c r="E531" s="94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</row>
    <row r="532" spans="2:18">
      <c r="B532" s="94"/>
      <c r="C532" s="94"/>
      <c r="D532" s="94"/>
      <c r="E532" s="94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</row>
    <row r="533" spans="2:18">
      <c r="B533" s="94"/>
      <c r="C533" s="94"/>
      <c r="D533" s="94"/>
      <c r="E533" s="94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</row>
    <row r="534" spans="2:18">
      <c r="B534" s="94"/>
      <c r="C534" s="94"/>
      <c r="D534" s="94"/>
      <c r="E534" s="94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</row>
    <row r="535" spans="2:18">
      <c r="B535" s="94"/>
      <c r="C535" s="94"/>
      <c r="D535" s="94"/>
      <c r="E535" s="94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</row>
    <row r="536" spans="2:18">
      <c r="B536" s="94"/>
      <c r="C536" s="94"/>
      <c r="D536" s="94"/>
      <c r="E536" s="94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</row>
    <row r="537" spans="2:18">
      <c r="B537" s="94"/>
      <c r="C537" s="94"/>
      <c r="D537" s="94"/>
      <c r="E537" s="94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</row>
    <row r="538" spans="2:18">
      <c r="B538" s="94"/>
      <c r="C538" s="94"/>
      <c r="D538" s="94"/>
      <c r="E538" s="94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</row>
    <row r="539" spans="2:18">
      <c r="B539" s="94"/>
      <c r="C539" s="94"/>
      <c r="D539" s="94"/>
      <c r="E539" s="94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</row>
    <row r="540" spans="2:18">
      <c r="B540" s="94"/>
      <c r="C540" s="94"/>
      <c r="D540" s="94"/>
      <c r="E540" s="94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</row>
    <row r="541" spans="2:18">
      <c r="B541" s="94"/>
      <c r="C541" s="94"/>
      <c r="D541" s="94"/>
      <c r="E541" s="94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</row>
    <row r="542" spans="2:18">
      <c r="B542" s="94"/>
      <c r="C542" s="94"/>
      <c r="D542" s="94"/>
      <c r="E542" s="94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</row>
    <row r="543" spans="2:18">
      <c r="B543" s="94"/>
      <c r="C543" s="94"/>
      <c r="D543" s="94"/>
      <c r="E543" s="94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</row>
    <row r="544" spans="2:18">
      <c r="B544" s="94"/>
      <c r="C544" s="94"/>
      <c r="D544" s="94"/>
      <c r="E544" s="94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</row>
    <row r="545" spans="2:18">
      <c r="B545" s="94"/>
      <c r="C545" s="94"/>
      <c r="D545" s="94"/>
      <c r="E545" s="94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</row>
    <row r="546" spans="2:18">
      <c r="B546" s="94"/>
      <c r="C546" s="94"/>
      <c r="D546" s="94"/>
      <c r="E546" s="94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</row>
    <row r="547" spans="2:18">
      <c r="B547" s="94"/>
      <c r="C547" s="94"/>
      <c r="D547" s="94"/>
      <c r="E547" s="94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</row>
    <row r="548" spans="2:18">
      <c r="B548" s="94"/>
      <c r="C548" s="94"/>
      <c r="D548" s="94"/>
      <c r="E548" s="94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</row>
    <row r="549" spans="2:18">
      <c r="B549" s="94"/>
      <c r="C549" s="94"/>
      <c r="D549" s="94"/>
      <c r="E549" s="94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</row>
    <row r="550" spans="2:18">
      <c r="B550" s="94"/>
      <c r="C550" s="94"/>
      <c r="D550" s="94"/>
      <c r="E550" s="94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</row>
    <row r="551" spans="2:18">
      <c r="B551" s="94"/>
      <c r="C551" s="94"/>
      <c r="D551" s="94"/>
      <c r="E551" s="94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</row>
    <row r="552" spans="2:18">
      <c r="B552" s="94"/>
      <c r="C552" s="94"/>
      <c r="D552" s="94"/>
      <c r="E552" s="94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</row>
    <row r="553" spans="2:18">
      <c r="B553" s="94"/>
      <c r="C553" s="94"/>
      <c r="D553" s="94"/>
      <c r="E553" s="94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</row>
    <row r="554" spans="2:18">
      <c r="B554" s="94"/>
      <c r="C554" s="94"/>
      <c r="D554" s="94"/>
      <c r="E554" s="94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</row>
    <row r="555" spans="2:18">
      <c r="B555" s="94"/>
      <c r="C555" s="94"/>
      <c r="D555" s="94"/>
      <c r="E555" s="94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</row>
    <row r="556" spans="2:18">
      <c r="B556" s="94"/>
      <c r="C556" s="94"/>
      <c r="D556" s="94"/>
      <c r="E556" s="94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</row>
    <row r="557" spans="2:18">
      <c r="B557" s="94"/>
      <c r="C557" s="94"/>
      <c r="D557" s="94"/>
      <c r="E557" s="94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</row>
    <row r="558" spans="2:18">
      <c r="B558" s="94"/>
      <c r="C558" s="94"/>
      <c r="D558" s="94"/>
      <c r="E558" s="94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</row>
    <row r="559" spans="2:18">
      <c r="B559" s="94"/>
      <c r="C559" s="94"/>
      <c r="D559" s="94"/>
      <c r="E559" s="94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</row>
    <row r="560" spans="2:18">
      <c r="B560" s="94"/>
      <c r="C560" s="94"/>
      <c r="D560" s="94"/>
      <c r="E560" s="94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</row>
    <row r="561" spans="2:18">
      <c r="B561" s="94"/>
      <c r="C561" s="94"/>
      <c r="D561" s="94"/>
      <c r="E561" s="94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</row>
    <row r="562" spans="2:18">
      <c r="B562" s="94"/>
      <c r="C562" s="94"/>
      <c r="D562" s="94"/>
      <c r="E562" s="94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</row>
    <row r="563" spans="2:18">
      <c r="B563" s="94"/>
      <c r="C563" s="94"/>
      <c r="D563" s="94"/>
      <c r="E563" s="94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</row>
    <row r="564" spans="2:18">
      <c r="B564" s="94"/>
      <c r="C564" s="94"/>
      <c r="D564" s="94"/>
      <c r="E564" s="94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</row>
    <row r="565" spans="2:18">
      <c r="B565" s="94"/>
      <c r="C565" s="94"/>
      <c r="D565" s="94"/>
      <c r="E565" s="94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</row>
    <row r="566" spans="2:18">
      <c r="B566" s="94"/>
      <c r="C566" s="94"/>
      <c r="D566" s="94"/>
      <c r="E566" s="94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</row>
    <row r="567" spans="2:18">
      <c r="B567" s="94"/>
      <c r="C567" s="94"/>
      <c r="D567" s="94"/>
      <c r="E567" s="94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</row>
    <row r="568" spans="2:18">
      <c r="B568" s="94"/>
      <c r="C568" s="94"/>
      <c r="D568" s="94"/>
      <c r="E568" s="94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</row>
    <row r="569" spans="2:18">
      <c r="B569" s="94"/>
      <c r="C569" s="94"/>
      <c r="D569" s="94"/>
      <c r="E569" s="94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</row>
    <row r="570" spans="2:18">
      <c r="B570" s="94"/>
      <c r="C570" s="94"/>
      <c r="D570" s="94"/>
      <c r="E570" s="94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</row>
    <row r="571" spans="2:18">
      <c r="B571" s="94"/>
      <c r="C571" s="94"/>
      <c r="D571" s="94"/>
      <c r="E571" s="94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</row>
    <row r="572" spans="2:18">
      <c r="B572" s="94"/>
      <c r="C572" s="94"/>
      <c r="D572" s="94"/>
      <c r="E572" s="94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</row>
    <row r="573" spans="2:18">
      <c r="B573" s="94"/>
      <c r="C573" s="94"/>
      <c r="D573" s="94"/>
      <c r="E573" s="94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</row>
    <row r="574" spans="2:18">
      <c r="B574" s="94"/>
      <c r="C574" s="94"/>
      <c r="D574" s="94"/>
      <c r="E574" s="94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</row>
    <row r="575" spans="2:18">
      <c r="B575" s="94"/>
      <c r="C575" s="94"/>
      <c r="D575" s="94"/>
      <c r="E575" s="94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</row>
    <row r="576" spans="2:18">
      <c r="B576" s="94"/>
      <c r="C576" s="94"/>
      <c r="D576" s="94"/>
      <c r="E576" s="94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</row>
    <row r="577" spans="2:18">
      <c r="B577" s="94"/>
      <c r="C577" s="94"/>
      <c r="D577" s="94"/>
      <c r="E577" s="94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</row>
    <row r="578" spans="2:18">
      <c r="B578" s="94"/>
      <c r="C578" s="94"/>
      <c r="D578" s="94"/>
      <c r="E578" s="94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</row>
    <row r="579" spans="2:18">
      <c r="B579" s="94"/>
      <c r="C579" s="94"/>
      <c r="D579" s="94"/>
      <c r="E579" s="94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</row>
    <row r="580" spans="2:18">
      <c r="B580" s="94"/>
      <c r="C580" s="94"/>
      <c r="D580" s="94"/>
      <c r="E580" s="94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</row>
    <row r="581" spans="2:18">
      <c r="B581" s="94"/>
      <c r="C581" s="94"/>
      <c r="D581" s="94"/>
      <c r="E581" s="94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</row>
    <row r="582" spans="2:18">
      <c r="B582" s="94"/>
      <c r="C582" s="94"/>
      <c r="D582" s="94"/>
      <c r="E582" s="94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</row>
    <row r="583" spans="2:18">
      <c r="B583" s="94"/>
      <c r="C583" s="94"/>
      <c r="D583" s="94"/>
      <c r="E583" s="94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</row>
    <row r="584" spans="2:18">
      <c r="B584" s="94"/>
      <c r="C584" s="94"/>
      <c r="D584" s="94"/>
      <c r="E584" s="94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</row>
    <row r="585" spans="2:18">
      <c r="B585" s="94"/>
      <c r="C585" s="94"/>
      <c r="D585" s="94"/>
      <c r="E585" s="94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</row>
    <row r="586" spans="2:18">
      <c r="B586" s="94"/>
      <c r="C586" s="94"/>
      <c r="D586" s="94"/>
      <c r="E586" s="94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</row>
    <row r="587" spans="2:18">
      <c r="B587" s="94"/>
      <c r="C587" s="94"/>
      <c r="D587" s="94"/>
      <c r="E587" s="94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</row>
    <row r="588" spans="2:18">
      <c r="B588" s="94"/>
      <c r="C588" s="94"/>
      <c r="D588" s="94"/>
      <c r="E588" s="94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</row>
    <row r="589" spans="2:18">
      <c r="B589" s="94"/>
      <c r="C589" s="94"/>
      <c r="D589" s="94"/>
      <c r="E589" s="94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</row>
    <row r="590" spans="2:18">
      <c r="B590" s="94"/>
      <c r="C590" s="94"/>
      <c r="D590" s="94"/>
      <c r="E590" s="94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</row>
    <row r="591" spans="2:18">
      <c r="B591" s="94"/>
      <c r="C591" s="94"/>
      <c r="D591" s="94"/>
      <c r="E591" s="94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</row>
    <row r="592" spans="2:18">
      <c r="B592" s="94"/>
      <c r="C592" s="94"/>
      <c r="D592" s="94"/>
      <c r="E592" s="94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</row>
    <row r="593" spans="2:18">
      <c r="B593" s="94"/>
      <c r="C593" s="94"/>
      <c r="D593" s="94"/>
      <c r="E593" s="94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</row>
    <row r="594" spans="2:18">
      <c r="B594" s="94"/>
      <c r="C594" s="94"/>
      <c r="D594" s="94"/>
      <c r="E594" s="94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</row>
    <row r="595" spans="2:18">
      <c r="B595" s="94"/>
      <c r="C595" s="94"/>
      <c r="D595" s="94"/>
      <c r="E595" s="94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</row>
    <row r="596" spans="2:18">
      <c r="B596" s="94"/>
      <c r="C596" s="94"/>
      <c r="D596" s="94"/>
      <c r="E596" s="94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</row>
    <row r="597" spans="2:18">
      <c r="B597" s="94"/>
      <c r="C597" s="94"/>
      <c r="D597" s="94"/>
      <c r="E597" s="94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</row>
    <row r="598" spans="2:18">
      <c r="B598" s="94"/>
      <c r="C598" s="94"/>
      <c r="D598" s="94"/>
      <c r="E598" s="94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</row>
    <row r="599" spans="2:18">
      <c r="B599" s="94"/>
      <c r="C599" s="94"/>
      <c r="D599" s="94"/>
      <c r="E599" s="94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</row>
    <row r="600" spans="2:18">
      <c r="B600" s="94"/>
      <c r="C600" s="94"/>
      <c r="D600" s="94"/>
      <c r="E600" s="94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</row>
    <row r="601" spans="2:18">
      <c r="B601" s="94"/>
      <c r="C601" s="94"/>
      <c r="D601" s="94"/>
      <c r="E601" s="94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</row>
    <row r="602" spans="2:18">
      <c r="B602" s="94"/>
      <c r="C602" s="94"/>
      <c r="D602" s="94"/>
      <c r="E602" s="94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</row>
    <row r="603" spans="2:18">
      <c r="B603" s="94"/>
      <c r="C603" s="94"/>
      <c r="D603" s="94"/>
      <c r="E603" s="94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</row>
    <row r="604" spans="2:18">
      <c r="B604" s="94"/>
      <c r="C604" s="94"/>
      <c r="D604" s="94"/>
      <c r="E604" s="94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</row>
    <row r="605" spans="2:18">
      <c r="B605" s="94"/>
      <c r="C605" s="94"/>
      <c r="D605" s="94"/>
      <c r="E605" s="94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</row>
    <row r="606" spans="2:18">
      <c r="B606" s="94"/>
      <c r="C606" s="94"/>
      <c r="D606" s="94"/>
      <c r="E606" s="94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</row>
    <row r="607" spans="2:18">
      <c r="B607" s="94"/>
      <c r="C607" s="94"/>
      <c r="D607" s="94"/>
      <c r="E607" s="94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</row>
    <row r="608" spans="2:18">
      <c r="B608" s="94"/>
      <c r="C608" s="94"/>
      <c r="D608" s="94"/>
      <c r="E608" s="94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</row>
    <row r="609" spans="2:18">
      <c r="B609" s="94"/>
      <c r="C609" s="94"/>
      <c r="D609" s="94"/>
      <c r="E609" s="94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</row>
    <row r="610" spans="2:18">
      <c r="B610" s="94"/>
      <c r="C610" s="94"/>
      <c r="D610" s="94"/>
      <c r="E610" s="94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</row>
    <row r="611" spans="2:18">
      <c r="B611" s="94"/>
      <c r="C611" s="94"/>
      <c r="D611" s="94"/>
      <c r="E611" s="94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</row>
    <row r="612" spans="2:18">
      <c r="B612" s="94"/>
      <c r="C612" s="94"/>
      <c r="D612" s="94"/>
      <c r="E612" s="94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</row>
    <row r="613" spans="2:18">
      <c r="B613" s="94"/>
      <c r="C613" s="94"/>
      <c r="D613" s="94"/>
      <c r="E613" s="94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</row>
    <row r="614" spans="2:18">
      <c r="B614" s="94"/>
      <c r="C614" s="94"/>
      <c r="D614" s="94"/>
      <c r="E614" s="94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</row>
    <row r="615" spans="2:18">
      <c r="B615" s="94"/>
      <c r="C615" s="94"/>
      <c r="D615" s="94"/>
      <c r="E615" s="94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</row>
    <row r="616" spans="2:18">
      <c r="B616" s="94"/>
      <c r="C616" s="94"/>
      <c r="D616" s="94"/>
      <c r="E616" s="94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</row>
    <row r="617" spans="2:18">
      <c r="B617" s="94"/>
      <c r="C617" s="94"/>
      <c r="D617" s="94"/>
      <c r="E617" s="94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</row>
    <row r="618" spans="2:18">
      <c r="B618" s="94"/>
      <c r="C618" s="94"/>
      <c r="D618" s="94"/>
      <c r="E618" s="94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</row>
    <row r="619" spans="2:18">
      <c r="B619" s="94"/>
      <c r="C619" s="94"/>
      <c r="D619" s="94"/>
      <c r="E619" s="94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</row>
    <row r="620" spans="2:18">
      <c r="B620" s="94"/>
      <c r="C620" s="94"/>
      <c r="D620" s="94"/>
      <c r="E620" s="94"/>
      <c r="F620" s="95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</row>
    <row r="621" spans="2:18">
      <c r="B621" s="94"/>
      <c r="C621" s="94"/>
      <c r="D621" s="94"/>
      <c r="E621" s="94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</row>
    <row r="622" spans="2:18">
      <c r="B622" s="94"/>
      <c r="C622" s="94"/>
      <c r="D622" s="94"/>
      <c r="E622" s="94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</row>
    <row r="623" spans="2:18">
      <c r="B623" s="94"/>
      <c r="C623" s="94"/>
      <c r="D623" s="94"/>
      <c r="E623" s="94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</row>
    <row r="624" spans="2:18">
      <c r="B624" s="94"/>
      <c r="C624" s="94"/>
      <c r="D624" s="94"/>
      <c r="E624" s="94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</row>
    <row r="625" spans="2:18">
      <c r="B625" s="94"/>
      <c r="C625" s="94"/>
      <c r="D625" s="94"/>
      <c r="E625" s="94"/>
      <c r="F625" s="95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</row>
    <row r="626" spans="2:18">
      <c r="B626" s="94"/>
      <c r="C626" s="94"/>
      <c r="D626" s="94"/>
      <c r="E626" s="94"/>
      <c r="F626" s="95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</row>
    <row r="627" spans="2:18">
      <c r="B627" s="94"/>
      <c r="C627" s="94"/>
      <c r="D627" s="94"/>
      <c r="E627" s="94"/>
      <c r="F627" s="95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</row>
    <row r="628" spans="2:18">
      <c r="B628" s="94"/>
      <c r="C628" s="94"/>
      <c r="D628" s="94"/>
      <c r="E628" s="94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</row>
    <row r="629" spans="2:18">
      <c r="B629" s="94"/>
      <c r="C629" s="94"/>
      <c r="D629" s="94"/>
      <c r="E629" s="94"/>
      <c r="F629" s="95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</row>
    <row r="630" spans="2:18">
      <c r="B630" s="94"/>
      <c r="C630" s="94"/>
      <c r="D630" s="94"/>
      <c r="E630" s="94"/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</row>
    <row r="631" spans="2:18">
      <c r="B631" s="94"/>
      <c r="C631" s="94"/>
      <c r="D631" s="94"/>
      <c r="E631" s="94"/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</row>
    <row r="632" spans="2:18">
      <c r="B632" s="94"/>
      <c r="C632" s="94"/>
      <c r="D632" s="94"/>
      <c r="E632" s="94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</row>
    <row r="633" spans="2:18">
      <c r="B633" s="94"/>
      <c r="C633" s="94"/>
      <c r="D633" s="94"/>
      <c r="E633" s="94"/>
      <c r="F633" s="95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</row>
    <row r="634" spans="2:18">
      <c r="B634" s="94"/>
      <c r="C634" s="94"/>
      <c r="D634" s="94"/>
      <c r="E634" s="94"/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</row>
    <row r="635" spans="2:18">
      <c r="B635" s="94"/>
      <c r="C635" s="94"/>
      <c r="D635" s="94"/>
      <c r="E635" s="94"/>
      <c r="F635" s="95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</row>
    <row r="636" spans="2:18">
      <c r="B636" s="94"/>
      <c r="C636" s="94"/>
      <c r="D636" s="94"/>
      <c r="E636" s="94"/>
      <c r="F636" s="95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</row>
    <row r="637" spans="2:18">
      <c r="B637" s="94"/>
      <c r="C637" s="94"/>
      <c r="D637" s="94"/>
      <c r="E637" s="94"/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</row>
    <row r="638" spans="2:18">
      <c r="B638" s="94"/>
      <c r="C638" s="94"/>
      <c r="D638" s="94"/>
      <c r="E638" s="94"/>
      <c r="F638" s="95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</row>
    <row r="639" spans="2:18">
      <c r="B639" s="94"/>
      <c r="C639" s="94"/>
      <c r="D639" s="94"/>
      <c r="E639" s="94"/>
      <c r="F639" s="95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</row>
    <row r="640" spans="2:18">
      <c r="B640" s="94"/>
      <c r="C640" s="94"/>
      <c r="D640" s="94"/>
      <c r="E640" s="94"/>
      <c r="F640" s="95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</row>
    <row r="641" spans="2:18">
      <c r="B641" s="94"/>
      <c r="C641" s="94"/>
      <c r="D641" s="94"/>
      <c r="E641" s="94"/>
      <c r="F641" s="95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</row>
    <row r="642" spans="2:18">
      <c r="B642" s="94"/>
      <c r="C642" s="94"/>
      <c r="D642" s="94"/>
      <c r="E642" s="94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</row>
    <row r="643" spans="2:18">
      <c r="B643" s="94"/>
      <c r="C643" s="94"/>
      <c r="D643" s="94"/>
      <c r="E643" s="94"/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</row>
    <row r="644" spans="2:18">
      <c r="B644" s="94"/>
      <c r="C644" s="94"/>
      <c r="D644" s="94"/>
      <c r="E644" s="94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</row>
    <row r="645" spans="2:18">
      <c r="B645" s="94"/>
      <c r="C645" s="94"/>
      <c r="D645" s="94"/>
      <c r="E645" s="94"/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</row>
    <row r="646" spans="2:18">
      <c r="B646" s="94"/>
      <c r="C646" s="94"/>
      <c r="D646" s="94"/>
      <c r="E646" s="94"/>
      <c r="F646" s="95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</row>
    <row r="647" spans="2:18">
      <c r="B647" s="94"/>
      <c r="C647" s="94"/>
      <c r="D647" s="94"/>
      <c r="E647" s="94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</row>
    <row r="648" spans="2:18">
      <c r="B648" s="94"/>
      <c r="C648" s="94"/>
      <c r="D648" s="94"/>
      <c r="E648" s="94"/>
      <c r="F648" s="95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</row>
    <row r="649" spans="2:18">
      <c r="B649" s="94"/>
      <c r="C649" s="94"/>
      <c r="D649" s="94"/>
      <c r="E649" s="94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</row>
    <row r="650" spans="2:18">
      <c r="B650" s="94"/>
      <c r="C650" s="94"/>
      <c r="D650" s="94"/>
      <c r="E650" s="94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</row>
    <row r="651" spans="2:18">
      <c r="B651" s="94"/>
      <c r="C651" s="94"/>
      <c r="D651" s="94"/>
      <c r="E651" s="94"/>
      <c r="F651" s="95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</row>
    <row r="652" spans="2:18">
      <c r="B652" s="94"/>
      <c r="C652" s="94"/>
      <c r="D652" s="94"/>
      <c r="E652" s="94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</row>
    <row r="653" spans="2:18">
      <c r="B653" s="94"/>
      <c r="C653" s="94"/>
      <c r="D653" s="94"/>
      <c r="E653" s="94"/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</row>
    <row r="654" spans="2:18">
      <c r="B654" s="94"/>
      <c r="C654" s="94"/>
      <c r="D654" s="94"/>
      <c r="E654" s="94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</row>
    <row r="655" spans="2:18">
      <c r="B655" s="94"/>
      <c r="C655" s="94"/>
      <c r="D655" s="94"/>
      <c r="E655" s="94"/>
      <c r="F655" s="95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</row>
    <row r="656" spans="2:18">
      <c r="B656" s="94"/>
      <c r="C656" s="94"/>
      <c r="D656" s="94"/>
      <c r="E656" s="94"/>
      <c r="F656" s="95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</row>
    <row r="657" spans="2:18">
      <c r="B657" s="94"/>
      <c r="C657" s="94"/>
      <c r="D657" s="94"/>
      <c r="E657" s="94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</row>
    <row r="658" spans="2:18">
      <c r="B658" s="94"/>
      <c r="C658" s="94"/>
      <c r="D658" s="94"/>
      <c r="E658" s="94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</row>
    <row r="659" spans="2:18">
      <c r="B659" s="94"/>
      <c r="C659" s="94"/>
      <c r="D659" s="94"/>
      <c r="E659" s="94"/>
      <c r="F659" s="95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</row>
    <row r="660" spans="2:18">
      <c r="B660" s="94"/>
      <c r="C660" s="94"/>
      <c r="D660" s="94"/>
      <c r="E660" s="94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</row>
    <row r="661" spans="2:18">
      <c r="B661" s="94"/>
      <c r="C661" s="94"/>
      <c r="D661" s="94"/>
      <c r="E661" s="94"/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</row>
    <row r="662" spans="2:18">
      <c r="B662" s="94"/>
      <c r="C662" s="94"/>
      <c r="D662" s="94"/>
      <c r="E662" s="94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</row>
    <row r="663" spans="2:18">
      <c r="B663" s="94"/>
      <c r="C663" s="94"/>
      <c r="D663" s="94"/>
      <c r="E663" s="94"/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</row>
    <row r="664" spans="2:18">
      <c r="B664" s="94"/>
      <c r="C664" s="94"/>
      <c r="D664" s="94"/>
      <c r="E664" s="94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</row>
    <row r="665" spans="2:18">
      <c r="B665" s="94"/>
      <c r="C665" s="94"/>
      <c r="D665" s="94"/>
      <c r="E665" s="94"/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</row>
    <row r="666" spans="2:18">
      <c r="B666" s="94"/>
      <c r="C666" s="94"/>
      <c r="D666" s="94"/>
      <c r="E666" s="94"/>
      <c r="F666" s="95"/>
      <c r="G666" s="95"/>
      <c r="H666" s="95"/>
      <c r="I666" s="95"/>
      <c r="J666" s="95"/>
      <c r="K666" s="95"/>
      <c r="L666" s="95"/>
      <c r="M666" s="95"/>
      <c r="N666" s="95"/>
      <c r="O666" s="95"/>
      <c r="P666" s="95"/>
      <c r="Q666" s="95"/>
      <c r="R666" s="95"/>
    </row>
    <row r="667" spans="2:18">
      <c r="B667" s="94"/>
      <c r="C667" s="94"/>
      <c r="D667" s="94"/>
      <c r="E667" s="94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</row>
    <row r="668" spans="2:18">
      <c r="B668" s="94"/>
      <c r="C668" s="94"/>
      <c r="D668" s="94"/>
      <c r="E668" s="94"/>
      <c r="F668" s="95"/>
      <c r="G668" s="95"/>
      <c r="H668" s="95"/>
      <c r="I668" s="95"/>
      <c r="J668" s="95"/>
      <c r="K668" s="95"/>
      <c r="L668" s="95"/>
      <c r="M668" s="95"/>
      <c r="N668" s="95"/>
      <c r="O668" s="95"/>
      <c r="P668" s="95"/>
      <c r="Q668" s="95"/>
      <c r="R668" s="95"/>
    </row>
    <row r="669" spans="2:18">
      <c r="B669" s="94"/>
      <c r="C669" s="94"/>
      <c r="D669" s="94"/>
      <c r="E669" s="94"/>
      <c r="F669" s="95"/>
      <c r="G669" s="95"/>
      <c r="H669" s="95"/>
      <c r="I669" s="95"/>
      <c r="J669" s="95"/>
      <c r="K669" s="95"/>
      <c r="L669" s="95"/>
      <c r="M669" s="95"/>
      <c r="N669" s="95"/>
      <c r="O669" s="95"/>
      <c r="P669" s="95"/>
      <c r="Q669" s="95"/>
      <c r="R669" s="95"/>
    </row>
    <row r="670" spans="2:18">
      <c r="B670" s="94"/>
      <c r="C670" s="94"/>
      <c r="D670" s="94"/>
      <c r="E670" s="94"/>
      <c r="F670" s="95"/>
      <c r="G670" s="95"/>
      <c r="H670" s="95"/>
      <c r="I670" s="95"/>
      <c r="J670" s="95"/>
      <c r="K670" s="95"/>
      <c r="L670" s="95"/>
      <c r="M670" s="95"/>
      <c r="N670" s="95"/>
      <c r="O670" s="95"/>
      <c r="P670" s="95"/>
      <c r="Q670" s="95"/>
      <c r="R670" s="95"/>
    </row>
    <row r="671" spans="2:18">
      <c r="B671" s="94"/>
      <c r="C671" s="94"/>
      <c r="D671" s="94"/>
      <c r="E671" s="94"/>
      <c r="F671" s="95"/>
      <c r="G671" s="95"/>
      <c r="H671" s="95"/>
      <c r="I671" s="95"/>
      <c r="J671" s="95"/>
      <c r="K671" s="95"/>
      <c r="L671" s="95"/>
      <c r="M671" s="95"/>
      <c r="N671" s="95"/>
      <c r="O671" s="95"/>
      <c r="P671" s="95"/>
      <c r="Q671" s="95"/>
      <c r="R671" s="95"/>
    </row>
    <row r="672" spans="2:18">
      <c r="B672" s="94"/>
      <c r="C672" s="94"/>
      <c r="D672" s="94"/>
      <c r="E672" s="94"/>
      <c r="F672" s="95"/>
      <c r="G672" s="95"/>
      <c r="H672" s="95"/>
      <c r="I672" s="95"/>
      <c r="J672" s="95"/>
      <c r="K672" s="95"/>
      <c r="L672" s="95"/>
      <c r="M672" s="95"/>
      <c r="N672" s="95"/>
      <c r="O672" s="95"/>
      <c r="P672" s="95"/>
      <c r="Q672" s="95"/>
      <c r="R672" s="95"/>
    </row>
    <row r="673" spans="2:18">
      <c r="B673" s="94"/>
      <c r="C673" s="94"/>
      <c r="D673" s="94"/>
      <c r="E673" s="94"/>
      <c r="F673" s="95"/>
      <c r="G673" s="95"/>
      <c r="H673" s="95"/>
      <c r="I673" s="95"/>
      <c r="J673" s="95"/>
      <c r="K673" s="95"/>
      <c r="L673" s="95"/>
      <c r="M673" s="95"/>
      <c r="N673" s="95"/>
      <c r="O673" s="95"/>
      <c r="P673" s="95"/>
      <c r="Q673" s="95"/>
      <c r="R673" s="95"/>
    </row>
    <row r="674" spans="2:18">
      <c r="B674" s="94"/>
      <c r="C674" s="94"/>
      <c r="D674" s="94"/>
      <c r="E674" s="94"/>
      <c r="F674" s="95"/>
      <c r="G674" s="95"/>
      <c r="H674" s="95"/>
      <c r="I674" s="95"/>
      <c r="J674" s="95"/>
      <c r="K674" s="95"/>
      <c r="L674" s="95"/>
      <c r="M674" s="95"/>
      <c r="N674" s="95"/>
      <c r="O674" s="95"/>
      <c r="P674" s="95"/>
      <c r="Q674" s="95"/>
      <c r="R674" s="95"/>
    </row>
    <row r="675" spans="2:18">
      <c r="B675" s="94"/>
      <c r="C675" s="94"/>
      <c r="D675" s="94"/>
      <c r="E675" s="94"/>
      <c r="F675" s="95"/>
      <c r="G675" s="95"/>
      <c r="H675" s="95"/>
      <c r="I675" s="95"/>
      <c r="J675" s="95"/>
      <c r="K675" s="95"/>
      <c r="L675" s="95"/>
      <c r="M675" s="95"/>
      <c r="N675" s="95"/>
      <c r="O675" s="95"/>
      <c r="P675" s="95"/>
      <c r="Q675" s="95"/>
      <c r="R675" s="95"/>
    </row>
    <row r="676" spans="2:18">
      <c r="B676" s="94"/>
      <c r="C676" s="94"/>
      <c r="D676" s="94"/>
      <c r="E676" s="94"/>
      <c r="F676" s="95"/>
      <c r="G676" s="95"/>
      <c r="H676" s="95"/>
      <c r="I676" s="95"/>
      <c r="J676" s="95"/>
      <c r="K676" s="95"/>
      <c r="L676" s="95"/>
      <c r="M676" s="95"/>
      <c r="N676" s="95"/>
      <c r="O676" s="95"/>
      <c r="P676" s="95"/>
      <c r="Q676" s="95"/>
      <c r="R676" s="95"/>
    </row>
    <row r="677" spans="2:18">
      <c r="B677" s="94"/>
      <c r="C677" s="94"/>
      <c r="D677" s="94"/>
      <c r="E677" s="94"/>
      <c r="F677" s="95"/>
      <c r="G677" s="95"/>
      <c r="H677" s="95"/>
      <c r="I677" s="95"/>
      <c r="J677" s="95"/>
      <c r="K677" s="95"/>
      <c r="L677" s="95"/>
      <c r="M677" s="95"/>
      <c r="N677" s="95"/>
      <c r="O677" s="95"/>
      <c r="P677" s="95"/>
      <c r="Q677" s="95"/>
      <c r="R677" s="95"/>
    </row>
    <row r="678" spans="2:18">
      <c r="B678" s="94"/>
      <c r="C678" s="94"/>
      <c r="D678" s="94"/>
      <c r="E678" s="94"/>
      <c r="F678" s="95"/>
      <c r="G678" s="95"/>
      <c r="H678" s="95"/>
      <c r="I678" s="95"/>
      <c r="J678" s="95"/>
      <c r="K678" s="95"/>
      <c r="L678" s="95"/>
      <c r="M678" s="95"/>
      <c r="N678" s="95"/>
      <c r="O678" s="95"/>
      <c r="P678" s="95"/>
      <c r="Q678" s="95"/>
      <c r="R678" s="95"/>
    </row>
    <row r="679" spans="2:18">
      <c r="B679" s="94"/>
      <c r="C679" s="94"/>
      <c r="D679" s="94"/>
      <c r="E679" s="94"/>
      <c r="F679" s="95"/>
      <c r="G679" s="95"/>
      <c r="H679" s="95"/>
      <c r="I679" s="95"/>
      <c r="J679" s="95"/>
      <c r="K679" s="95"/>
      <c r="L679" s="95"/>
      <c r="M679" s="95"/>
      <c r="N679" s="95"/>
      <c r="O679" s="95"/>
      <c r="P679" s="95"/>
      <c r="Q679" s="95"/>
      <c r="R679" s="95"/>
    </row>
    <row r="680" spans="2:18">
      <c r="B680" s="94"/>
      <c r="C680" s="94"/>
      <c r="D680" s="94"/>
      <c r="E680" s="94"/>
      <c r="F680" s="95"/>
      <c r="G680" s="95"/>
      <c r="H680" s="95"/>
      <c r="I680" s="95"/>
      <c r="J680" s="95"/>
      <c r="K680" s="95"/>
      <c r="L680" s="95"/>
      <c r="M680" s="95"/>
      <c r="N680" s="95"/>
      <c r="O680" s="95"/>
      <c r="P680" s="95"/>
      <c r="Q680" s="95"/>
      <c r="R680" s="95"/>
    </row>
    <row r="681" spans="2:18">
      <c r="B681" s="94"/>
      <c r="C681" s="94"/>
      <c r="D681" s="94"/>
      <c r="E681" s="94"/>
      <c r="F681" s="95"/>
      <c r="G681" s="95"/>
      <c r="H681" s="95"/>
      <c r="I681" s="95"/>
      <c r="J681" s="95"/>
      <c r="K681" s="95"/>
      <c r="L681" s="95"/>
      <c r="M681" s="95"/>
      <c r="N681" s="95"/>
      <c r="O681" s="95"/>
      <c r="P681" s="95"/>
      <c r="Q681" s="95"/>
      <c r="R681" s="95"/>
    </row>
    <row r="682" spans="2:18">
      <c r="B682" s="94"/>
      <c r="C682" s="94"/>
      <c r="D682" s="94"/>
      <c r="E682" s="94"/>
      <c r="F682" s="95"/>
      <c r="G682" s="95"/>
      <c r="H682" s="95"/>
      <c r="I682" s="95"/>
      <c r="J682" s="95"/>
      <c r="K682" s="95"/>
      <c r="L682" s="95"/>
      <c r="M682" s="95"/>
      <c r="N682" s="95"/>
      <c r="O682" s="95"/>
      <c r="P682" s="95"/>
      <c r="Q682" s="95"/>
      <c r="R682" s="95"/>
    </row>
    <row r="683" spans="2:18">
      <c r="B683" s="94"/>
      <c r="C683" s="94"/>
      <c r="D683" s="94"/>
      <c r="E683" s="94"/>
      <c r="F683" s="95"/>
      <c r="G683" s="95"/>
      <c r="H683" s="95"/>
      <c r="I683" s="95"/>
      <c r="J683" s="95"/>
      <c r="K683" s="95"/>
      <c r="L683" s="95"/>
      <c r="M683" s="95"/>
      <c r="N683" s="95"/>
      <c r="O683" s="95"/>
      <c r="P683" s="95"/>
      <c r="Q683" s="95"/>
      <c r="R683" s="95"/>
    </row>
    <row r="684" spans="2:18">
      <c r="B684" s="94"/>
      <c r="C684" s="94"/>
      <c r="D684" s="94"/>
      <c r="E684" s="94"/>
      <c r="F684" s="95"/>
      <c r="G684" s="95"/>
      <c r="H684" s="95"/>
      <c r="I684" s="95"/>
      <c r="J684" s="95"/>
      <c r="K684" s="95"/>
      <c r="L684" s="95"/>
      <c r="M684" s="95"/>
      <c r="N684" s="95"/>
      <c r="O684" s="95"/>
      <c r="P684" s="95"/>
      <c r="Q684" s="95"/>
      <c r="R684" s="95"/>
    </row>
    <row r="685" spans="2:18">
      <c r="B685" s="94"/>
      <c r="C685" s="94"/>
      <c r="D685" s="94"/>
      <c r="E685" s="94"/>
      <c r="F685" s="95"/>
      <c r="G685" s="95"/>
      <c r="H685" s="95"/>
      <c r="I685" s="95"/>
      <c r="J685" s="95"/>
      <c r="K685" s="95"/>
      <c r="L685" s="95"/>
      <c r="M685" s="95"/>
      <c r="N685" s="95"/>
      <c r="O685" s="95"/>
      <c r="P685" s="95"/>
      <c r="Q685" s="95"/>
      <c r="R685" s="95"/>
    </row>
    <row r="686" spans="2:18">
      <c r="B686" s="94"/>
      <c r="C686" s="94"/>
      <c r="D686" s="94"/>
      <c r="E686" s="94"/>
      <c r="F686" s="95"/>
      <c r="G686" s="95"/>
      <c r="H686" s="95"/>
      <c r="I686" s="95"/>
      <c r="J686" s="95"/>
      <c r="K686" s="95"/>
      <c r="L686" s="95"/>
      <c r="M686" s="95"/>
      <c r="N686" s="95"/>
      <c r="O686" s="95"/>
      <c r="P686" s="95"/>
      <c r="Q686" s="95"/>
      <c r="R686" s="95"/>
    </row>
    <row r="687" spans="2:18">
      <c r="B687" s="94"/>
      <c r="C687" s="94"/>
      <c r="D687" s="94"/>
      <c r="E687" s="94"/>
      <c r="F687" s="95"/>
      <c r="G687" s="95"/>
      <c r="H687" s="95"/>
      <c r="I687" s="95"/>
      <c r="J687" s="95"/>
      <c r="K687" s="95"/>
      <c r="L687" s="95"/>
      <c r="M687" s="95"/>
      <c r="N687" s="95"/>
      <c r="O687" s="95"/>
      <c r="P687" s="95"/>
      <c r="Q687" s="95"/>
      <c r="R687" s="95"/>
    </row>
    <row r="688" spans="2:18">
      <c r="B688" s="94"/>
      <c r="C688" s="94"/>
      <c r="D688" s="94"/>
      <c r="E688" s="94"/>
      <c r="F688" s="95"/>
      <c r="G688" s="95"/>
      <c r="H688" s="95"/>
      <c r="I688" s="95"/>
      <c r="J688" s="95"/>
      <c r="K688" s="95"/>
      <c r="L688" s="95"/>
      <c r="M688" s="95"/>
      <c r="N688" s="95"/>
      <c r="O688" s="95"/>
      <c r="P688" s="95"/>
      <c r="Q688" s="95"/>
      <c r="R688" s="95"/>
    </row>
    <row r="689" spans="2:18">
      <c r="B689" s="94"/>
      <c r="C689" s="94"/>
      <c r="D689" s="94"/>
      <c r="E689" s="94"/>
      <c r="F689" s="95"/>
      <c r="G689" s="95"/>
      <c r="H689" s="95"/>
      <c r="I689" s="95"/>
      <c r="J689" s="95"/>
      <c r="K689" s="95"/>
      <c r="L689" s="95"/>
      <c r="M689" s="95"/>
      <c r="N689" s="95"/>
      <c r="O689" s="95"/>
      <c r="P689" s="95"/>
      <c r="Q689" s="95"/>
      <c r="R689" s="95"/>
    </row>
    <row r="690" spans="2:18">
      <c r="B690" s="94"/>
      <c r="C690" s="94"/>
      <c r="D690" s="94"/>
      <c r="E690" s="94"/>
      <c r="F690" s="95"/>
      <c r="G690" s="95"/>
      <c r="H690" s="95"/>
      <c r="I690" s="95"/>
      <c r="J690" s="95"/>
      <c r="K690" s="95"/>
      <c r="L690" s="95"/>
      <c r="M690" s="95"/>
      <c r="N690" s="95"/>
      <c r="O690" s="95"/>
      <c r="P690" s="95"/>
      <c r="Q690" s="95"/>
      <c r="R690" s="95"/>
    </row>
    <row r="691" spans="2:18">
      <c r="B691" s="94"/>
      <c r="C691" s="94"/>
      <c r="D691" s="94"/>
      <c r="E691" s="94"/>
      <c r="F691" s="95"/>
      <c r="G691" s="95"/>
      <c r="H691" s="95"/>
      <c r="I691" s="95"/>
      <c r="J691" s="95"/>
      <c r="K691" s="95"/>
      <c r="L691" s="95"/>
      <c r="M691" s="95"/>
      <c r="N691" s="95"/>
      <c r="O691" s="95"/>
      <c r="P691" s="95"/>
      <c r="Q691" s="95"/>
      <c r="R691" s="95"/>
    </row>
    <row r="692" spans="2:18">
      <c r="B692" s="94"/>
      <c r="C692" s="94"/>
      <c r="D692" s="94"/>
      <c r="E692" s="94"/>
      <c r="F692" s="95"/>
      <c r="G692" s="95"/>
      <c r="H692" s="95"/>
      <c r="I692" s="95"/>
      <c r="J692" s="95"/>
      <c r="K692" s="95"/>
      <c r="L692" s="95"/>
      <c r="M692" s="95"/>
      <c r="N692" s="95"/>
      <c r="O692" s="95"/>
      <c r="P692" s="95"/>
      <c r="Q692" s="95"/>
      <c r="R692" s="95"/>
    </row>
    <row r="693" spans="2:18">
      <c r="B693" s="94"/>
      <c r="C693" s="94"/>
      <c r="D693" s="94"/>
      <c r="E693" s="94"/>
      <c r="F693" s="95"/>
      <c r="G693" s="95"/>
      <c r="H693" s="95"/>
      <c r="I693" s="95"/>
      <c r="J693" s="95"/>
      <c r="K693" s="95"/>
      <c r="L693" s="95"/>
      <c r="M693" s="95"/>
      <c r="N693" s="95"/>
      <c r="O693" s="95"/>
      <c r="P693" s="95"/>
      <c r="Q693" s="95"/>
      <c r="R693" s="95"/>
    </row>
    <row r="694" spans="2:18">
      <c r="B694" s="94"/>
      <c r="C694" s="94"/>
      <c r="D694" s="94"/>
      <c r="E694" s="94"/>
      <c r="F694" s="95"/>
      <c r="G694" s="95"/>
      <c r="H694" s="95"/>
      <c r="I694" s="95"/>
      <c r="J694" s="95"/>
      <c r="K694" s="95"/>
      <c r="L694" s="95"/>
      <c r="M694" s="95"/>
      <c r="N694" s="95"/>
      <c r="O694" s="95"/>
      <c r="P694" s="95"/>
      <c r="Q694" s="95"/>
      <c r="R694" s="95"/>
    </row>
    <row r="695" spans="2:18">
      <c r="B695" s="94"/>
      <c r="C695" s="94"/>
      <c r="D695" s="94"/>
      <c r="E695" s="94"/>
      <c r="F695" s="95"/>
      <c r="G695" s="95"/>
      <c r="H695" s="95"/>
      <c r="I695" s="95"/>
      <c r="J695" s="95"/>
      <c r="K695" s="95"/>
      <c r="L695" s="95"/>
      <c r="M695" s="95"/>
      <c r="N695" s="95"/>
      <c r="O695" s="95"/>
      <c r="P695" s="95"/>
      <c r="Q695" s="95"/>
      <c r="R695" s="95"/>
    </row>
    <row r="696" spans="2:18">
      <c r="B696" s="94"/>
      <c r="C696" s="94"/>
      <c r="D696" s="94"/>
      <c r="E696" s="94"/>
      <c r="F696" s="95"/>
      <c r="G696" s="95"/>
      <c r="H696" s="95"/>
      <c r="I696" s="95"/>
      <c r="J696" s="95"/>
      <c r="K696" s="95"/>
      <c r="L696" s="95"/>
      <c r="M696" s="95"/>
      <c r="N696" s="95"/>
      <c r="O696" s="95"/>
      <c r="P696" s="95"/>
      <c r="Q696" s="95"/>
      <c r="R696" s="95"/>
    </row>
    <row r="697" spans="2:18">
      <c r="B697" s="94"/>
      <c r="C697" s="94"/>
      <c r="D697" s="94"/>
      <c r="E697" s="94"/>
      <c r="F697" s="95"/>
      <c r="G697" s="95"/>
      <c r="H697" s="95"/>
      <c r="I697" s="95"/>
      <c r="J697" s="95"/>
      <c r="K697" s="95"/>
      <c r="L697" s="95"/>
      <c r="M697" s="95"/>
      <c r="N697" s="95"/>
      <c r="O697" s="95"/>
      <c r="P697" s="95"/>
      <c r="Q697" s="95"/>
      <c r="R697" s="95"/>
    </row>
    <row r="698" spans="2:18">
      <c r="B698" s="94"/>
      <c r="C698" s="94"/>
      <c r="D698" s="94"/>
      <c r="E698" s="94"/>
      <c r="F698" s="95"/>
      <c r="G698" s="95"/>
      <c r="H698" s="95"/>
      <c r="I698" s="95"/>
      <c r="J698" s="95"/>
      <c r="K698" s="95"/>
      <c r="L698" s="95"/>
      <c r="M698" s="95"/>
      <c r="N698" s="95"/>
      <c r="O698" s="95"/>
      <c r="P698" s="95"/>
      <c r="Q698" s="95"/>
      <c r="R698" s="95"/>
    </row>
    <row r="699" spans="2:18">
      <c r="B699" s="94"/>
      <c r="C699" s="94"/>
      <c r="D699" s="94"/>
      <c r="E699" s="94"/>
      <c r="F699" s="95"/>
      <c r="G699" s="95"/>
      <c r="H699" s="95"/>
      <c r="I699" s="95"/>
      <c r="J699" s="95"/>
      <c r="K699" s="95"/>
      <c r="L699" s="95"/>
      <c r="M699" s="95"/>
      <c r="N699" s="95"/>
      <c r="O699" s="95"/>
      <c r="P699" s="95"/>
      <c r="Q699" s="95"/>
      <c r="R699" s="95"/>
    </row>
    <row r="700" spans="2:18">
      <c r="B700" s="94"/>
      <c r="C700" s="94"/>
      <c r="D700" s="94"/>
      <c r="E700" s="94"/>
      <c r="F700" s="95"/>
      <c r="G700" s="95"/>
      <c r="H700" s="95"/>
      <c r="I700" s="95"/>
      <c r="J700" s="95"/>
      <c r="K700" s="95"/>
      <c r="L700" s="95"/>
      <c r="M700" s="95"/>
      <c r="N700" s="95"/>
      <c r="O700" s="95"/>
      <c r="P700" s="95"/>
      <c r="Q700" s="95"/>
      <c r="R700" s="95"/>
    </row>
    <row r="701" spans="2:18">
      <c r="B701" s="94"/>
      <c r="C701" s="94"/>
      <c r="D701" s="94"/>
      <c r="E701" s="94"/>
      <c r="F701" s="95"/>
      <c r="G701" s="95"/>
      <c r="H701" s="95"/>
      <c r="I701" s="95"/>
      <c r="J701" s="95"/>
      <c r="K701" s="95"/>
      <c r="L701" s="95"/>
      <c r="M701" s="95"/>
      <c r="N701" s="95"/>
      <c r="O701" s="95"/>
      <c r="P701" s="95"/>
      <c r="Q701" s="95"/>
      <c r="R701" s="95"/>
    </row>
    <row r="702" spans="2:18">
      <c r="B702" s="94"/>
      <c r="C702" s="94"/>
      <c r="D702" s="94"/>
      <c r="E702" s="94"/>
      <c r="F702" s="95"/>
      <c r="G702" s="95"/>
      <c r="H702" s="95"/>
      <c r="I702" s="95"/>
      <c r="J702" s="95"/>
      <c r="K702" s="95"/>
      <c r="L702" s="95"/>
      <c r="M702" s="95"/>
      <c r="N702" s="95"/>
      <c r="O702" s="95"/>
      <c r="P702" s="95"/>
      <c r="Q702" s="95"/>
      <c r="R702" s="95"/>
    </row>
    <row r="703" spans="2:18">
      <c r="B703" s="94"/>
      <c r="C703" s="94"/>
      <c r="D703" s="94"/>
      <c r="E703" s="94"/>
      <c r="F703" s="95"/>
      <c r="G703" s="95"/>
      <c r="H703" s="95"/>
      <c r="I703" s="95"/>
      <c r="J703" s="95"/>
      <c r="K703" s="95"/>
      <c r="L703" s="95"/>
      <c r="M703" s="95"/>
      <c r="N703" s="95"/>
      <c r="O703" s="95"/>
      <c r="P703" s="95"/>
      <c r="Q703" s="95"/>
      <c r="R703" s="95"/>
    </row>
    <row r="704" spans="2:18">
      <c r="B704" s="94"/>
      <c r="C704" s="94"/>
      <c r="D704" s="94"/>
      <c r="E704" s="94"/>
      <c r="F704" s="95"/>
      <c r="G704" s="95"/>
      <c r="H704" s="95"/>
      <c r="I704" s="95"/>
      <c r="J704" s="95"/>
      <c r="K704" s="95"/>
      <c r="L704" s="95"/>
      <c r="M704" s="95"/>
      <c r="N704" s="95"/>
      <c r="O704" s="95"/>
      <c r="P704" s="95"/>
      <c r="Q704" s="95"/>
      <c r="R704" s="95"/>
    </row>
    <row r="705" spans="2:18">
      <c r="B705" s="94"/>
      <c r="C705" s="94"/>
      <c r="D705" s="94"/>
      <c r="E705" s="94"/>
      <c r="F705" s="95"/>
      <c r="G705" s="95"/>
      <c r="H705" s="95"/>
      <c r="I705" s="95"/>
      <c r="J705" s="95"/>
      <c r="K705" s="95"/>
      <c r="L705" s="95"/>
      <c r="M705" s="95"/>
      <c r="N705" s="95"/>
      <c r="O705" s="95"/>
      <c r="P705" s="95"/>
      <c r="Q705" s="95"/>
      <c r="R705" s="95"/>
    </row>
    <row r="706" spans="2:18">
      <c r="B706" s="94"/>
      <c r="C706" s="94"/>
      <c r="D706" s="94"/>
      <c r="E706" s="94"/>
      <c r="F706" s="95"/>
      <c r="G706" s="95"/>
      <c r="H706" s="95"/>
      <c r="I706" s="95"/>
      <c r="J706" s="95"/>
      <c r="K706" s="95"/>
      <c r="L706" s="95"/>
      <c r="M706" s="95"/>
      <c r="N706" s="95"/>
      <c r="O706" s="95"/>
      <c r="P706" s="95"/>
      <c r="Q706" s="95"/>
      <c r="R706" s="95"/>
    </row>
    <row r="707" spans="2:18">
      <c r="B707" s="94"/>
      <c r="C707" s="94"/>
      <c r="D707" s="94"/>
      <c r="E707" s="94"/>
      <c r="F707" s="95"/>
      <c r="G707" s="95"/>
      <c r="H707" s="95"/>
      <c r="I707" s="95"/>
      <c r="J707" s="95"/>
      <c r="K707" s="95"/>
      <c r="L707" s="95"/>
      <c r="M707" s="95"/>
      <c r="N707" s="95"/>
      <c r="O707" s="95"/>
      <c r="P707" s="95"/>
      <c r="Q707" s="95"/>
      <c r="R707" s="95"/>
    </row>
    <row r="708" spans="2:18">
      <c r="B708" s="94"/>
      <c r="C708" s="94"/>
      <c r="D708" s="94"/>
      <c r="E708" s="94"/>
      <c r="F708" s="95"/>
      <c r="G708" s="95"/>
      <c r="H708" s="95"/>
      <c r="I708" s="95"/>
      <c r="J708" s="95"/>
      <c r="K708" s="95"/>
      <c r="L708" s="95"/>
      <c r="M708" s="95"/>
      <c r="N708" s="95"/>
      <c r="O708" s="95"/>
      <c r="P708" s="95"/>
      <c r="Q708" s="95"/>
      <c r="R708" s="95"/>
    </row>
    <row r="709" spans="2:18">
      <c r="B709" s="94"/>
      <c r="C709" s="94"/>
      <c r="D709" s="94"/>
      <c r="E709" s="94"/>
      <c r="F709" s="95"/>
      <c r="G709" s="95"/>
      <c r="H709" s="95"/>
      <c r="I709" s="95"/>
      <c r="J709" s="95"/>
      <c r="K709" s="95"/>
      <c r="L709" s="95"/>
      <c r="M709" s="95"/>
      <c r="N709" s="95"/>
      <c r="O709" s="95"/>
      <c r="P709" s="95"/>
      <c r="Q709" s="95"/>
      <c r="R709" s="95"/>
    </row>
    <row r="710" spans="2:18">
      <c r="B710" s="94"/>
      <c r="C710" s="94"/>
      <c r="D710" s="94"/>
      <c r="E710" s="94"/>
      <c r="F710" s="95"/>
      <c r="G710" s="95"/>
      <c r="H710" s="95"/>
      <c r="I710" s="95"/>
      <c r="J710" s="95"/>
      <c r="K710" s="95"/>
      <c r="L710" s="95"/>
      <c r="M710" s="95"/>
      <c r="N710" s="95"/>
      <c r="O710" s="95"/>
      <c r="P710" s="95"/>
      <c r="Q710" s="95"/>
      <c r="R710" s="95"/>
    </row>
    <row r="711" spans="2:18">
      <c r="B711" s="94"/>
      <c r="C711" s="94"/>
      <c r="D711" s="94"/>
      <c r="E711" s="94"/>
      <c r="F711" s="95"/>
      <c r="G711" s="95"/>
      <c r="H711" s="95"/>
      <c r="I711" s="95"/>
      <c r="J711" s="95"/>
      <c r="K711" s="95"/>
      <c r="L711" s="95"/>
      <c r="M711" s="95"/>
      <c r="N711" s="95"/>
      <c r="O711" s="95"/>
      <c r="P711" s="95"/>
      <c r="Q711" s="95"/>
      <c r="R711" s="95"/>
    </row>
    <row r="712" spans="2:18">
      <c r="B712" s="94"/>
      <c r="C712" s="94"/>
      <c r="D712" s="94"/>
      <c r="E712" s="94"/>
      <c r="F712" s="95"/>
      <c r="G712" s="95"/>
      <c r="H712" s="95"/>
      <c r="I712" s="95"/>
      <c r="J712" s="95"/>
      <c r="K712" s="95"/>
      <c r="L712" s="95"/>
      <c r="M712" s="95"/>
      <c r="N712" s="95"/>
      <c r="O712" s="95"/>
      <c r="P712" s="95"/>
      <c r="Q712" s="95"/>
      <c r="R712" s="95"/>
    </row>
    <row r="713" spans="2:18">
      <c r="B713" s="94"/>
      <c r="C713" s="94"/>
      <c r="D713" s="94"/>
      <c r="E713" s="94"/>
      <c r="F713" s="95"/>
      <c r="G713" s="95"/>
      <c r="H713" s="95"/>
      <c r="I713" s="95"/>
      <c r="J713" s="95"/>
      <c r="K713" s="95"/>
      <c r="L713" s="95"/>
      <c r="M713" s="95"/>
      <c r="N713" s="95"/>
      <c r="O713" s="95"/>
      <c r="P713" s="95"/>
      <c r="Q713" s="95"/>
      <c r="R713" s="95"/>
    </row>
    <row r="714" spans="2:18">
      <c r="B714" s="94"/>
      <c r="C714" s="94"/>
      <c r="D714" s="94"/>
      <c r="E714" s="94"/>
      <c r="F714" s="95"/>
      <c r="G714" s="95"/>
      <c r="H714" s="95"/>
      <c r="I714" s="95"/>
      <c r="J714" s="95"/>
      <c r="K714" s="95"/>
      <c r="L714" s="95"/>
      <c r="M714" s="95"/>
      <c r="N714" s="95"/>
      <c r="O714" s="95"/>
      <c r="P714" s="95"/>
      <c r="Q714" s="95"/>
      <c r="R714" s="95"/>
    </row>
    <row r="715" spans="2:18">
      <c r="B715" s="94"/>
      <c r="C715" s="94"/>
      <c r="D715" s="94"/>
      <c r="E715" s="94"/>
      <c r="F715" s="95"/>
      <c r="G715" s="95"/>
      <c r="H715" s="95"/>
      <c r="I715" s="95"/>
      <c r="J715" s="95"/>
      <c r="K715" s="95"/>
      <c r="L715" s="95"/>
      <c r="M715" s="95"/>
      <c r="N715" s="95"/>
      <c r="O715" s="95"/>
      <c r="P715" s="95"/>
      <c r="Q715" s="95"/>
      <c r="R715" s="95"/>
    </row>
    <row r="716" spans="2:18">
      <c r="B716" s="94"/>
      <c r="C716" s="94"/>
      <c r="D716" s="94"/>
      <c r="E716" s="94"/>
      <c r="F716" s="95"/>
      <c r="G716" s="95"/>
      <c r="H716" s="95"/>
      <c r="I716" s="95"/>
      <c r="J716" s="95"/>
      <c r="K716" s="95"/>
      <c r="L716" s="95"/>
      <c r="M716" s="95"/>
      <c r="N716" s="95"/>
      <c r="O716" s="95"/>
      <c r="P716" s="95"/>
      <c r="Q716" s="95"/>
      <c r="R716" s="95"/>
    </row>
    <row r="717" spans="2:18">
      <c r="B717" s="94"/>
      <c r="C717" s="94"/>
      <c r="D717" s="94"/>
      <c r="E717" s="94"/>
      <c r="F717" s="95"/>
      <c r="G717" s="95"/>
      <c r="H717" s="95"/>
      <c r="I717" s="95"/>
      <c r="J717" s="95"/>
      <c r="K717" s="95"/>
      <c r="L717" s="95"/>
      <c r="M717" s="95"/>
      <c r="N717" s="95"/>
      <c r="O717" s="95"/>
      <c r="P717" s="95"/>
      <c r="Q717" s="95"/>
      <c r="R717" s="95"/>
    </row>
    <row r="718" spans="2:18">
      <c r="B718" s="94"/>
      <c r="C718" s="94"/>
      <c r="D718" s="94"/>
      <c r="E718" s="94"/>
      <c r="F718" s="95"/>
      <c r="G718" s="95"/>
      <c r="H718" s="95"/>
      <c r="I718" s="95"/>
      <c r="J718" s="95"/>
      <c r="K718" s="95"/>
      <c r="L718" s="95"/>
      <c r="M718" s="95"/>
      <c r="N718" s="95"/>
      <c r="O718" s="95"/>
      <c r="P718" s="95"/>
      <c r="Q718" s="95"/>
      <c r="R718" s="95"/>
    </row>
    <row r="719" spans="2:18">
      <c r="B719" s="94"/>
      <c r="C719" s="94"/>
      <c r="D719" s="94"/>
      <c r="E719" s="94"/>
      <c r="F719" s="95"/>
      <c r="G719" s="95"/>
      <c r="H719" s="95"/>
      <c r="I719" s="95"/>
      <c r="J719" s="95"/>
      <c r="K719" s="95"/>
      <c r="L719" s="95"/>
      <c r="M719" s="95"/>
      <c r="N719" s="95"/>
      <c r="O719" s="95"/>
      <c r="P719" s="95"/>
      <c r="Q719" s="95"/>
      <c r="R719" s="95"/>
    </row>
    <row r="720" spans="2:18">
      <c r="B720" s="94"/>
      <c r="C720" s="94"/>
      <c r="D720" s="94"/>
      <c r="E720" s="94"/>
      <c r="F720" s="95"/>
      <c r="G720" s="95"/>
      <c r="H720" s="95"/>
      <c r="I720" s="95"/>
      <c r="J720" s="95"/>
      <c r="K720" s="95"/>
      <c r="L720" s="95"/>
      <c r="M720" s="95"/>
      <c r="N720" s="95"/>
      <c r="O720" s="95"/>
      <c r="P720" s="95"/>
      <c r="Q720" s="95"/>
      <c r="R720" s="95"/>
    </row>
    <row r="721" spans="2:18">
      <c r="B721" s="94"/>
      <c r="C721" s="94"/>
      <c r="D721" s="94"/>
      <c r="E721" s="94"/>
      <c r="F721" s="95"/>
      <c r="G721" s="95"/>
      <c r="H721" s="95"/>
      <c r="I721" s="95"/>
      <c r="J721" s="95"/>
      <c r="K721" s="95"/>
      <c r="L721" s="95"/>
      <c r="M721" s="95"/>
      <c r="N721" s="95"/>
      <c r="O721" s="95"/>
      <c r="P721" s="95"/>
      <c r="Q721" s="95"/>
      <c r="R721" s="95"/>
    </row>
    <row r="722" spans="2:18">
      <c r="B722" s="94"/>
      <c r="C722" s="94"/>
      <c r="D722" s="94"/>
      <c r="E722" s="94"/>
      <c r="F722" s="95"/>
      <c r="G722" s="95"/>
      <c r="H722" s="95"/>
      <c r="I722" s="95"/>
      <c r="J722" s="95"/>
      <c r="K722" s="95"/>
      <c r="L722" s="95"/>
      <c r="M722" s="95"/>
      <c r="N722" s="95"/>
      <c r="O722" s="95"/>
      <c r="P722" s="95"/>
      <c r="Q722" s="95"/>
      <c r="R722" s="95"/>
    </row>
    <row r="723" spans="2:18">
      <c r="B723" s="94"/>
      <c r="C723" s="94"/>
      <c r="D723" s="94"/>
      <c r="E723" s="94"/>
      <c r="F723" s="95"/>
      <c r="G723" s="95"/>
      <c r="H723" s="95"/>
      <c r="I723" s="95"/>
      <c r="J723" s="95"/>
      <c r="K723" s="95"/>
      <c r="L723" s="95"/>
      <c r="M723" s="95"/>
      <c r="N723" s="95"/>
      <c r="O723" s="95"/>
      <c r="P723" s="95"/>
      <c r="Q723" s="95"/>
      <c r="R723" s="95"/>
    </row>
    <row r="724" spans="2:18">
      <c r="B724" s="94"/>
      <c r="C724" s="94"/>
      <c r="D724" s="94"/>
      <c r="E724" s="94"/>
      <c r="F724" s="95"/>
      <c r="G724" s="95"/>
      <c r="H724" s="95"/>
      <c r="I724" s="95"/>
      <c r="J724" s="95"/>
      <c r="K724" s="95"/>
      <c r="L724" s="95"/>
      <c r="M724" s="95"/>
      <c r="N724" s="95"/>
      <c r="O724" s="95"/>
      <c r="P724" s="95"/>
      <c r="Q724" s="95"/>
      <c r="R724" s="95"/>
    </row>
    <row r="725" spans="2:18">
      <c r="B725" s="94"/>
      <c r="C725" s="94"/>
      <c r="D725" s="94"/>
      <c r="E725" s="94"/>
      <c r="F725" s="95"/>
      <c r="G725" s="95"/>
      <c r="H725" s="95"/>
      <c r="I725" s="95"/>
      <c r="J725" s="95"/>
      <c r="K725" s="95"/>
      <c r="L725" s="95"/>
      <c r="M725" s="95"/>
      <c r="N725" s="95"/>
      <c r="O725" s="95"/>
      <c r="P725" s="95"/>
      <c r="Q725" s="95"/>
      <c r="R725" s="95"/>
    </row>
    <row r="726" spans="2:18">
      <c r="B726" s="94"/>
      <c r="C726" s="94"/>
      <c r="D726" s="94"/>
      <c r="E726" s="94"/>
      <c r="F726" s="95"/>
      <c r="G726" s="95"/>
      <c r="H726" s="95"/>
      <c r="I726" s="95"/>
      <c r="J726" s="95"/>
      <c r="K726" s="95"/>
      <c r="L726" s="95"/>
      <c r="M726" s="95"/>
      <c r="N726" s="95"/>
      <c r="O726" s="95"/>
      <c r="P726" s="95"/>
      <c r="Q726" s="95"/>
      <c r="R726" s="95"/>
    </row>
    <row r="727" spans="2:18">
      <c r="B727" s="94"/>
      <c r="C727" s="94"/>
      <c r="D727" s="94"/>
      <c r="E727" s="94"/>
      <c r="F727" s="95"/>
      <c r="G727" s="95"/>
      <c r="H727" s="95"/>
      <c r="I727" s="95"/>
      <c r="J727" s="95"/>
      <c r="K727" s="95"/>
      <c r="L727" s="95"/>
      <c r="M727" s="95"/>
      <c r="N727" s="95"/>
      <c r="O727" s="95"/>
      <c r="P727" s="95"/>
      <c r="Q727" s="95"/>
      <c r="R727" s="95"/>
    </row>
    <row r="728" spans="2:18">
      <c r="B728" s="94"/>
      <c r="C728" s="94"/>
      <c r="D728" s="94"/>
      <c r="E728" s="94"/>
      <c r="F728" s="95"/>
      <c r="G728" s="95"/>
      <c r="H728" s="95"/>
      <c r="I728" s="95"/>
      <c r="J728" s="95"/>
      <c r="K728" s="95"/>
      <c r="L728" s="95"/>
      <c r="M728" s="95"/>
      <c r="N728" s="95"/>
      <c r="O728" s="95"/>
      <c r="P728" s="95"/>
      <c r="Q728" s="95"/>
      <c r="R728" s="95"/>
    </row>
    <row r="729" spans="2:18">
      <c r="B729" s="94"/>
      <c r="C729" s="94"/>
      <c r="D729" s="94"/>
      <c r="E729" s="94"/>
      <c r="F729" s="95"/>
      <c r="G729" s="95"/>
      <c r="H729" s="95"/>
      <c r="I729" s="95"/>
      <c r="J729" s="95"/>
      <c r="K729" s="95"/>
      <c r="L729" s="95"/>
      <c r="M729" s="95"/>
      <c r="N729" s="95"/>
      <c r="O729" s="95"/>
      <c r="P729" s="95"/>
      <c r="Q729" s="95"/>
      <c r="R729" s="95"/>
    </row>
    <row r="730" spans="2:18">
      <c r="B730" s="94"/>
      <c r="C730" s="94"/>
      <c r="D730" s="94"/>
      <c r="E730" s="94"/>
      <c r="F730" s="95"/>
      <c r="G730" s="95"/>
      <c r="H730" s="95"/>
      <c r="I730" s="95"/>
      <c r="J730" s="95"/>
      <c r="K730" s="95"/>
      <c r="L730" s="95"/>
      <c r="M730" s="95"/>
      <c r="N730" s="95"/>
      <c r="O730" s="95"/>
      <c r="P730" s="95"/>
      <c r="Q730" s="95"/>
      <c r="R730" s="95"/>
    </row>
    <row r="731" spans="2:18">
      <c r="B731" s="94"/>
      <c r="C731" s="94"/>
      <c r="D731" s="94"/>
      <c r="E731" s="94"/>
      <c r="F731" s="95"/>
      <c r="G731" s="95"/>
      <c r="H731" s="95"/>
      <c r="I731" s="95"/>
      <c r="J731" s="95"/>
      <c r="K731" s="95"/>
      <c r="L731" s="95"/>
      <c r="M731" s="95"/>
      <c r="N731" s="95"/>
      <c r="O731" s="95"/>
      <c r="P731" s="95"/>
      <c r="Q731" s="95"/>
      <c r="R731" s="95"/>
    </row>
    <row r="732" spans="2:18">
      <c r="B732" s="94"/>
      <c r="C732" s="94"/>
      <c r="D732" s="94"/>
      <c r="E732" s="94"/>
      <c r="F732" s="95"/>
      <c r="G732" s="95"/>
      <c r="H732" s="95"/>
      <c r="I732" s="95"/>
      <c r="J732" s="95"/>
      <c r="K732" s="95"/>
      <c r="L732" s="95"/>
      <c r="M732" s="95"/>
      <c r="N732" s="95"/>
      <c r="O732" s="95"/>
      <c r="P732" s="95"/>
      <c r="Q732" s="95"/>
      <c r="R732" s="95"/>
    </row>
    <row r="733" spans="2:18">
      <c r="B733" s="94"/>
      <c r="C733" s="94"/>
      <c r="D733" s="94"/>
      <c r="E733" s="94"/>
      <c r="F733" s="95"/>
      <c r="G733" s="95"/>
      <c r="H733" s="95"/>
      <c r="I733" s="95"/>
      <c r="J733" s="95"/>
      <c r="K733" s="95"/>
      <c r="L733" s="95"/>
      <c r="M733" s="95"/>
      <c r="N733" s="95"/>
      <c r="O733" s="95"/>
      <c r="P733" s="95"/>
      <c r="Q733" s="95"/>
      <c r="R733" s="95"/>
    </row>
    <row r="734" spans="2:18">
      <c r="B734" s="94"/>
      <c r="C734" s="94"/>
      <c r="D734" s="94"/>
      <c r="E734" s="94"/>
      <c r="F734" s="95"/>
      <c r="G734" s="95"/>
      <c r="H734" s="95"/>
      <c r="I734" s="95"/>
      <c r="J734" s="95"/>
      <c r="K734" s="95"/>
      <c r="L734" s="95"/>
      <c r="M734" s="95"/>
      <c r="N734" s="95"/>
      <c r="O734" s="95"/>
      <c r="P734" s="95"/>
      <c r="Q734" s="95"/>
      <c r="R734" s="95"/>
    </row>
    <row r="735" spans="2:18">
      <c r="B735" s="94"/>
      <c r="C735" s="94"/>
      <c r="D735" s="94"/>
      <c r="E735" s="94"/>
      <c r="F735" s="95"/>
      <c r="G735" s="95"/>
      <c r="H735" s="95"/>
      <c r="I735" s="95"/>
      <c r="J735" s="95"/>
      <c r="K735" s="95"/>
      <c r="L735" s="95"/>
      <c r="M735" s="95"/>
      <c r="N735" s="95"/>
      <c r="O735" s="95"/>
      <c r="P735" s="95"/>
      <c r="Q735" s="95"/>
      <c r="R735" s="95"/>
    </row>
    <row r="736" spans="2:18">
      <c r="B736" s="94"/>
      <c r="C736" s="94"/>
      <c r="D736" s="94"/>
      <c r="E736" s="94"/>
      <c r="F736" s="95"/>
      <c r="G736" s="95"/>
      <c r="H736" s="95"/>
      <c r="I736" s="95"/>
      <c r="J736" s="95"/>
      <c r="K736" s="95"/>
      <c r="L736" s="95"/>
      <c r="M736" s="95"/>
      <c r="N736" s="95"/>
      <c r="O736" s="95"/>
      <c r="P736" s="95"/>
      <c r="Q736" s="95"/>
      <c r="R736" s="95"/>
    </row>
    <row r="737" spans="2:18">
      <c r="B737" s="94"/>
      <c r="C737" s="94"/>
      <c r="D737" s="94"/>
      <c r="E737" s="94"/>
      <c r="F737" s="95"/>
      <c r="G737" s="95"/>
      <c r="H737" s="95"/>
      <c r="I737" s="95"/>
      <c r="J737" s="95"/>
      <c r="K737" s="95"/>
      <c r="L737" s="95"/>
      <c r="M737" s="95"/>
      <c r="N737" s="95"/>
      <c r="O737" s="95"/>
      <c r="P737" s="95"/>
      <c r="Q737" s="95"/>
      <c r="R737" s="95"/>
    </row>
    <row r="738" spans="2:18">
      <c r="B738" s="94"/>
      <c r="C738" s="94"/>
      <c r="D738" s="94"/>
      <c r="E738" s="94"/>
      <c r="F738" s="95"/>
      <c r="G738" s="95"/>
      <c r="H738" s="95"/>
      <c r="I738" s="95"/>
      <c r="J738" s="95"/>
      <c r="K738" s="95"/>
      <c r="L738" s="95"/>
      <c r="M738" s="95"/>
      <c r="N738" s="95"/>
      <c r="O738" s="95"/>
      <c r="P738" s="95"/>
      <c r="Q738" s="95"/>
      <c r="R738" s="95"/>
    </row>
    <row r="739" spans="2:18">
      <c r="B739" s="94"/>
      <c r="C739" s="94"/>
      <c r="D739" s="94"/>
      <c r="E739" s="94"/>
      <c r="F739" s="95"/>
      <c r="G739" s="95"/>
      <c r="H739" s="95"/>
      <c r="I739" s="95"/>
      <c r="J739" s="95"/>
      <c r="K739" s="95"/>
      <c r="L739" s="95"/>
      <c r="M739" s="95"/>
      <c r="N739" s="95"/>
      <c r="O739" s="95"/>
      <c r="P739" s="95"/>
      <c r="Q739" s="95"/>
      <c r="R739" s="95"/>
    </row>
    <row r="740" spans="2:18">
      <c r="B740" s="94"/>
      <c r="C740" s="94"/>
      <c r="D740" s="94"/>
      <c r="E740" s="94"/>
      <c r="F740" s="95"/>
      <c r="G740" s="95"/>
      <c r="H740" s="95"/>
      <c r="I740" s="95"/>
      <c r="J740" s="95"/>
      <c r="K740" s="95"/>
      <c r="L740" s="95"/>
      <c r="M740" s="95"/>
      <c r="N740" s="95"/>
      <c r="O740" s="95"/>
      <c r="P740" s="95"/>
      <c r="Q740" s="95"/>
      <c r="R740" s="95"/>
    </row>
    <row r="741" spans="2:18">
      <c r="B741" s="94"/>
      <c r="C741" s="94"/>
      <c r="D741" s="94"/>
      <c r="E741" s="94"/>
      <c r="F741" s="95"/>
      <c r="G741" s="95"/>
      <c r="H741" s="95"/>
      <c r="I741" s="95"/>
      <c r="J741" s="95"/>
      <c r="K741" s="95"/>
      <c r="L741" s="95"/>
      <c r="M741" s="95"/>
      <c r="N741" s="95"/>
      <c r="O741" s="95"/>
      <c r="P741" s="95"/>
      <c r="Q741" s="95"/>
      <c r="R741" s="95"/>
    </row>
    <row r="742" spans="2:18">
      <c r="B742" s="94"/>
      <c r="C742" s="94"/>
      <c r="D742" s="94"/>
      <c r="E742" s="94"/>
      <c r="F742" s="95"/>
      <c r="G742" s="95"/>
      <c r="H742" s="95"/>
      <c r="I742" s="95"/>
      <c r="J742" s="95"/>
      <c r="K742" s="95"/>
      <c r="L742" s="95"/>
      <c r="M742" s="95"/>
      <c r="N742" s="95"/>
      <c r="O742" s="95"/>
      <c r="P742" s="95"/>
      <c r="Q742" s="95"/>
      <c r="R742" s="95"/>
    </row>
    <row r="743" spans="2:18">
      <c r="B743" s="94"/>
      <c r="C743" s="94"/>
      <c r="D743" s="94"/>
      <c r="E743" s="94"/>
      <c r="F743" s="95"/>
      <c r="G743" s="95"/>
      <c r="H743" s="95"/>
      <c r="I743" s="95"/>
      <c r="J743" s="95"/>
      <c r="K743" s="95"/>
      <c r="L743" s="95"/>
      <c r="M743" s="95"/>
      <c r="N743" s="95"/>
      <c r="O743" s="95"/>
      <c r="P743" s="95"/>
      <c r="Q743" s="95"/>
      <c r="R743" s="95"/>
    </row>
    <row r="744" spans="2:18">
      <c r="B744" s="94"/>
      <c r="C744" s="94"/>
      <c r="D744" s="94"/>
      <c r="E744" s="94"/>
      <c r="F744" s="95"/>
      <c r="G744" s="95"/>
      <c r="H744" s="95"/>
      <c r="I744" s="95"/>
      <c r="J744" s="95"/>
      <c r="K744" s="95"/>
      <c r="L744" s="95"/>
      <c r="M744" s="95"/>
      <c r="N744" s="95"/>
      <c r="O744" s="95"/>
      <c r="P744" s="95"/>
      <c r="Q744" s="95"/>
      <c r="R744" s="95"/>
    </row>
    <row r="745" spans="2:18">
      <c r="B745" s="94"/>
      <c r="C745" s="94"/>
      <c r="D745" s="94"/>
      <c r="E745" s="94"/>
      <c r="F745" s="95"/>
      <c r="G745" s="95"/>
      <c r="H745" s="95"/>
      <c r="I745" s="95"/>
      <c r="J745" s="95"/>
      <c r="K745" s="95"/>
      <c r="L745" s="95"/>
      <c r="M745" s="95"/>
      <c r="N745" s="95"/>
      <c r="O745" s="95"/>
      <c r="P745" s="95"/>
      <c r="Q745" s="95"/>
      <c r="R745" s="95"/>
    </row>
    <row r="746" spans="2:18">
      <c r="B746" s="94"/>
      <c r="C746" s="94"/>
      <c r="D746" s="94"/>
      <c r="E746" s="94"/>
      <c r="F746" s="95"/>
      <c r="G746" s="95"/>
      <c r="H746" s="95"/>
      <c r="I746" s="95"/>
      <c r="J746" s="95"/>
      <c r="K746" s="95"/>
      <c r="L746" s="95"/>
      <c r="M746" s="95"/>
      <c r="N746" s="95"/>
      <c r="O746" s="95"/>
      <c r="P746" s="95"/>
      <c r="Q746" s="95"/>
      <c r="R746" s="95"/>
    </row>
    <row r="747" spans="2:18">
      <c r="B747" s="94"/>
      <c r="C747" s="94"/>
      <c r="D747" s="94"/>
      <c r="E747" s="94"/>
      <c r="F747" s="95"/>
      <c r="G747" s="95"/>
      <c r="H747" s="95"/>
      <c r="I747" s="95"/>
      <c r="J747" s="95"/>
      <c r="K747" s="95"/>
      <c r="L747" s="95"/>
      <c r="M747" s="95"/>
      <c r="N747" s="95"/>
      <c r="O747" s="95"/>
      <c r="P747" s="95"/>
      <c r="Q747" s="95"/>
      <c r="R747" s="95"/>
    </row>
    <row r="748" spans="2:18">
      <c r="B748" s="94"/>
      <c r="C748" s="94"/>
      <c r="D748" s="94"/>
      <c r="E748" s="94"/>
      <c r="F748" s="95"/>
      <c r="G748" s="95"/>
      <c r="H748" s="95"/>
      <c r="I748" s="95"/>
      <c r="J748" s="95"/>
      <c r="K748" s="95"/>
      <c r="L748" s="95"/>
      <c r="M748" s="95"/>
      <c r="N748" s="95"/>
      <c r="O748" s="95"/>
      <c r="P748" s="95"/>
      <c r="Q748" s="95"/>
      <c r="R748" s="95"/>
    </row>
    <row r="749" spans="2:18">
      <c r="B749" s="94"/>
      <c r="C749" s="94"/>
      <c r="D749" s="94"/>
      <c r="E749" s="94"/>
      <c r="F749" s="95"/>
      <c r="G749" s="95"/>
      <c r="H749" s="95"/>
      <c r="I749" s="95"/>
      <c r="J749" s="95"/>
      <c r="K749" s="95"/>
      <c r="L749" s="95"/>
      <c r="M749" s="95"/>
      <c r="N749" s="95"/>
      <c r="O749" s="95"/>
      <c r="P749" s="95"/>
      <c r="Q749" s="95"/>
      <c r="R749" s="95"/>
    </row>
    <row r="750" spans="2:18">
      <c r="B750" s="94"/>
      <c r="C750" s="94"/>
      <c r="D750" s="94"/>
      <c r="E750" s="94"/>
      <c r="F750" s="95"/>
      <c r="G750" s="95"/>
      <c r="H750" s="95"/>
      <c r="I750" s="95"/>
      <c r="J750" s="95"/>
      <c r="K750" s="95"/>
      <c r="L750" s="95"/>
      <c r="M750" s="95"/>
      <c r="N750" s="95"/>
      <c r="O750" s="95"/>
      <c r="P750" s="95"/>
      <c r="Q750" s="95"/>
      <c r="R750" s="95"/>
    </row>
    <row r="751" spans="2:18">
      <c r="B751" s="94"/>
      <c r="C751" s="94"/>
      <c r="D751" s="94"/>
      <c r="E751" s="94"/>
      <c r="F751" s="95"/>
      <c r="G751" s="95"/>
      <c r="H751" s="95"/>
      <c r="I751" s="95"/>
      <c r="J751" s="95"/>
      <c r="K751" s="95"/>
      <c r="L751" s="95"/>
      <c r="M751" s="95"/>
      <c r="N751" s="95"/>
      <c r="O751" s="95"/>
      <c r="P751" s="95"/>
      <c r="Q751" s="95"/>
      <c r="R751" s="95"/>
    </row>
    <row r="752" spans="2:18">
      <c r="B752" s="94"/>
      <c r="C752" s="94"/>
      <c r="D752" s="94"/>
      <c r="E752" s="94"/>
      <c r="F752" s="95"/>
      <c r="G752" s="95"/>
      <c r="H752" s="95"/>
      <c r="I752" s="95"/>
      <c r="J752" s="95"/>
      <c r="K752" s="95"/>
      <c r="L752" s="95"/>
      <c r="M752" s="95"/>
      <c r="N752" s="95"/>
      <c r="O752" s="95"/>
      <c r="P752" s="95"/>
      <c r="Q752" s="95"/>
      <c r="R752" s="95"/>
    </row>
    <row r="753" spans="2:18">
      <c r="B753" s="94"/>
      <c r="C753" s="94"/>
      <c r="D753" s="94"/>
      <c r="E753" s="94"/>
      <c r="F753" s="95"/>
      <c r="G753" s="95"/>
      <c r="H753" s="95"/>
      <c r="I753" s="95"/>
      <c r="J753" s="95"/>
      <c r="K753" s="95"/>
      <c r="L753" s="95"/>
      <c r="M753" s="95"/>
      <c r="N753" s="95"/>
      <c r="O753" s="95"/>
      <c r="P753" s="95"/>
      <c r="Q753" s="95"/>
      <c r="R753" s="95"/>
    </row>
    <row r="754" spans="2:18">
      <c r="B754" s="94"/>
      <c r="C754" s="94"/>
      <c r="D754" s="94"/>
      <c r="E754" s="94"/>
      <c r="F754" s="95"/>
      <c r="G754" s="95"/>
      <c r="H754" s="95"/>
      <c r="I754" s="95"/>
      <c r="J754" s="95"/>
      <c r="K754" s="95"/>
      <c r="L754" s="95"/>
      <c r="M754" s="95"/>
      <c r="N754" s="95"/>
      <c r="O754" s="95"/>
      <c r="P754" s="95"/>
      <c r="Q754" s="95"/>
      <c r="R754" s="95"/>
    </row>
    <row r="755" spans="2:18">
      <c r="B755" s="94"/>
      <c r="C755" s="94"/>
      <c r="D755" s="94"/>
      <c r="E755" s="94"/>
      <c r="F755" s="95"/>
      <c r="G755" s="95"/>
      <c r="H755" s="95"/>
      <c r="I755" s="95"/>
      <c r="J755" s="95"/>
      <c r="K755" s="95"/>
      <c r="L755" s="95"/>
      <c r="M755" s="95"/>
      <c r="N755" s="95"/>
      <c r="O755" s="95"/>
      <c r="P755" s="95"/>
      <c r="Q755" s="95"/>
      <c r="R755" s="95"/>
    </row>
    <row r="756" spans="2:18">
      <c r="B756" s="94"/>
      <c r="C756" s="94"/>
      <c r="D756" s="94"/>
      <c r="E756" s="94"/>
      <c r="F756" s="95"/>
      <c r="G756" s="95"/>
      <c r="H756" s="95"/>
      <c r="I756" s="95"/>
      <c r="J756" s="95"/>
      <c r="K756" s="95"/>
      <c r="L756" s="95"/>
      <c r="M756" s="95"/>
      <c r="N756" s="95"/>
      <c r="O756" s="95"/>
      <c r="P756" s="95"/>
      <c r="Q756" s="95"/>
      <c r="R756" s="95"/>
    </row>
    <row r="757" spans="2:18">
      <c r="B757" s="94"/>
      <c r="C757" s="94"/>
      <c r="D757" s="94"/>
      <c r="E757" s="94"/>
      <c r="F757" s="95"/>
      <c r="G757" s="95"/>
      <c r="H757" s="95"/>
      <c r="I757" s="95"/>
      <c r="J757" s="95"/>
      <c r="K757" s="95"/>
      <c r="L757" s="95"/>
      <c r="M757" s="95"/>
      <c r="N757" s="95"/>
      <c r="O757" s="95"/>
      <c r="P757" s="95"/>
      <c r="Q757" s="95"/>
      <c r="R757" s="95"/>
    </row>
    <row r="758" spans="2:18">
      <c r="B758" s="94"/>
      <c r="C758" s="94"/>
      <c r="D758" s="94"/>
      <c r="E758" s="94"/>
      <c r="F758" s="95"/>
      <c r="G758" s="95"/>
      <c r="H758" s="95"/>
      <c r="I758" s="95"/>
      <c r="J758" s="95"/>
      <c r="K758" s="95"/>
      <c r="L758" s="95"/>
      <c r="M758" s="95"/>
      <c r="N758" s="95"/>
      <c r="O758" s="95"/>
      <c r="P758" s="95"/>
      <c r="Q758" s="95"/>
      <c r="R758" s="95"/>
    </row>
    <row r="759" spans="2:18">
      <c r="B759" s="94"/>
      <c r="C759" s="94"/>
      <c r="D759" s="94"/>
      <c r="E759" s="94"/>
      <c r="F759" s="95"/>
      <c r="G759" s="95"/>
      <c r="H759" s="95"/>
      <c r="I759" s="95"/>
      <c r="J759" s="95"/>
      <c r="K759" s="95"/>
      <c r="L759" s="95"/>
      <c r="M759" s="95"/>
      <c r="N759" s="95"/>
      <c r="O759" s="95"/>
      <c r="P759" s="95"/>
      <c r="Q759" s="95"/>
      <c r="R759" s="95"/>
    </row>
    <row r="760" spans="2:18">
      <c r="B760" s="94"/>
      <c r="C760" s="94"/>
      <c r="D760" s="94"/>
      <c r="E760" s="94"/>
      <c r="F760" s="95"/>
      <c r="G760" s="95"/>
      <c r="H760" s="95"/>
      <c r="I760" s="95"/>
      <c r="J760" s="95"/>
      <c r="K760" s="95"/>
      <c r="L760" s="95"/>
      <c r="M760" s="95"/>
      <c r="N760" s="95"/>
      <c r="O760" s="95"/>
      <c r="P760" s="95"/>
      <c r="Q760" s="95"/>
      <c r="R760" s="95"/>
    </row>
    <row r="761" spans="2:18">
      <c r="B761" s="94"/>
      <c r="C761" s="94"/>
      <c r="D761" s="94"/>
      <c r="E761" s="94"/>
      <c r="F761" s="95"/>
      <c r="G761" s="95"/>
      <c r="H761" s="95"/>
      <c r="I761" s="95"/>
      <c r="J761" s="95"/>
      <c r="K761" s="95"/>
      <c r="L761" s="95"/>
      <c r="M761" s="95"/>
      <c r="N761" s="95"/>
      <c r="O761" s="95"/>
      <c r="P761" s="95"/>
      <c r="Q761" s="95"/>
      <c r="R761" s="95"/>
    </row>
    <row r="762" spans="2:18">
      <c r="B762" s="94"/>
      <c r="C762" s="94"/>
      <c r="D762" s="94"/>
      <c r="E762" s="94"/>
      <c r="F762" s="95"/>
      <c r="G762" s="95"/>
      <c r="H762" s="95"/>
      <c r="I762" s="95"/>
      <c r="J762" s="95"/>
      <c r="K762" s="95"/>
      <c r="L762" s="95"/>
      <c r="M762" s="95"/>
      <c r="N762" s="95"/>
      <c r="O762" s="95"/>
      <c r="P762" s="95"/>
      <c r="Q762" s="95"/>
      <c r="R762" s="95"/>
    </row>
    <row r="763" spans="2:18">
      <c r="B763" s="94"/>
      <c r="C763" s="94"/>
      <c r="D763" s="94"/>
      <c r="E763" s="94"/>
      <c r="F763" s="95"/>
      <c r="G763" s="95"/>
      <c r="H763" s="95"/>
      <c r="I763" s="95"/>
      <c r="J763" s="95"/>
      <c r="K763" s="95"/>
      <c r="L763" s="95"/>
      <c r="M763" s="95"/>
      <c r="N763" s="95"/>
      <c r="O763" s="95"/>
      <c r="P763" s="95"/>
      <c r="Q763" s="95"/>
      <c r="R763" s="95"/>
    </row>
    <row r="764" spans="2:18">
      <c r="B764" s="94"/>
      <c r="C764" s="94"/>
      <c r="D764" s="94"/>
      <c r="E764" s="94"/>
      <c r="F764" s="95"/>
      <c r="G764" s="95"/>
      <c r="H764" s="95"/>
      <c r="I764" s="95"/>
      <c r="J764" s="95"/>
      <c r="K764" s="95"/>
      <c r="L764" s="95"/>
      <c r="M764" s="95"/>
      <c r="N764" s="95"/>
      <c r="O764" s="95"/>
      <c r="P764" s="95"/>
      <c r="Q764" s="95"/>
      <c r="R764" s="95"/>
    </row>
    <row r="765" spans="2:18">
      <c r="B765" s="94"/>
      <c r="C765" s="94"/>
      <c r="D765" s="94"/>
      <c r="E765" s="94"/>
      <c r="F765" s="95"/>
      <c r="G765" s="95"/>
      <c r="H765" s="95"/>
      <c r="I765" s="95"/>
      <c r="J765" s="95"/>
      <c r="K765" s="95"/>
      <c r="L765" s="95"/>
      <c r="M765" s="95"/>
      <c r="N765" s="95"/>
      <c r="O765" s="95"/>
      <c r="P765" s="95"/>
      <c r="Q765" s="95"/>
      <c r="R765" s="95"/>
    </row>
    <row r="766" spans="2:18">
      <c r="B766" s="94"/>
      <c r="C766" s="94"/>
      <c r="D766" s="94"/>
      <c r="E766" s="94"/>
      <c r="F766" s="95"/>
      <c r="G766" s="95"/>
      <c r="H766" s="95"/>
      <c r="I766" s="95"/>
      <c r="J766" s="95"/>
      <c r="K766" s="95"/>
      <c r="L766" s="95"/>
      <c r="M766" s="95"/>
      <c r="N766" s="95"/>
      <c r="O766" s="95"/>
      <c r="P766" s="95"/>
      <c r="Q766" s="95"/>
      <c r="R766" s="95"/>
    </row>
    <row r="767" spans="2:18">
      <c r="B767" s="94"/>
      <c r="C767" s="94"/>
      <c r="D767" s="94"/>
      <c r="E767" s="94"/>
      <c r="F767" s="95"/>
      <c r="G767" s="95"/>
      <c r="H767" s="95"/>
      <c r="I767" s="95"/>
      <c r="J767" s="95"/>
      <c r="K767" s="95"/>
      <c r="L767" s="95"/>
      <c r="M767" s="95"/>
      <c r="N767" s="95"/>
      <c r="O767" s="95"/>
      <c r="P767" s="95"/>
      <c r="Q767" s="95"/>
      <c r="R767" s="95"/>
    </row>
    <row r="768" spans="2:18">
      <c r="B768" s="94"/>
      <c r="C768" s="94"/>
      <c r="D768" s="94"/>
      <c r="E768" s="94"/>
      <c r="F768" s="95"/>
      <c r="G768" s="95"/>
      <c r="H768" s="95"/>
      <c r="I768" s="95"/>
      <c r="J768" s="95"/>
      <c r="K768" s="95"/>
      <c r="L768" s="95"/>
      <c r="M768" s="95"/>
      <c r="N768" s="95"/>
      <c r="O768" s="95"/>
      <c r="P768" s="95"/>
      <c r="Q768" s="95"/>
      <c r="R768" s="95"/>
    </row>
    <row r="769" spans="2:18">
      <c r="B769" s="94"/>
      <c r="C769" s="94"/>
      <c r="D769" s="94"/>
      <c r="E769" s="94"/>
      <c r="F769" s="95"/>
      <c r="G769" s="95"/>
      <c r="H769" s="95"/>
      <c r="I769" s="95"/>
      <c r="J769" s="95"/>
      <c r="K769" s="95"/>
      <c r="L769" s="95"/>
      <c r="M769" s="95"/>
      <c r="N769" s="95"/>
      <c r="O769" s="95"/>
      <c r="P769" s="95"/>
      <c r="Q769" s="95"/>
      <c r="R769" s="95"/>
    </row>
    <row r="770" spans="2:18">
      <c r="B770" s="94"/>
      <c r="C770" s="94"/>
      <c r="D770" s="94"/>
      <c r="E770" s="94"/>
      <c r="F770" s="95"/>
      <c r="G770" s="95"/>
      <c r="H770" s="95"/>
      <c r="I770" s="95"/>
      <c r="J770" s="95"/>
      <c r="K770" s="95"/>
      <c r="L770" s="95"/>
      <c r="M770" s="95"/>
      <c r="N770" s="95"/>
      <c r="O770" s="95"/>
      <c r="P770" s="95"/>
      <c r="Q770" s="95"/>
      <c r="R770" s="95"/>
    </row>
    <row r="771" spans="2:18">
      <c r="B771" s="94"/>
      <c r="C771" s="94"/>
      <c r="D771" s="94"/>
      <c r="E771" s="94"/>
      <c r="F771" s="95"/>
      <c r="G771" s="95"/>
      <c r="H771" s="95"/>
      <c r="I771" s="95"/>
      <c r="J771" s="95"/>
      <c r="K771" s="95"/>
      <c r="L771" s="95"/>
      <c r="M771" s="95"/>
      <c r="N771" s="95"/>
      <c r="O771" s="95"/>
      <c r="P771" s="95"/>
      <c r="Q771" s="95"/>
      <c r="R771" s="95"/>
    </row>
    <row r="772" spans="2:18">
      <c r="B772" s="94"/>
      <c r="C772" s="94"/>
      <c r="D772" s="94"/>
      <c r="E772" s="94"/>
      <c r="F772" s="95"/>
      <c r="G772" s="95"/>
      <c r="H772" s="95"/>
      <c r="I772" s="95"/>
      <c r="J772" s="95"/>
      <c r="K772" s="95"/>
      <c r="L772" s="95"/>
      <c r="M772" s="95"/>
      <c r="N772" s="95"/>
      <c r="O772" s="95"/>
      <c r="P772" s="95"/>
      <c r="Q772" s="95"/>
      <c r="R772" s="95"/>
    </row>
    <row r="773" spans="2:18">
      <c r="B773" s="94"/>
      <c r="C773" s="94"/>
      <c r="D773" s="94"/>
      <c r="E773" s="94"/>
      <c r="F773" s="95"/>
      <c r="G773" s="95"/>
      <c r="H773" s="95"/>
      <c r="I773" s="95"/>
      <c r="J773" s="95"/>
      <c r="K773" s="95"/>
      <c r="L773" s="95"/>
      <c r="M773" s="95"/>
      <c r="N773" s="95"/>
      <c r="O773" s="95"/>
      <c r="P773" s="95"/>
      <c r="Q773" s="95"/>
      <c r="R773" s="95"/>
    </row>
    <row r="774" spans="2:18">
      <c r="B774" s="94"/>
      <c r="C774" s="94"/>
      <c r="D774" s="94"/>
      <c r="E774" s="94"/>
      <c r="F774" s="95"/>
      <c r="G774" s="95"/>
      <c r="H774" s="95"/>
      <c r="I774" s="95"/>
      <c r="J774" s="95"/>
      <c r="K774" s="95"/>
      <c r="L774" s="95"/>
      <c r="M774" s="95"/>
      <c r="N774" s="95"/>
      <c r="O774" s="95"/>
      <c r="P774" s="95"/>
      <c r="Q774" s="95"/>
      <c r="R774" s="95"/>
    </row>
    <row r="775" spans="2:18">
      <c r="B775" s="94"/>
      <c r="C775" s="94"/>
      <c r="D775" s="94"/>
      <c r="E775" s="94"/>
      <c r="F775" s="95"/>
      <c r="G775" s="95"/>
      <c r="H775" s="95"/>
      <c r="I775" s="95"/>
      <c r="J775" s="95"/>
      <c r="K775" s="95"/>
      <c r="L775" s="95"/>
      <c r="M775" s="95"/>
      <c r="N775" s="95"/>
      <c r="O775" s="95"/>
      <c r="P775" s="95"/>
      <c r="Q775" s="95"/>
      <c r="R775" s="95"/>
    </row>
    <row r="776" spans="2:18">
      <c r="B776" s="94"/>
      <c r="C776" s="94"/>
      <c r="D776" s="94"/>
      <c r="E776" s="94"/>
      <c r="F776" s="95"/>
      <c r="G776" s="95"/>
      <c r="H776" s="95"/>
      <c r="I776" s="95"/>
      <c r="J776" s="95"/>
      <c r="K776" s="95"/>
      <c r="L776" s="95"/>
      <c r="M776" s="95"/>
      <c r="N776" s="95"/>
      <c r="O776" s="95"/>
      <c r="P776" s="95"/>
      <c r="Q776" s="95"/>
      <c r="R776" s="95"/>
    </row>
    <row r="777" spans="2:18">
      <c r="B777" s="94"/>
      <c r="C777" s="94"/>
      <c r="D777" s="94"/>
      <c r="E777" s="94"/>
      <c r="F777" s="95"/>
      <c r="G777" s="95"/>
      <c r="H777" s="95"/>
      <c r="I777" s="95"/>
      <c r="J777" s="95"/>
      <c r="K777" s="95"/>
      <c r="L777" s="95"/>
      <c r="M777" s="95"/>
      <c r="N777" s="95"/>
      <c r="O777" s="95"/>
      <c r="P777" s="95"/>
      <c r="Q777" s="95"/>
      <c r="R777" s="95"/>
    </row>
    <row r="778" spans="2:18">
      <c r="B778" s="94"/>
      <c r="C778" s="94"/>
      <c r="D778" s="94"/>
      <c r="E778" s="94"/>
      <c r="F778" s="95"/>
      <c r="G778" s="95"/>
      <c r="H778" s="95"/>
      <c r="I778" s="95"/>
      <c r="J778" s="95"/>
      <c r="K778" s="95"/>
      <c r="L778" s="95"/>
      <c r="M778" s="95"/>
      <c r="N778" s="95"/>
      <c r="O778" s="95"/>
      <c r="P778" s="95"/>
      <c r="Q778" s="95"/>
      <c r="R778" s="95"/>
    </row>
    <row r="779" spans="2:18">
      <c r="B779" s="94"/>
      <c r="C779" s="94"/>
      <c r="D779" s="94"/>
      <c r="E779" s="94"/>
      <c r="F779" s="95"/>
      <c r="G779" s="95"/>
      <c r="H779" s="95"/>
      <c r="I779" s="95"/>
      <c r="J779" s="95"/>
      <c r="K779" s="95"/>
      <c r="L779" s="95"/>
      <c r="M779" s="95"/>
      <c r="N779" s="95"/>
      <c r="O779" s="95"/>
      <c r="P779" s="95"/>
      <c r="Q779" s="95"/>
      <c r="R779" s="95"/>
    </row>
    <row r="780" spans="2:18">
      <c r="B780" s="94"/>
      <c r="C780" s="94"/>
      <c r="D780" s="94"/>
      <c r="E780" s="94"/>
      <c r="F780" s="95"/>
      <c r="G780" s="95"/>
      <c r="H780" s="95"/>
      <c r="I780" s="95"/>
      <c r="J780" s="95"/>
      <c r="K780" s="95"/>
      <c r="L780" s="95"/>
      <c r="M780" s="95"/>
      <c r="N780" s="95"/>
      <c r="O780" s="95"/>
      <c r="P780" s="95"/>
      <c r="Q780" s="95"/>
      <c r="R780" s="95"/>
    </row>
    <row r="781" spans="2:18">
      <c r="B781" s="94"/>
      <c r="C781" s="94"/>
      <c r="D781" s="94"/>
      <c r="E781" s="94"/>
      <c r="F781" s="95"/>
      <c r="G781" s="95"/>
      <c r="H781" s="95"/>
      <c r="I781" s="95"/>
      <c r="J781" s="95"/>
      <c r="K781" s="95"/>
      <c r="L781" s="95"/>
      <c r="M781" s="95"/>
      <c r="N781" s="95"/>
      <c r="O781" s="95"/>
      <c r="P781" s="95"/>
      <c r="Q781" s="95"/>
      <c r="R781" s="95"/>
    </row>
    <row r="782" spans="2:18">
      <c r="B782" s="94"/>
      <c r="C782" s="94"/>
      <c r="D782" s="94"/>
      <c r="E782" s="94"/>
      <c r="F782" s="95"/>
      <c r="G782" s="95"/>
      <c r="H782" s="95"/>
      <c r="I782" s="95"/>
      <c r="J782" s="95"/>
      <c r="K782" s="95"/>
      <c r="L782" s="95"/>
      <c r="M782" s="95"/>
      <c r="N782" s="95"/>
      <c r="O782" s="95"/>
      <c r="P782" s="95"/>
      <c r="Q782" s="95"/>
      <c r="R782" s="95"/>
    </row>
    <row r="783" spans="2:18">
      <c r="B783" s="94"/>
      <c r="C783" s="94"/>
      <c r="D783" s="94"/>
      <c r="E783" s="94"/>
      <c r="F783" s="95"/>
      <c r="G783" s="95"/>
      <c r="H783" s="95"/>
      <c r="I783" s="95"/>
      <c r="J783" s="95"/>
      <c r="K783" s="95"/>
      <c r="L783" s="95"/>
      <c r="M783" s="95"/>
      <c r="N783" s="95"/>
      <c r="O783" s="95"/>
      <c r="P783" s="95"/>
      <c r="Q783" s="95"/>
      <c r="R783" s="95"/>
    </row>
    <row r="784" spans="2:18">
      <c r="B784" s="94"/>
      <c r="C784" s="94"/>
      <c r="D784" s="94"/>
      <c r="E784" s="94"/>
      <c r="F784" s="95"/>
      <c r="G784" s="95"/>
      <c r="H784" s="95"/>
      <c r="I784" s="95"/>
      <c r="J784" s="95"/>
      <c r="K784" s="95"/>
      <c r="L784" s="95"/>
      <c r="M784" s="95"/>
      <c r="N784" s="95"/>
      <c r="O784" s="95"/>
      <c r="P784" s="95"/>
      <c r="Q784" s="95"/>
      <c r="R784" s="95"/>
    </row>
    <row r="785" spans="2:18">
      <c r="B785" s="94"/>
      <c r="C785" s="94"/>
      <c r="D785" s="94"/>
      <c r="E785" s="94"/>
      <c r="F785" s="95"/>
      <c r="G785" s="95"/>
      <c r="H785" s="95"/>
      <c r="I785" s="95"/>
      <c r="J785" s="95"/>
      <c r="K785" s="95"/>
      <c r="L785" s="95"/>
      <c r="M785" s="95"/>
      <c r="N785" s="95"/>
      <c r="O785" s="95"/>
      <c r="P785" s="95"/>
      <c r="Q785" s="95"/>
      <c r="R785" s="95"/>
    </row>
    <row r="786" spans="2:18">
      <c r="B786" s="94"/>
      <c r="C786" s="94"/>
      <c r="D786" s="94"/>
      <c r="E786" s="94"/>
      <c r="F786" s="95"/>
      <c r="G786" s="95"/>
      <c r="H786" s="95"/>
      <c r="I786" s="95"/>
      <c r="J786" s="95"/>
      <c r="K786" s="95"/>
      <c r="L786" s="95"/>
      <c r="M786" s="95"/>
      <c r="N786" s="95"/>
      <c r="O786" s="95"/>
      <c r="P786" s="95"/>
      <c r="Q786" s="95"/>
      <c r="R786" s="95"/>
    </row>
    <row r="787" spans="2:18">
      <c r="B787" s="94"/>
      <c r="C787" s="94"/>
      <c r="D787" s="94"/>
      <c r="E787" s="94"/>
      <c r="F787" s="95"/>
      <c r="G787" s="95"/>
      <c r="H787" s="95"/>
      <c r="I787" s="95"/>
      <c r="J787" s="95"/>
      <c r="K787" s="95"/>
      <c r="L787" s="95"/>
      <c r="M787" s="95"/>
      <c r="N787" s="95"/>
      <c r="O787" s="95"/>
      <c r="P787" s="95"/>
      <c r="Q787" s="95"/>
      <c r="R787" s="95"/>
    </row>
    <row r="788" spans="2:18">
      <c r="B788" s="94"/>
      <c r="C788" s="94"/>
      <c r="D788" s="94"/>
      <c r="E788" s="94"/>
      <c r="F788" s="95"/>
      <c r="G788" s="95"/>
      <c r="H788" s="95"/>
      <c r="I788" s="95"/>
      <c r="J788" s="95"/>
      <c r="K788" s="95"/>
      <c r="L788" s="95"/>
      <c r="M788" s="95"/>
      <c r="N788" s="95"/>
      <c r="O788" s="95"/>
      <c r="P788" s="95"/>
      <c r="Q788" s="95"/>
      <c r="R788" s="95"/>
    </row>
    <row r="789" spans="2:18">
      <c r="B789" s="94"/>
      <c r="C789" s="94"/>
      <c r="D789" s="94"/>
      <c r="E789" s="94"/>
      <c r="F789" s="95"/>
      <c r="G789" s="95"/>
      <c r="H789" s="95"/>
      <c r="I789" s="95"/>
      <c r="J789" s="95"/>
      <c r="K789" s="95"/>
      <c r="L789" s="95"/>
      <c r="M789" s="95"/>
      <c r="N789" s="95"/>
      <c r="O789" s="95"/>
      <c r="P789" s="95"/>
      <c r="Q789" s="95"/>
      <c r="R789" s="95"/>
    </row>
    <row r="790" spans="2:18">
      <c r="B790" s="94"/>
      <c r="C790" s="94"/>
      <c r="D790" s="94"/>
      <c r="E790" s="94"/>
      <c r="F790" s="95"/>
      <c r="G790" s="95"/>
      <c r="H790" s="95"/>
      <c r="I790" s="95"/>
      <c r="J790" s="95"/>
      <c r="K790" s="95"/>
      <c r="L790" s="95"/>
      <c r="M790" s="95"/>
      <c r="N790" s="95"/>
      <c r="O790" s="95"/>
      <c r="P790" s="95"/>
      <c r="Q790" s="95"/>
      <c r="R790" s="95"/>
    </row>
    <row r="791" spans="2:18">
      <c r="B791" s="94"/>
      <c r="C791" s="94"/>
      <c r="D791" s="94"/>
      <c r="E791" s="94"/>
      <c r="F791" s="95"/>
      <c r="G791" s="95"/>
      <c r="H791" s="95"/>
      <c r="I791" s="95"/>
      <c r="J791" s="95"/>
      <c r="K791" s="95"/>
      <c r="L791" s="95"/>
      <c r="M791" s="95"/>
      <c r="N791" s="95"/>
      <c r="O791" s="95"/>
      <c r="P791" s="95"/>
      <c r="Q791" s="95"/>
      <c r="R791" s="95"/>
    </row>
    <row r="792" spans="2:18">
      <c r="B792" s="94"/>
      <c r="C792" s="94"/>
      <c r="D792" s="94"/>
      <c r="E792" s="94"/>
      <c r="F792" s="95"/>
      <c r="G792" s="95"/>
      <c r="H792" s="95"/>
      <c r="I792" s="95"/>
      <c r="J792" s="95"/>
      <c r="K792" s="95"/>
      <c r="L792" s="95"/>
      <c r="M792" s="95"/>
      <c r="N792" s="95"/>
      <c r="O792" s="95"/>
      <c r="P792" s="95"/>
      <c r="Q792" s="95"/>
      <c r="R792" s="95"/>
    </row>
    <row r="793" spans="2:18">
      <c r="B793" s="94"/>
      <c r="C793" s="94"/>
      <c r="D793" s="94"/>
      <c r="E793" s="94"/>
      <c r="F793" s="95"/>
      <c r="G793" s="95"/>
      <c r="H793" s="95"/>
      <c r="I793" s="95"/>
      <c r="J793" s="95"/>
      <c r="K793" s="95"/>
      <c r="L793" s="95"/>
      <c r="M793" s="95"/>
      <c r="N793" s="95"/>
      <c r="O793" s="95"/>
      <c r="P793" s="95"/>
      <c r="Q793" s="95"/>
      <c r="R793" s="95"/>
    </row>
    <row r="794" spans="2:18">
      <c r="B794" s="94"/>
      <c r="C794" s="94"/>
      <c r="D794" s="94"/>
      <c r="E794" s="94"/>
      <c r="F794" s="95"/>
      <c r="G794" s="95"/>
      <c r="H794" s="95"/>
      <c r="I794" s="95"/>
      <c r="J794" s="95"/>
      <c r="K794" s="95"/>
      <c r="L794" s="95"/>
      <c r="M794" s="95"/>
      <c r="N794" s="95"/>
      <c r="O794" s="95"/>
      <c r="P794" s="95"/>
      <c r="Q794" s="95"/>
      <c r="R794" s="95"/>
    </row>
    <row r="795" spans="2:18">
      <c r="B795" s="94"/>
      <c r="C795" s="94"/>
      <c r="D795" s="94"/>
      <c r="E795" s="94"/>
      <c r="F795" s="95"/>
      <c r="G795" s="95"/>
      <c r="H795" s="95"/>
      <c r="I795" s="95"/>
      <c r="J795" s="95"/>
      <c r="K795" s="95"/>
      <c r="L795" s="95"/>
      <c r="M795" s="95"/>
      <c r="N795" s="95"/>
      <c r="O795" s="95"/>
      <c r="P795" s="95"/>
      <c r="Q795" s="95"/>
      <c r="R795" s="95"/>
    </row>
    <row r="796" spans="2:18">
      <c r="B796" s="94"/>
      <c r="C796" s="94"/>
      <c r="D796" s="94"/>
      <c r="E796" s="94"/>
      <c r="F796" s="95"/>
      <c r="G796" s="95"/>
      <c r="H796" s="95"/>
      <c r="I796" s="95"/>
      <c r="J796" s="95"/>
      <c r="K796" s="95"/>
      <c r="L796" s="95"/>
      <c r="M796" s="95"/>
      <c r="N796" s="95"/>
      <c r="O796" s="95"/>
      <c r="P796" s="95"/>
      <c r="Q796" s="95"/>
      <c r="R796" s="95"/>
    </row>
    <row r="797" spans="2:18">
      <c r="B797" s="94"/>
      <c r="C797" s="94"/>
      <c r="D797" s="94"/>
      <c r="E797" s="94"/>
      <c r="F797" s="95"/>
      <c r="G797" s="95"/>
      <c r="H797" s="95"/>
      <c r="I797" s="95"/>
      <c r="J797" s="95"/>
      <c r="K797" s="95"/>
      <c r="L797" s="95"/>
      <c r="M797" s="95"/>
      <c r="N797" s="95"/>
      <c r="O797" s="95"/>
      <c r="P797" s="95"/>
      <c r="Q797" s="95"/>
      <c r="R797" s="95"/>
    </row>
    <row r="798" spans="2:18">
      <c r="B798" s="94"/>
      <c r="C798" s="94"/>
      <c r="D798" s="94"/>
      <c r="E798" s="94"/>
      <c r="F798" s="95"/>
      <c r="G798" s="95"/>
      <c r="H798" s="95"/>
      <c r="I798" s="95"/>
      <c r="J798" s="95"/>
      <c r="K798" s="95"/>
      <c r="L798" s="95"/>
      <c r="M798" s="95"/>
      <c r="N798" s="95"/>
      <c r="O798" s="95"/>
      <c r="P798" s="95"/>
      <c r="Q798" s="95"/>
      <c r="R798" s="95"/>
    </row>
    <row r="799" spans="2:18">
      <c r="B799" s="94"/>
      <c r="C799" s="94"/>
      <c r="D799" s="94"/>
      <c r="E799" s="94"/>
      <c r="F799" s="95"/>
      <c r="G799" s="95"/>
      <c r="H799" s="95"/>
      <c r="I799" s="95"/>
      <c r="J799" s="95"/>
      <c r="K799" s="95"/>
      <c r="L799" s="95"/>
      <c r="M799" s="95"/>
      <c r="N799" s="95"/>
      <c r="O799" s="95"/>
      <c r="P799" s="95"/>
      <c r="Q799" s="95"/>
      <c r="R799" s="95"/>
    </row>
    <row r="800" spans="2:18">
      <c r="B800" s="94"/>
      <c r="C800" s="94"/>
      <c r="D800" s="94"/>
      <c r="E800" s="94"/>
      <c r="F800" s="95"/>
      <c r="G800" s="95"/>
      <c r="H800" s="95"/>
      <c r="I800" s="95"/>
      <c r="J800" s="95"/>
      <c r="K800" s="95"/>
      <c r="L800" s="95"/>
      <c r="M800" s="95"/>
      <c r="N800" s="95"/>
      <c r="O800" s="95"/>
      <c r="P800" s="95"/>
      <c r="Q800" s="95"/>
      <c r="R800" s="95"/>
    </row>
    <row r="801" spans="2:18">
      <c r="B801" s="94"/>
      <c r="C801" s="94"/>
      <c r="D801" s="94"/>
      <c r="E801" s="94"/>
      <c r="F801" s="95"/>
      <c r="G801" s="95"/>
      <c r="H801" s="95"/>
      <c r="I801" s="95"/>
      <c r="J801" s="95"/>
      <c r="K801" s="95"/>
      <c r="L801" s="95"/>
      <c r="M801" s="95"/>
      <c r="N801" s="95"/>
      <c r="O801" s="95"/>
      <c r="P801" s="95"/>
      <c r="Q801" s="95"/>
      <c r="R801" s="95"/>
    </row>
    <row r="802" spans="2:18">
      <c r="B802" s="94"/>
      <c r="C802" s="94"/>
      <c r="D802" s="94"/>
      <c r="E802" s="94"/>
      <c r="F802" s="95"/>
      <c r="G802" s="95"/>
      <c r="H802" s="95"/>
      <c r="I802" s="95"/>
      <c r="J802" s="95"/>
      <c r="K802" s="95"/>
      <c r="L802" s="95"/>
      <c r="M802" s="95"/>
      <c r="N802" s="95"/>
      <c r="O802" s="95"/>
      <c r="P802" s="95"/>
      <c r="Q802" s="95"/>
      <c r="R802" s="95"/>
    </row>
    <row r="803" spans="2:18">
      <c r="B803" s="94"/>
      <c r="C803" s="94"/>
      <c r="D803" s="94"/>
      <c r="E803" s="94"/>
      <c r="F803" s="95"/>
      <c r="G803" s="95"/>
      <c r="H803" s="95"/>
      <c r="I803" s="95"/>
      <c r="J803" s="95"/>
      <c r="K803" s="95"/>
      <c r="L803" s="95"/>
      <c r="M803" s="95"/>
      <c r="N803" s="95"/>
      <c r="O803" s="95"/>
      <c r="P803" s="95"/>
      <c r="Q803" s="95"/>
      <c r="R803" s="95"/>
    </row>
    <row r="804" spans="2:18">
      <c r="B804" s="94"/>
      <c r="C804" s="94"/>
      <c r="D804" s="94"/>
      <c r="E804" s="94"/>
      <c r="F804" s="95"/>
      <c r="G804" s="95"/>
      <c r="H804" s="95"/>
      <c r="I804" s="95"/>
      <c r="J804" s="95"/>
      <c r="K804" s="95"/>
      <c r="L804" s="95"/>
      <c r="M804" s="95"/>
      <c r="N804" s="95"/>
      <c r="O804" s="95"/>
      <c r="P804" s="95"/>
      <c r="Q804" s="95"/>
      <c r="R804" s="95"/>
    </row>
    <row r="805" spans="2:18">
      <c r="B805" s="94"/>
      <c r="C805" s="94"/>
      <c r="D805" s="94"/>
      <c r="E805" s="94"/>
      <c r="F805" s="95"/>
      <c r="G805" s="95"/>
      <c r="H805" s="95"/>
      <c r="I805" s="95"/>
      <c r="J805" s="95"/>
      <c r="K805" s="95"/>
      <c r="L805" s="95"/>
      <c r="M805" s="95"/>
      <c r="N805" s="95"/>
      <c r="O805" s="95"/>
      <c r="P805" s="95"/>
      <c r="Q805" s="95"/>
      <c r="R805" s="95"/>
    </row>
    <row r="806" spans="2:18">
      <c r="B806" s="94"/>
      <c r="C806" s="94"/>
      <c r="D806" s="94"/>
      <c r="E806" s="94"/>
      <c r="F806" s="95"/>
      <c r="G806" s="95"/>
      <c r="H806" s="95"/>
      <c r="I806" s="95"/>
      <c r="J806" s="95"/>
      <c r="K806" s="95"/>
      <c r="L806" s="95"/>
      <c r="M806" s="95"/>
      <c r="N806" s="95"/>
      <c r="O806" s="95"/>
      <c r="P806" s="95"/>
      <c r="Q806" s="95"/>
      <c r="R806" s="95"/>
    </row>
    <row r="807" spans="2:18">
      <c r="B807" s="94"/>
      <c r="C807" s="94"/>
      <c r="D807" s="94"/>
      <c r="E807" s="94"/>
      <c r="F807" s="95"/>
      <c r="G807" s="95"/>
      <c r="H807" s="95"/>
      <c r="I807" s="95"/>
      <c r="J807" s="95"/>
      <c r="K807" s="95"/>
      <c r="L807" s="95"/>
      <c r="M807" s="95"/>
      <c r="N807" s="95"/>
      <c r="O807" s="95"/>
      <c r="P807" s="95"/>
      <c r="Q807" s="95"/>
      <c r="R807" s="95"/>
    </row>
    <row r="808" spans="2:18">
      <c r="B808" s="94"/>
      <c r="C808" s="94"/>
      <c r="D808" s="94"/>
      <c r="E808" s="94"/>
      <c r="F808" s="95"/>
      <c r="G808" s="95"/>
      <c r="H808" s="95"/>
      <c r="I808" s="95"/>
      <c r="J808" s="95"/>
      <c r="K808" s="95"/>
      <c r="L808" s="95"/>
      <c r="M808" s="95"/>
      <c r="N808" s="95"/>
      <c r="O808" s="95"/>
      <c r="P808" s="95"/>
      <c r="Q808" s="95"/>
      <c r="R808" s="95"/>
    </row>
    <row r="809" spans="2:18">
      <c r="B809" s="94"/>
      <c r="C809" s="94"/>
      <c r="D809" s="94"/>
      <c r="E809" s="94"/>
      <c r="F809" s="95"/>
      <c r="G809" s="95"/>
      <c r="H809" s="95"/>
      <c r="I809" s="95"/>
      <c r="J809" s="95"/>
      <c r="K809" s="95"/>
      <c r="L809" s="95"/>
      <c r="M809" s="95"/>
      <c r="N809" s="95"/>
      <c r="O809" s="95"/>
      <c r="P809" s="95"/>
      <c r="Q809" s="95"/>
      <c r="R809" s="95"/>
    </row>
    <row r="810" spans="2:18">
      <c r="B810" s="94"/>
      <c r="C810" s="94"/>
      <c r="D810" s="94"/>
      <c r="E810" s="94"/>
      <c r="F810" s="95"/>
      <c r="G810" s="95"/>
      <c r="H810" s="95"/>
      <c r="I810" s="95"/>
      <c r="J810" s="95"/>
      <c r="K810" s="95"/>
      <c r="L810" s="95"/>
      <c r="M810" s="95"/>
      <c r="N810" s="95"/>
      <c r="O810" s="95"/>
      <c r="P810" s="95"/>
      <c r="Q810" s="95"/>
      <c r="R810" s="95"/>
    </row>
    <row r="811" spans="2:18">
      <c r="B811" s="94"/>
      <c r="C811" s="94"/>
      <c r="D811" s="94"/>
      <c r="E811" s="94"/>
      <c r="F811" s="95"/>
      <c r="G811" s="95"/>
      <c r="H811" s="95"/>
      <c r="I811" s="95"/>
      <c r="J811" s="95"/>
      <c r="K811" s="95"/>
      <c r="L811" s="95"/>
      <c r="M811" s="95"/>
      <c r="N811" s="95"/>
      <c r="O811" s="95"/>
      <c r="P811" s="95"/>
      <c r="Q811" s="95"/>
      <c r="R811" s="95"/>
    </row>
    <row r="812" spans="2:18">
      <c r="B812" s="94"/>
      <c r="C812" s="94"/>
      <c r="D812" s="94"/>
      <c r="E812" s="94"/>
      <c r="F812" s="95"/>
      <c r="G812" s="95"/>
      <c r="H812" s="95"/>
      <c r="I812" s="95"/>
      <c r="J812" s="95"/>
      <c r="K812" s="95"/>
      <c r="L812" s="95"/>
      <c r="M812" s="95"/>
      <c r="N812" s="95"/>
      <c r="O812" s="95"/>
      <c r="P812" s="95"/>
      <c r="Q812" s="95"/>
      <c r="R812" s="95"/>
    </row>
    <row r="813" spans="2:18">
      <c r="B813" s="94"/>
      <c r="C813" s="94"/>
      <c r="D813" s="94"/>
      <c r="E813" s="94"/>
      <c r="F813" s="95"/>
      <c r="G813" s="95"/>
      <c r="H813" s="95"/>
      <c r="I813" s="95"/>
      <c r="J813" s="95"/>
      <c r="K813" s="95"/>
      <c r="L813" s="95"/>
      <c r="M813" s="95"/>
      <c r="N813" s="95"/>
      <c r="O813" s="95"/>
      <c r="P813" s="95"/>
      <c r="Q813" s="95"/>
      <c r="R813" s="95"/>
    </row>
    <row r="814" spans="2:18">
      <c r="B814" s="94"/>
      <c r="C814" s="94"/>
      <c r="D814" s="94"/>
      <c r="E814" s="94"/>
      <c r="F814" s="95"/>
      <c r="G814" s="95"/>
      <c r="H814" s="95"/>
      <c r="I814" s="95"/>
      <c r="J814" s="95"/>
      <c r="K814" s="95"/>
      <c r="L814" s="95"/>
      <c r="M814" s="95"/>
      <c r="N814" s="95"/>
      <c r="O814" s="95"/>
      <c r="P814" s="95"/>
      <c r="Q814" s="95"/>
      <c r="R814" s="95"/>
    </row>
    <row r="815" spans="2:18">
      <c r="B815" s="94"/>
      <c r="C815" s="94"/>
      <c r="D815" s="94"/>
      <c r="E815" s="94"/>
      <c r="F815" s="95"/>
      <c r="G815" s="95"/>
      <c r="H815" s="95"/>
      <c r="I815" s="95"/>
      <c r="J815" s="95"/>
      <c r="K815" s="95"/>
      <c r="L815" s="95"/>
      <c r="M815" s="95"/>
      <c r="N815" s="95"/>
      <c r="O815" s="95"/>
      <c r="P815" s="95"/>
      <c r="Q815" s="95"/>
      <c r="R815" s="95"/>
    </row>
    <row r="816" spans="2:18">
      <c r="B816" s="94"/>
      <c r="C816" s="94"/>
      <c r="D816" s="94"/>
      <c r="E816" s="94"/>
      <c r="F816" s="95"/>
      <c r="G816" s="95"/>
      <c r="H816" s="95"/>
      <c r="I816" s="95"/>
      <c r="J816" s="95"/>
      <c r="K816" s="95"/>
      <c r="L816" s="95"/>
      <c r="M816" s="95"/>
      <c r="N816" s="95"/>
      <c r="O816" s="95"/>
      <c r="P816" s="95"/>
      <c r="Q816" s="95"/>
      <c r="R816" s="95"/>
    </row>
    <row r="817" spans="2:18">
      <c r="B817" s="94"/>
      <c r="C817" s="94"/>
      <c r="D817" s="94"/>
      <c r="E817" s="94"/>
      <c r="F817" s="95"/>
      <c r="G817" s="95"/>
      <c r="H817" s="95"/>
      <c r="I817" s="95"/>
      <c r="J817" s="95"/>
      <c r="K817" s="95"/>
      <c r="L817" s="95"/>
      <c r="M817" s="95"/>
      <c r="N817" s="95"/>
      <c r="O817" s="95"/>
      <c r="P817" s="95"/>
      <c r="Q817" s="95"/>
      <c r="R817" s="95"/>
    </row>
    <row r="818" spans="2:18">
      <c r="B818" s="94"/>
      <c r="C818" s="94"/>
      <c r="D818" s="94"/>
      <c r="E818" s="94"/>
      <c r="F818" s="95"/>
      <c r="G818" s="95"/>
      <c r="H818" s="95"/>
      <c r="I818" s="95"/>
      <c r="J818" s="95"/>
      <c r="K818" s="95"/>
      <c r="L818" s="95"/>
      <c r="M818" s="95"/>
      <c r="N818" s="95"/>
      <c r="O818" s="95"/>
      <c r="P818" s="95"/>
      <c r="Q818" s="95"/>
      <c r="R818" s="95"/>
    </row>
    <row r="819" spans="2:18">
      <c r="B819" s="94"/>
      <c r="C819" s="94"/>
      <c r="D819" s="94"/>
      <c r="E819" s="94"/>
      <c r="F819" s="95"/>
      <c r="G819" s="95"/>
      <c r="H819" s="95"/>
      <c r="I819" s="95"/>
      <c r="J819" s="95"/>
      <c r="K819" s="95"/>
      <c r="L819" s="95"/>
      <c r="M819" s="95"/>
      <c r="N819" s="95"/>
      <c r="O819" s="95"/>
      <c r="P819" s="95"/>
      <c r="Q819" s="95"/>
      <c r="R819" s="95"/>
    </row>
    <row r="820" spans="2:18">
      <c r="B820" s="94"/>
      <c r="C820" s="94"/>
      <c r="D820" s="94"/>
      <c r="E820" s="94"/>
      <c r="F820" s="95"/>
      <c r="G820" s="95"/>
      <c r="H820" s="95"/>
      <c r="I820" s="95"/>
      <c r="J820" s="95"/>
      <c r="K820" s="95"/>
      <c r="L820" s="95"/>
      <c r="M820" s="95"/>
      <c r="N820" s="95"/>
      <c r="O820" s="95"/>
      <c r="P820" s="95"/>
      <c r="Q820" s="95"/>
      <c r="R820" s="95"/>
    </row>
    <row r="821" spans="2:18">
      <c r="B821" s="94"/>
      <c r="C821" s="94"/>
      <c r="D821" s="94"/>
      <c r="E821" s="94"/>
      <c r="F821" s="95"/>
      <c r="G821" s="95"/>
      <c r="H821" s="95"/>
      <c r="I821" s="95"/>
      <c r="J821" s="95"/>
      <c r="K821" s="95"/>
      <c r="L821" s="95"/>
      <c r="M821" s="95"/>
      <c r="N821" s="95"/>
      <c r="O821" s="95"/>
      <c r="P821" s="95"/>
      <c r="Q821" s="95"/>
      <c r="R821" s="95"/>
    </row>
    <row r="822" spans="2:18">
      <c r="B822" s="94"/>
      <c r="C822" s="94"/>
      <c r="D822" s="94"/>
      <c r="E822" s="94"/>
      <c r="F822" s="95"/>
      <c r="G822" s="95"/>
      <c r="H822" s="95"/>
      <c r="I822" s="95"/>
      <c r="J822" s="95"/>
      <c r="K822" s="95"/>
      <c r="L822" s="95"/>
      <c r="M822" s="95"/>
      <c r="N822" s="95"/>
      <c r="O822" s="95"/>
      <c r="P822" s="95"/>
      <c r="Q822" s="95"/>
      <c r="R822" s="95"/>
    </row>
    <row r="823" spans="2:18">
      <c r="B823" s="94"/>
      <c r="C823" s="94"/>
      <c r="D823" s="94"/>
      <c r="E823" s="94"/>
      <c r="F823" s="95"/>
      <c r="G823" s="95"/>
      <c r="H823" s="95"/>
      <c r="I823" s="95"/>
      <c r="J823" s="95"/>
      <c r="K823" s="95"/>
      <c r="L823" s="95"/>
      <c r="M823" s="95"/>
      <c r="N823" s="95"/>
      <c r="O823" s="95"/>
      <c r="P823" s="95"/>
      <c r="Q823" s="95"/>
      <c r="R823" s="95"/>
    </row>
    <row r="824" spans="2:18">
      <c r="B824" s="94"/>
      <c r="C824" s="94"/>
      <c r="D824" s="94"/>
      <c r="E824" s="94"/>
      <c r="F824" s="95"/>
      <c r="G824" s="95"/>
      <c r="H824" s="95"/>
      <c r="I824" s="95"/>
      <c r="J824" s="95"/>
      <c r="K824" s="95"/>
      <c r="L824" s="95"/>
      <c r="M824" s="95"/>
      <c r="N824" s="95"/>
      <c r="O824" s="95"/>
      <c r="P824" s="95"/>
      <c r="Q824" s="95"/>
      <c r="R824" s="95"/>
    </row>
    <row r="825" spans="2:18">
      <c r="B825" s="94"/>
      <c r="C825" s="94"/>
      <c r="D825" s="94"/>
      <c r="E825" s="94"/>
      <c r="F825" s="95"/>
      <c r="G825" s="95"/>
      <c r="H825" s="95"/>
      <c r="I825" s="95"/>
      <c r="J825" s="95"/>
      <c r="K825" s="95"/>
      <c r="L825" s="95"/>
      <c r="M825" s="95"/>
      <c r="N825" s="95"/>
      <c r="O825" s="95"/>
      <c r="P825" s="95"/>
      <c r="Q825" s="95"/>
      <c r="R825" s="95"/>
    </row>
    <row r="826" spans="2:18">
      <c r="B826" s="94"/>
      <c r="C826" s="94"/>
      <c r="D826" s="94"/>
      <c r="E826" s="94"/>
      <c r="F826" s="95"/>
      <c r="G826" s="95"/>
      <c r="H826" s="95"/>
      <c r="I826" s="95"/>
      <c r="J826" s="95"/>
      <c r="K826" s="95"/>
      <c r="L826" s="95"/>
      <c r="M826" s="95"/>
      <c r="N826" s="95"/>
      <c r="O826" s="95"/>
      <c r="P826" s="95"/>
      <c r="Q826" s="95"/>
      <c r="R826" s="95"/>
    </row>
    <row r="827" spans="2:18">
      <c r="B827" s="94"/>
      <c r="C827" s="94"/>
      <c r="D827" s="94"/>
      <c r="E827" s="94"/>
      <c r="F827" s="95"/>
      <c r="G827" s="95"/>
      <c r="H827" s="95"/>
      <c r="I827" s="95"/>
      <c r="J827" s="95"/>
      <c r="K827" s="95"/>
      <c r="L827" s="95"/>
      <c r="M827" s="95"/>
      <c r="N827" s="95"/>
      <c r="O827" s="95"/>
      <c r="P827" s="95"/>
      <c r="Q827" s="95"/>
      <c r="R827" s="95"/>
    </row>
    <row r="828" spans="2:18">
      <c r="B828" s="94"/>
      <c r="C828" s="94"/>
      <c r="D828" s="94"/>
      <c r="E828" s="94"/>
      <c r="F828" s="95"/>
      <c r="G828" s="95"/>
      <c r="H828" s="95"/>
      <c r="I828" s="95"/>
      <c r="J828" s="95"/>
      <c r="K828" s="95"/>
      <c r="L828" s="95"/>
      <c r="M828" s="95"/>
      <c r="N828" s="95"/>
      <c r="O828" s="95"/>
      <c r="P828" s="95"/>
      <c r="Q828" s="95"/>
      <c r="R828" s="95"/>
    </row>
    <row r="829" spans="2:18">
      <c r="B829" s="94"/>
      <c r="C829" s="94"/>
      <c r="D829" s="94"/>
      <c r="E829" s="94"/>
      <c r="F829" s="95"/>
      <c r="G829" s="95"/>
      <c r="H829" s="95"/>
      <c r="I829" s="95"/>
      <c r="J829" s="95"/>
      <c r="K829" s="95"/>
      <c r="L829" s="95"/>
      <c r="M829" s="95"/>
      <c r="N829" s="95"/>
      <c r="O829" s="95"/>
      <c r="P829" s="95"/>
      <c r="Q829" s="95"/>
      <c r="R829" s="95"/>
    </row>
    <row r="830" spans="2:18">
      <c r="B830" s="94"/>
      <c r="C830" s="94"/>
      <c r="D830" s="94"/>
      <c r="E830" s="94"/>
      <c r="F830" s="95"/>
      <c r="G830" s="95"/>
      <c r="H830" s="95"/>
      <c r="I830" s="95"/>
      <c r="J830" s="95"/>
      <c r="K830" s="95"/>
      <c r="L830" s="95"/>
      <c r="M830" s="95"/>
      <c r="N830" s="95"/>
      <c r="O830" s="95"/>
      <c r="P830" s="95"/>
      <c r="Q830" s="95"/>
      <c r="R830" s="95"/>
    </row>
    <row r="831" spans="2:18">
      <c r="B831" s="94"/>
      <c r="C831" s="94"/>
      <c r="D831" s="94"/>
      <c r="E831" s="94"/>
      <c r="F831" s="95"/>
      <c r="G831" s="95"/>
      <c r="H831" s="95"/>
      <c r="I831" s="95"/>
      <c r="J831" s="95"/>
      <c r="K831" s="95"/>
      <c r="L831" s="95"/>
      <c r="M831" s="95"/>
      <c r="N831" s="95"/>
      <c r="O831" s="95"/>
      <c r="P831" s="95"/>
      <c r="Q831" s="95"/>
      <c r="R831" s="95"/>
    </row>
    <row r="832" spans="2:18">
      <c r="B832" s="94"/>
      <c r="C832" s="94"/>
      <c r="D832" s="94"/>
      <c r="E832" s="94"/>
      <c r="F832" s="95"/>
      <c r="G832" s="95"/>
      <c r="H832" s="95"/>
      <c r="I832" s="95"/>
      <c r="J832" s="95"/>
      <c r="K832" s="95"/>
      <c r="L832" s="95"/>
      <c r="M832" s="95"/>
      <c r="N832" s="95"/>
      <c r="O832" s="95"/>
      <c r="P832" s="95"/>
      <c r="Q832" s="95"/>
      <c r="R832" s="95"/>
    </row>
    <row r="833" spans="2:18">
      <c r="B833" s="94"/>
      <c r="C833" s="94"/>
      <c r="D833" s="94"/>
      <c r="E833" s="94"/>
      <c r="F833" s="95"/>
      <c r="G833" s="95"/>
      <c r="H833" s="95"/>
      <c r="I833" s="95"/>
      <c r="J833" s="95"/>
      <c r="K833" s="95"/>
      <c r="L833" s="95"/>
      <c r="M833" s="95"/>
      <c r="N833" s="95"/>
      <c r="O833" s="95"/>
      <c r="P833" s="95"/>
      <c r="Q833" s="95"/>
      <c r="R833" s="95"/>
    </row>
    <row r="834" spans="2:18">
      <c r="B834" s="94"/>
      <c r="C834" s="94"/>
      <c r="D834" s="94"/>
      <c r="E834" s="94"/>
      <c r="F834" s="95"/>
      <c r="G834" s="95"/>
      <c r="H834" s="95"/>
      <c r="I834" s="95"/>
      <c r="J834" s="95"/>
      <c r="K834" s="95"/>
      <c r="L834" s="95"/>
      <c r="M834" s="95"/>
      <c r="N834" s="95"/>
      <c r="O834" s="95"/>
      <c r="P834" s="95"/>
      <c r="Q834" s="95"/>
      <c r="R834" s="95"/>
    </row>
    <row r="835" spans="2:18">
      <c r="B835" s="94"/>
      <c r="C835" s="94"/>
      <c r="D835" s="94"/>
      <c r="E835" s="94"/>
      <c r="F835" s="95"/>
      <c r="G835" s="95"/>
      <c r="H835" s="95"/>
      <c r="I835" s="95"/>
      <c r="J835" s="95"/>
      <c r="K835" s="95"/>
      <c r="L835" s="95"/>
      <c r="M835" s="95"/>
      <c r="N835" s="95"/>
      <c r="O835" s="95"/>
      <c r="P835" s="95"/>
      <c r="Q835" s="95"/>
      <c r="R835" s="95"/>
    </row>
    <row r="836" spans="2:18">
      <c r="B836" s="94"/>
      <c r="C836" s="94"/>
      <c r="D836" s="94"/>
      <c r="E836" s="94"/>
      <c r="F836" s="95"/>
      <c r="G836" s="95"/>
      <c r="H836" s="95"/>
      <c r="I836" s="95"/>
      <c r="J836" s="95"/>
      <c r="K836" s="95"/>
      <c r="L836" s="95"/>
      <c r="M836" s="95"/>
      <c r="N836" s="95"/>
      <c r="O836" s="95"/>
      <c r="P836" s="95"/>
      <c r="Q836" s="95"/>
      <c r="R836" s="95"/>
    </row>
    <row r="837" spans="2:18">
      <c r="B837" s="94"/>
      <c r="C837" s="94"/>
      <c r="D837" s="94"/>
      <c r="E837" s="94"/>
      <c r="F837" s="95"/>
      <c r="G837" s="95"/>
      <c r="H837" s="95"/>
      <c r="I837" s="95"/>
      <c r="J837" s="95"/>
      <c r="K837" s="95"/>
      <c r="L837" s="95"/>
      <c r="M837" s="95"/>
      <c r="N837" s="95"/>
      <c r="O837" s="95"/>
      <c r="P837" s="95"/>
      <c r="Q837" s="95"/>
      <c r="R837" s="95"/>
    </row>
    <row r="838" spans="2:18">
      <c r="B838" s="94"/>
      <c r="C838" s="94"/>
      <c r="D838" s="94"/>
      <c r="E838" s="94"/>
      <c r="F838" s="95"/>
      <c r="G838" s="95"/>
      <c r="H838" s="95"/>
      <c r="I838" s="95"/>
      <c r="J838" s="95"/>
      <c r="K838" s="95"/>
      <c r="L838" s="95"/>
      <c r="M838" s="95"/>
      <c r="N838" s="95"/>
      <c r="O838" s="95"/>
      <c r="P838" s="95"/>
      <c r="Q838" s="95"/>
      <c r="R838" s="95"/>
    </row>
    <row r="839" spans="2:18">
      <c r="B839" s="94"/>
      <c r="C839" s="94"/>
      <c r="D839" s="94"/>
      <c r="E839" s="94"/>
      <c r="F839" s="95"/>
      <c r="G839" s="95"/>
      <c r="H839" s="95"/>
      <c r="I839" s="95"/>
      <c r="J839" s="95"/>
      <c r="K839" s="95"/>
      <c r="L839" s="95"/>
      <c r="M839" s="95"/>
      <c r="N839" s="95"/>
      <c r="O839" s="95"/>
      <c r="P839" s="95"/>
      <c r="Q839" s="95"/>
      <c r="R839" s="95"/>
    </row>
    <row r="840" spans="2:18">
      <c r="B840" s="94"/>
      <c r="C840" s="94"/>
      <c r="D840" s="94"/>
      <c r="E840" s="94"/>
      <c r="F840" s="95"/>
      <c r="G840" s="95"/>
      <c r="H840" s="95"/>
      <c r="I840" s="95"/>
      <c r="J840" s="95"/>
      <c r="K840" s="95"/>
      <c r="L840" s="95"/>
      <c r="M840" s="95"/>
      <c r="N840" s="95"/>
      <c r="O840" s="95"/>
      <c r="P840" s="95"/>
      <c r="Q840" s="95"/>
      <c r="R840" s="95"/>
    </row>
    <row r="841" spans="2:18">
      <c r="B841" s="94"/>
      <c r="C841" s="94"/>
      <c r="D841" s="94"/>
      <c r="E841" s="94"/>
      <c r="F841" s="95"/>
      <c r="G841" s="95"/>
      <c r="H841" s="95"/>
      <c r="I841" s="95"/>
      <c r="J841" s="95"/>
      <c r="K841" s="95"/>
      <c r="L841" s="95"/>
      <c r="M841" s="95"/>
      <c r="N841" s="95"/>
      <c r="O841" s="95"/>
      <c r="P841" s="95"/>
      <c r="Q841" s="95"/>
      <c r="R841" s="95"/>
    </row>
    <row r="842" spans="2:18">
      <c r="B842" s="94"/>
      <c r="C842" s="94"/>
      <c r="D842" s="94"/>
      <c r="E842" s="94"/>
      <c r="F842" s="95"/>
      <c r="G842" s="95"/>
      <c r="H842" s="95"/>
      <c r="I842" s="95"/>
      <c r="J842" s="95"/>
      <c r="K842" s="95"/>
      <c r="L842" s="95"/>
      <c r="M842" s="95"/>
      <c r="N842" s="95"/>
      <c r="O842" s="95"/>
      <c r="P842" s="95"/>
      <c r="Q842" s="95"/>
      <c r="R842" s="95"/>
    </row>
    <row r="843" spans="2:18">
      <c r="B843" s="94"/>
      <c r="C843" s="94"/>
      <c r="D843" s="94"/>
      <c r="E843" s="94"/>
      <c r="F843" s="95"/>
      <c r="G843" s="95"/>
      <c r="H843" s="95"/>
      <c r="I843" s="95"/>
      <c r="J843" s="95"/>
      <c r="K843" s="95"/>
      <c r="L843" s="95"/>
      <c r="M843" s="95"/>
      <c r="N843" s="95"/>
      <c r="O843" s="95"/>
      <c r="P843" s="95"/>
      <c r="Q843" s="95"/>
      <c r="R843" s="95"/>
    </row>
    <row r="844" spans="2:18">
      <c r="B844" s="94"/>
      <c r="C844" s="94"/>
      <c r="D844" s="94"/>
      <c r="E844" s="94"/>
      <c r="F844" s="95"/>
      <c r="G844" s="95"/>
      <c r="H844" s="95"/>
      <c r="I844" s="95"/>
      <c r="J844" s="95"/>
      <c r="K844" s="95"/>
      <c r="L844" s="95"/>
      <c r="M844" s="95"/>
      <c r="N844" s="95"/>
      <c r="O844" s="95"/>
      <c r="P844" s="95"/>
      <c r="Q844" s="95"/>
      <c r="R844" s="95"/>
    </row>
    <row r="845" spans="2:18">
      <c r="B845" s="94"/>
      <c r="C845" s="94"/>
      <c r="D845" s="94"/>
      <c r="E845" s="94"/>
      <c r="F845" s="95"/>
      <c r="G845" s="95"/>
      <c r="H845" s="95"/>
      <c r="I845" s="95"/>
      <c r="J845" s="95"/>
      <c r="K845" s="95"/>
      <c r="L845" s="95"/>
      <c r="M845" s="95"/>
      <c r="N845" s="95"/>
      <c r="O845" s="95"/>
      <c r="P845" s="95"/>
      <c r="Q845" s="95"/>
      <c r="R845" s="95"/>
    </row>
    <row r="846" spans="2:18">
      <c r="B846" s="94"/>
      <c r="C846" s="94"/>
      <c r="D846" s="94"/>
      <c r="E846" s="94"/>
      <c r="F846" s="95"/>
      <c r="G846" s="95"/>
      <c r="H846" s="95"/>
      <c r="I846" s="95"/>
      <c r="J846" s="95"/>
      <c r="K846" s="95"/>
      <c r="L846" s="95"/>
      <c r="M846" s="95"/>
      <c r="N846" s="95"/>
      <c r="O846" s="95"/>
      <c r="P846" s="95"/>
      <c r="Q846" s="95"/>
      <c r="R846" s="95"/>
    </row>
    <row r="847" spans="2:18">
      <c r="B847" s="94"/>
      <c r="C847" s="94"/>
      <c r="D847" s="94"/>
      <c r="E847" s="94"/>
      <c r="F847" s="95"/>
      <c r="G847" s="95"/>
      <c r="H847" s="95"/>
      <c r="I847" s="95"/>
      <c r="J847" s="95"/>
      <c r="K847" s="95"/>
      <c r="L847" s="95"/>
      <c r="M847" s="95"/>
      <c r="N847" s="95"/>
      <c r="O847" s="95"/>
      <c r="P847" s="95"/>
      <c r="Q847" s="95"/>
      <c r="R847" s="95"/>
    </row>
    <row r="848" spans="2:18">
      <c r="B848" s="94"/>
      <c r="C848" s="94"/>
      <c r="D848" s="94"/>
      <c r="E848" s="94"/>
      <c r="F848" s="95"/>
      <c r="G848" s="95"/>
      <c r="H848" s="95"/>
      <c r="I848" s="95"/>
      <c r="J848" s="95"/>
      <c r="K848" s="95"/>
      <c r="L848" s="95"/>
      <c r="M848" s="95"/>
      <c r="N848" s="95"/>
      <c r="O848" s="95"/>
      <c r="P848" s="95"/>
      <c r="Q848" s="95"/>
      <c r="R848" s="95"/>
    </row>
    <row r="849" spans="2:18">
      <c r="B849" s="94"/>
      <c r="C849" s="94"/>
      <c r="D849" s="94"/>
      <c r="E849" s="94"/>
      <c r="F849" s="95"/>
      <c r="G849" s="95"/>
      <c r="H849" s="95"/>
      <c r="I849" s="95"/>
      <c r="J849" s="95"/>
      <c r="K849" s="95"/>
      <c r="L849" s="95"/>
      <c r="M849" s="95"/>
      <c r="N849" s="95"/>
      <c r="O849" s="95"/>
      <c r="P849" s="95"/>
      <c r="Q849" s="95"/>
      <c r="R849" s="95"/>
    </row>
    <row r="850" spans="2:18">
      <c r="B850" s="94"/>
      <c r="C850" s="94"/>
      <c r="D850" s="94"/>
      <c r="E850" s="94"/>
      <c r="F850" s="95"/>
      <c r="G850" s="95"/>
      <c r="H850" s="95"/>
      <c r="I850" s="95"/>
      <c r="J850" s="95"/>
      <c r="K850" s="95"/>
      <c r="L850" s="95"/>
      <c r="M850" s="95"/>
      <c r="N850" s="95"/>
      <c r="O850" s="95"/>
      <c r="P850" s="95"/>
      <c r="Q850" s="95"/>
      <c r="R850" s="95"/>
    </row>
    <row r="851" spans="2:18">
      <c r="B851" s="94"/>
      <c r="C851" s="94"/>
      <c r="D851" s="94"/>
      <c r="E851" s="94"/>
      <c r="F851" s="95"/>
      <c r="G851" s="95"/>
      <c r="H851" s="95"/>
      <c r="I851" s="95"/>
      <c r="J851" s="95"/>
      <c r="K851" s="95"/>
      <c r="L851" s="95"/>
      <c r="M851" s="95"/>
      <c r="N851" s="95"/>
      <c r="O851" s="95"/>
      <c r="P851" s="95"/>
      <c r="Q851" s="95"/>
      <c r="R851" s="95"/>
    </row>
    <row r="852" spans="2:18">
      <c r="B852" s="94"/>
      <c r="C852" s="94"/>
      <c r="D852" s="94"/>
      <c r="E852" s="94"/>
      <c r="F852" s="95"/>
      <c r="G852" s="95"/>
      <c r="H852" s="95"/>
      <c r="I852" s="95"/>
      <c r="J852" s="95"/>
      <c r="K852" s="95"/>
      <c r="L852" s="95"/>
      <c r="M852" s="95"/>
      <c r="N852" s="95"/>
      <c r="O852" s="95"/>
      <c r="P852" s="95"/>
      <c r="Q852" s="95"/>
      <c r="R852" s="95"/>
    </row>
    <row r="853" spans="2:18">
      <c r="B853" s="94"/>
      <c r="C853" s="94"/>
      <c r="D853" s="94"/>
      <c r="E853" s="94"/>
      <c r="F853" s="95"/>
      <c r="G853" s="95"/>
      <c r="H853" s="95"/>
      <c r="I853" s="95"/>
      <c r="J853" s="95"/>
      <c r="K853" s="95"/>
      <c r="L853" s="95"/>
      <c r="M853" s="95"/>
      <c r="N853" s="95"/>
      <c r="O853" s="95"/>
      <c r="P853" s="95"/>
      <c r="Q853" s="95"/>
      <c r="R853" s="95"/>
    </row>
    <row r="854" spans="2:18">
      <c r="B854" s="94"/>
      <c r="C854" s="94"/>
      <c r="D854" s="94"/>
      <c r="E854" s="94"/>
      <c r="F854" s="95"/>
      <c r="G854" s="95"/>
      <c r="H854" s="95"/>
      <c r="I854" s="95"/>
      <c r="J854" s="95"/>
      <c r="K854" s="95"/>
      <c r="L854" s="95"/>
      <c r="M854" s="95"/>
      <c r="N854" s="95"/>
      <c r="O854" s="95"/>
      <c r="P854" s="95"/>
      <c r="Q854" s="95"/>
      <c r="R854" s="95"/>
    </row>
    <row r="855" spans="2:18">
      <c r="B855" s="94"/>
      <c r="C855" s="94"/>
      <c r="D855" s="94"/>
      <c r="E855" s="94"/>
      <c r="F855" s="95"/>
      <c r="G855" s="95"/>
      <c r="H855" s="95"/>
      <c r="I855" s="95"/>
      <c r="J855" s="95"/>
      <c r="K855" s="95"/>
      <c r="L855" s="95"/>
      <c r="M855" s="95"/>
      <c r="N855" s="95"/>
      <c r="O855" s="95"/>
      <c r="P855" s="95"/>
      <c r="Q855" s="95"/>
      <c r="R855" s="95"/>
    </row>
    <row r="856" spans="2:18">
      <c r="B856" s="94"/>
      <c r="C856" s="94"/>
      <c r="D856" s="94"/>
      <c r="E856" s="94"/>
      <c r="F856" s="95"/>
      <c r="G856" s="95"/>
      <c r="H856" s="95"/>
      <c r="I856" s="95"/>
      <c r="J856" s="95"/>
      <c r="K856" s="95"/>
      <c r="L856" s="95"/>
      <c r="M856" s="95"/>
      <c r="N856" s="95"/>
      <c r="O856" s="95"/>
      <c r="P856" s="95"/>
      <c r="Q856" s="95"/>
      <c r="R856" s="95"/>
    </row>
    <row r="857" spans="2:18">
      <c r="B857" s="94"/>
      <c r="C857" s="94"/>
      <c r="D857" s="94"/>
      <c r="E857" s="94"/>
      <c r="F857" s="95"/>
      <c r="G857" s="95"/>
      <c r="H857" s="95"/>
      <c r="I857" s="95"/>
      <c r="J857" s="95"/>
      <c r="K857" s="95"/>
      <c r="L857" s="95"/>
      <c r="M857" s="95"/>
      <c r="N857" s="95"/>
      <c r="O857" s="95"/>
      <c r="P857" s="95"/>
      <c r="Q857" s="95"/>
      <c r="R857" s="95"/>
    </row>
    <row r="858" spans="2:18">
      <c r="B858" s="94"/>
      <c r="C858" s="94"/>
      <c r="D858" s="94"/>
      <c r="E858" s="94"/>
      <c r="F858" s="95"/>
      <c r="G858" s="95"/>
      <c r="H858" s="95"/>
      <c r="I858" s="95"/>
      <c r="J858" s="95"/>
      <c r="K858" s="95"/>
      <c r="L858" s="95"/>
      <c r="M858" s="95"/>
      <c r="N858" s="95"/>
      <c r="O858" s="95"/>
      <c r="P858" s="95"/>
      <c r="Q858" s="95"/>
      <c r="R858" s="95"/>
    </row>
    <row r="859" spans="2:18">
      <c r="B859" s="94"/>
      <c r="C859" s="94"/>
      <c r="D859" s="94"/>
      <c r="E859" s="94"/>
      <c r="F859" s="95"/>
      <c r="G859" s="95"/>
      <c r="H859" s="95"/>
      <c r="I859" s="95"/>
      <c r="J859" s="95"/>
      <c r="K859" s="95"/>
      <c r="L859" s="95"/>
      <c r="M859" s="95"/>
      <c r="N859" s="95"/>
      <c r="O859" s="95"/>
      <c r="P859" s="95"/>
      <c r="Q859" s="95"/>
      <c r="R859" s="95"/>
    </row>
    <row r="860" spans="2:18">
      <c r="B860" s="94"/>
      <c r="C860" s="94"/>
      <c r="D860" s="94"/>
      <c r="E860" s="94"/>
      <c r="F860" s="95"/>
      <c r="G860" s="95"/>
      <c r="H860" s="95"/>
      <c r="I860" s="95"/>
      <c r="J860" s="95"/>
      <c r="K860" s="95"/>
      <c r="L860" s="95"/>
      <c r="M860" s="95"/>
      <c r="N860" s="95"/>
      <c r="O860" s="95"/>
      <c r="P860" s="95"/>
      <c r="Q860" s="95"/>
      <c r="R860" s="95"/>
    </row>
    <row r="861" spans="2:18">
      <c r="B861" s="94"/>
      <c r="C861" s="94"/>
      <c r="D861" s="94"/>
      <c r="E861" s="94"/>
      <c r="F861" s="95"/>
      <c r="G861" s="95"/>
      <c r="H861" s="95"/>
      <c r="I861" s="95"/>
      <c r="J861" s="95"/>
      <c r="K861" s="95"/>
      <c r="L861" s="95"/>
      <c r="M861" s="95"/>
      <c r="N861" s="95"/>
      <c r="O861" s="95"/>
      <c r="P861" s="95"/>
      <c r="Q861" s="95"/>
      <c r="R861" s="95"/>
    </row>
    <row r="862" spans="2:18">
      <c r="B862" s="94"/>
      <c r="C862" s="94"/>
      <c r="D862" s="94"/>
      <c r="E862" s="94"/>
      <c r="F862" s="95"/>
      <c r="G862" s="95"/>
      <c r="H862" s="95"/>
      <c r="I862" s="95"/>
      <c r="J862" s="95"/>
      <c r="K862" s="95"/>
      <c r="L862" s="95"/>
      <c r="M862" s="95"/>
      <c r="N862" s="95"/>
      <c r="O862" s="95"/>
      <c r="P862" s="95"/>
      <c r="Q862" s="95"/>
      <c r="R862" s="95"/>
    </row>
    <row r="863" spans="2:18">
      <c r="B863" s="94"/>
      <c r="C863" s="94"/>
      <c r="D863" s="94"/>
      <c r="E863" s="94"/>
      <c r="F863" s="95"/>
      <c r="G863" s="95"/>
      <c r="H863" s="95"/>
      <c r="I863" s="95"/>
      <c r="J863" s="95"/>
      <c r="K863" s="95"/>
      <c r="L863" s="95"/>
      <c r="M863" s="95"/>
      <c r="N863" s="95"/>
      <c r="O863" s="95"/>
      <c r="P863" s="95"/>
      <c r="Q863" s="95"/>
      <c r="R863" s="95"/>
    </row>
    <row r="864" spans="2:18">
      <c r="B864" s="94"/>
      <c r="C864" s="94"/>
      <c r="D864" s="94"/>
      <c r="E864" s="94"/>
      <c r="F864" s="95"/>
      <c r="G864" s="95"/>
      <c r="H864" s="95"/>
      <c r="I864" s="95"/>
      <c r="J864" s="95"/>
      <c r="K864" s="95"/>
      <c r="L864" s="95"/>
      <c r="M864" s="95"/>
      <c r="N864" s="95"/>
      <c r="O864" s="95"/>
      <c r="P864" s="95"/>
      <c r="Q864" s="95"/>
      <c r="R864" s="95"/>
    </row>
    <row r="865" spans="2:18">
      <c r="B865" s="94"/>
      <c r="C865" s="94"/>
      <c r="D865" s="94"/>
      <c r="E865" s="94"/>
      <c r="F865" s="95"/>
      <c r="G865" s="95"/>
      <c r="H865" s="95"/>
      <c r="I865" s="95"/>
      <c r="J865" s="95"/>
      <c r="K865" s="95"/>
      <c r="L865" s="95"/>
      <c r="M865" s="95"/>
      <c r="N865" s="95"/>
      <c r="O865" s="95"/>
      <c r="P865" s="95"/>
      <c r="Q865" s="95"/>
      <c r="R865" s="95"/>
    </row>
    <row r="866" spans="2:18">
      <c r="B866" s="94"/>
      <c r="C866" s="94"/>
      <c r="D866" s="94"/>
      <c r="E866" s="94"/>
      <c r="F866" s="95"/>
      <c r="G866" s="95"/>
      <c r="H866" s="95"/>
      <c r="I866" s="95"/>
      <c r="J866" s="95"/>
      <c r="K866" s="95"/>
      <c r="L866" s="95"/>
      <c r="M866" s="95"/>
      <c r="N866" s="95"/>
      <c r="O866" s="95"/>
      <c r="P866" s="95"/>
      <c r="Q866" s="95"/>
      <c r="R866" s="95"/>
    </row>
    <row r="867" spans="2:18">
      <c r="B867" s="94"/>
      <c r="C867" s="94"/>
      <c r="D867" s="94"/>
      <c r="E867" s="94"/>
      <c r="F867" s="95"/>
      <c r="G867" s="95"/>
      <c r="H867" s="95"/>
      <c r="I867" s="95"/>
      <c r="J867" s="95"/>
      <c r="K867" s="95"/>
      <c r="L867" s="95"/>
      <c r="M867" s="95"/>
      <c r="N867" s="95"/>
      <c r="O867" s="95"/>
      <c r="P867" s="95"/>
      <c r="Q867" s="95"/>
      <c r="R867" s="95"/>
    </row>
    <row r="868" spans="2:18">
      <c r="B868" s="94"/>
      <c r="C868" s="94"/>
      <c r="D868" s="94"/>
      <c r="E868" s="94"/>
      <c r="F868" s="95"/>
      <c r="G868" s="95"/>
      <c r="H868" s="95"/>
      <c r="I868" s="95"/>
      <c r="J868" s="95"/>
      <c r="K868" s="95"/>
      <c r="L868" s="95"/>
      <c r="M868" s="95"/>
      <c r="N868" s="95"/>
      <c r="O868" s="95"/>
      <c r="P868" s="95"/>
      <c r="Q868" s="95"/>
      <c r="R868" s="95"/>
    </row>
    <row r="869" spans="2:18">
      <c r="B869" s="94"/>
      <c r="C869" s="94"/>
      <c r="D869" s="94"/>
      <c r="E869" s="94"/>
      <c r="F869" s="95"/>
      <c r="G869" s="95"/>
      <c r="H869" s="95"/>
      <c r="I869" s="95"/>
      <c r="J869" s="95"/>
      <c r="K869" s="95"/>
      <c r="L869" s="95"/>
      <c r="M869" s="95"/>
      <c r="N869" s="95"/>
      <c r="O869" s="95"/>
      <c r="P869" s="95"/>
      <c r="Q869" s="95"/>
      <c r="R869" s="95"/>
    </row>
    <row r="870" spans="2:18">
      <c r="B870" s="94"/>
      <c r="C870" s="94"/>
      <c r="D870" s="94"/>
      <c r="E870" s="94"/>
      <c r="F870" s="95"/>
      <c r="G870" s="95"/>
      <c r="H870" s="95"/>
      <c r="I870" s="95"/>
      <c r="J870" s="95"/>
      <c r="K870" s="95"/>
      <c r="L870" s="95"/>
      <c r="M870" s="95"/>
      <c r="N870" s="95"/>
      <c r="O870" s="95"/>
      <c r="P870" s="95"/>
      <c r="Q870" s="95"/>
      <c r="R870" s="95"/>
    </row>
    <row r="871" spans="2:18">
      <c r="B871" s="94"/>
      <c r="C871" s="94"/>
      <c r="D871" s="94"/>
      <c r="E871" s="94"/>
      <c r="F871" s="95"/>
      <c r="G871" s="95"/>
      <c r="H871" s="95"/>
      <c r="I871" s="95"/>
      <c r="J871" s="95"/>
      <c r="K871" s="95"/>
      <c r="L871" s="95"/>
      <c r="M871" s="95"/>
      <c r="N871" s="95"/>
      <c r="O871" s="95"/>
      <c r="P871" s="95"/>
      <c r="Q871" s="95"/>
      <c r="R871" s="95"/>
    </row>
    <row r="872" spans="2:18">
      <c r="B872" s="94"/>
      <c r="C872" s="94"/>
      <c r="D872" s="94"/>
      <c r="E872" s="94"/>
      <c r="F872" s="95"/>
      <c r="G872" s="95"/>
      <c r="H872" s="95"/>
      <c r="I872" s="95"/>
      <c r="J872" s="95"/>
      <c r="K872" s="95"/>
      <c r="L872" s="95"/>
      <c r="M872" s="95"/>
      <c r="N872" s="95"/>
      <c r="O872" s="95"/>
      <c r="P872" s="95"/>
      <c r="Q872" s="95"/>
      <c r="R872" s="95"/>
    </row>
    <row r="873" spans="2:18">
      <c r="B873" s="94"/>
      <c r="C873" s="94"/>
      <c r="D873" s="94"/>
      <c r="E873" s="94"/>
      <c r="F873" s="95"/>
      <c r="G873" s="95"/>
      <c r="H873" s="95"/>
      <c r="I873" s="95"/>
      <c r="J873" s="95"/>
      <c r="K873" s="95"/>
      <c r="L873" s="95"/>
      <c r="M873" s="95"/>
      <c r="N873" s="95"/>
      <c r="O873" s="95"/>
      <c r="P873" s="95"/>
      <c r="Q873" s="95"/>
      <c r="R873" s="95"/>
    </row>
    <row r="874" spans="2:18">
      <c r="B874" s="94"/>
      <c r="C874" s="94"/>
      <c r="D874" s="94"/>
      <c r="E874" s="94"/>
      <c r="F874" s="95"/>
      <c r="G874" s="95"/>
      <c r="H874" s="95"/>
      <c r="I874" s="95"/>
      <c r="J874" s="95"/>
      <c r="K874" s="95"/>
      <c r="L874" s="95"/>
      <c r="M874" s="95"/>
      <c r="N874" s="95"/>
      <c r="O874" s="95"/>
      <c r="P874" s="95"/>
      <c r="Q874" s="95"/>
      <c r="R874" s="95"/>
    </row>
    <row r="875" spans="2:18">
      <c r="B875" s="94"/>
      <c r="C875" s="94"/>
      <c r="D875" s="94"/>
      <c r="E875" s="94"/>
      <c r="F875" s="95"/>
      <c r="G875" s="95"/>
      <c r="H875" s="95"/>
      <c r="I875" s="95"/>
      <c r="J875" s="95"/>
      <c r="K875" s="95"/>
      <c r="L875" s="95"/>
      <c r="M875" s="95"/>
      <c r="N875" s="95"/>
      <c r="O875" s="95"/>
      <c r="P875" s="95"/>
      <c r="Q875" s="95"/>
      <c r="R875" s="95"/>
    </row>
    <row r="876" spans="2:18">
      <c r="B876" s="94"/>
      <c r="C876" s="94"/>
      <c r="D876" s="94"/>
      <c r="E876" s="94"/>
      <c r="F876" s="95"/>
      <c r="G876" s="95"/>
      <c r="H876" s="95"/>
      <c r="I876" s="95"/>
      <c r="J876" s="95"/>
      <c r="K876" s="95"/>
      <c r="L876" s="95"/>
      <c r="M876" s="95"/>
      <c r="N876" s="95"/>
      <c r="O876" s="95"/>
      <c r="P876" s="95"/>
      <c r="Q876" s="95"/>
      <c r="R876" s="95"/>
    </row>
    <row r="877" spans="2:18">
      <c r="B877" s="94"/>
      <c r="C877" s="94"/>
      <c r="D877" s="94"/>
      <c r="E877" s="94"/>
      <c r="F877" s="95"/>
      <c r="G877" s="95"/>
      <c r="H877" s="95"/>
      <c r="I877" s="95"/>
      <c r="J877" s="95"/>
      <c r="K877" s="95"/>
      <c r="L877" s="95"/>
      <c r="M877" s="95"/>
      <c r="N877" s="95"/>
      <c r="O877" s="95"/>
      <c r="P877" s="95"/>
      <c r="Q877" s="95"/>
      <c r="R877" s="95"/>
    </row>
    <row r="878" spans="2:18">
      <c r="B878" s="94"/>
      <c r="C878" s="94"/>
      <c r="D878" s="94"/>
      <c r="E878" s="94"/>
      <c r="F878" s="95"/>
      <c r="G878" s="95"/>
      <c r="H878" s="95"/>
      <c r="I878" s="95"/>
      <c r="J878" s="95"/>
      <c r="K878" s="95"/>
      <c r="L878" s="95"/>
      <c r="M878" s="95"/>
      <c r="N878" s="95"/>
      <c r="O878" s="95"/>
      <c r="P878" s="95"/>
      <c r="Q878" s="95"/>
      <c r="R878" s="95"/>
    </row>
    <row r="879" spans="2:18">
      <c r="B879" s="94"/>
      <c r="C879" s="94"/>
      <c r="D879" s="94"/>
      <c r="E879" s="94"/>
      <c r="F879" s="95"/>
      <c r="G879" s="95"/>
      <c r="H879" s="95"/>
      <c r="I879" s="95"/>
      <c r="J879" s="95"/>
      <c r="K879" s="95"/>
      <c r="L879" s="95"/>
      <c r="M879" s="95"/>
      <c r="N879" s="95"/>
      <c r="O879" s="95"/>
      <c r="P879" s="95"/>
      <c r="Q879" s="95"/>
      <c r="R879" s="95"/>
    </row>
    <row r="880" spans="2:18">
      <c r="B880" s="94"/>
      <c r="C880" s="94"/>
      <c r="D880" s="94"/>
      <c r="E880" s="94"/>
      <c r="F880" s="95"/>
      <c r="G880" s="95"/>
      <c r="H880" s="95"/>
      <c r="I880" s="95"/>
      <c r="J880" s="95"/>
      <c r="K880" s="95"/>
      <c r="L880" s="95"/>
      <c r="M880" s="95"/>
      <c r="N880" s="95"/>
      <c r="O880" s="95"/>
      <c r="P880" s="95"/>
      <c r="Q880" s="95"/>
      <c r="R880" s="95"/>
    </row>
    <row r="881" spans="2:18">
      <c r="B881" s="94"/>
      <c r="C881" s="94"/>
      <c r="D881" s="94"/>
      <c r="E881" s="94"/>
      <c r="F881" s="95"/>
      <c r="G881" s="95"/>
      <c r="H881" s="95"/>
      <c r="I881" s="95"/>
      <c r="J881" s="95"/>
      <c r="K881" s="95"/>
      <c r="L881" s="95"/>
      <c r="M881" s="95"/>
      <c r="N881" s="95"/>
      <c r="O881" s="95"/>
      <c r="P881" s="95"/>
      <c r="Q881" s="95"/>
      <c r="R881" s="95"/>
    </row>
    <row r="882" spans="2:18">
      <c r="B882" s="94"/>
      <c r="C882" s="94"/>
      <c r="D882" s="94"/>
      <c r="E882" s="94"/>
      <c r="F882" s="95"/>
      <c r="G882" s="95"/>
      <c r="H882" s="95"/>
      <c r="I882" s="95"/>
      <c r="J882" s="95"/>
      <c r="K882" s="95"/>
      <c r="L882" s="95"/>
      <c r="M882" s="95"/>
      <c r="N882" s="95"/>
      <c r="O882" s="95"/>
      <c r="P882" s="95"/>
      <c r="Q882" s="95"/>
      <c r="R882" s="95"/>
    </row>
    <row r="883" spans="2:18">
      <c r="B883" s="94"/>
      <c r="C883" s="94"/>
      <c r="D883" s="94"/>
      <c r="E883" s="94"/>
      <c r="F883" s="95"/>
      <c r="G883" s="95"/>
      <c r="H883" s="95"/>
      <c r="I883" s="95"/>
      <c r="J883" s="95"/>
      <c r="K883" s="95"/>
      <c r="L883" s="95"/>
      <c r="M883" s="95"/>
      <c r="N883" s="95"/>
      <c r="O883" s="95"/>
      <c r="P883" s="95"/>
      <c r="Q883" s="95"/>
      <c r="R883" s="95"/>
    </row>
    <row r="884" spans="2:18">
      <c r="B884" s="94"/>
      <c r="C884" s="94"/>
      <c r="D884" s="94"/>
      <c r="E884" s="94"/>
      <c r="F884" s="95"/>
      <c r="G884" s="95"/>
      <c r="H884" s="95"/>
      <c r="I884" s="95"/>
      <c r="J884" s="95"/>
      <c r="K884" s="95"/>
      <c r="L884" s="95"/>
      <c r="M884" s="95"/>
      <c r="N884" s="95"/>
      <c r="O884" s="95"/>
      <c r="P884" s="95"/>
      <c r="Q884" s="95"/>
      <c r="R884" s="95"/>
    </row>
    <row r="885" spans="2:18">
      <c r="B885" s="94"/>
      <c r="C885" s="94"/>
      <c r="D885" s="94"/>
      <c r="E885" s="94"/>
      <c r="F885" s="95"/>
      <c r="G885" s="95"/>
      <c r="H885" s="95"/>
      <c r="I885" s="95"/>
      <c r="J885" s="95"/>
      <c r="K885" s="95"/>
      <c r="L885" s="95"/>
      <c r="M885" s="95"/>
      <c r="N885" s="95"/>
      <c r="O885" s="95"/>
      <c r="P885" s="95"/>
      <c r="Q885" s="95"/>
      <c r="R885" s="95"/>
    </row>
    <row r="886" spans="2:18">
      <c r="B886" s="94"/>
      <c r="C886" s="94"/>
      <c r="D886" s="94"/>
      <c r="E886" s="94"/>
      <c r="F886" s="95"/>
      <c r="G886" s="95"/>
      <c r="H886" s="95"/>
      <c r="I886" s="95"/>
      <c r="J886" s="95"/>
      <c r="K886" s="95"/>
      <c r="L886" s="95"/>
      <c r="M886" s="95"/>
      <c r="N886" s="95"/>
      <c r="O886" s="95"/>
      <c r="P886" s="95"/>
      <c r="Q886" s="95"/>
      <c r="R886" s="95"/>
    </row>
    <row r="887" spans="2:18">
      <c r="B887" s="94"/>
      <c r="C887" s="94"/>
      <c r="D887" s="94"/>
      <c r="E887" s="94"/>
      <c r="F887" s="95"/>
      <c r="G887" s="95"/>
      <c r="H887" s="95"/>
      <c r="I887" s="95"/>
      <c r="J887" s="95"/>
      <c r="K887" s="95"/>
      <c r="L887" s="95"/>
      <c r="M887" s="95"/>
      <c r="N887" s="95"/>
      <c r="O887" s="95"/>
      <c r="P887" s="95"/>
      <c r="Q887" s="95"/>
      <c r="R887" s="95"/>
    </row>
    <row r="888" spans="2:18">
      <c r="B888" s="94"/>
      <c r="C888" s="94"/>
      <c r="D888" s="94"/>
      <c r="E888" s="94"/>
      <c r="F888" s="95"/>
      <c r="G888" s="95"/>
      <c r="H888" s="95"/>
      <c r="I888" s="95"/>
      <c r="J888" s="95"/>
      <c r="K888" s="95"/>
      <c r="L888" s="95"/>
      <c r="M888" s="95"/>
      <c r="N888" s="95"/>
      <c r="O888" s="95"/>
      <c r="P888" s="95"/>
      <c r="Q888" s="95"/>
      <c r="R888" s="95"/>
    </row>
    <row r="889" spans="2:18">
      <c r="B889" s="94"/>
      <c r="C889" s="94"/>
      <c r="D889" s="94"/>
      <c r="E889" s="94"/>
      <c r="F889" s="95"/>
      <c r="G889" s="95"/>
      <c r="H889" s="95"/>
      <c r="I889" s="95"/>
      <c r="J889" s="95"/>
      <c r="K889" s="95"/>
      <c r="L889" s="95"/>
      <c r="M889" s="95"/>
      <c r="N889" s="95"/>
      <c r="O889" s="95"/>
      <c r="P889" s="95"/>
      <c r="Q889" s="95"/>
      <c r="R889" s="95"/>
    </row>
    <row r="890" spans="2:18">
      <c r="B890" s="94"/>
      <c r="C890" s="94"/>
      <c r="D890" s="94"/>
      <c r="E890" s="94"/>
      <c r="F890" s="95"/>
      <c r="G890" s="95"/>
      <c r="H890" s="95"/>
      <c r="I890" s="95"/>
      <c r="J890" s="95"/>
      <c r="K890" s="95"/>
      <c r="L890" s="95"/>
      <c r="M890" s="95"/>
      <c r="N890" s="95"/>
      <c r="O890" s="95"/>
      <c r="P890" s="95"/>
      <c r="Q890" s="95"/>
      <c r="R890" s="95"/>
    </row>
    <row r="891" spans="2:18">
      <c r="B891" s="94"/>
      <c r="C891" s="94"/>
      <c r="D891" s="94"/>
      <c r="E891" s="94"/>
      <c r="F891" s="95"/>
      <c r="G891" s="95"/>
      <c r="H891" s="95"/>
      <c r="I891" s="95"/>
      <c r="J891" s="95"/>
      <c r="K891" s="95"/>
      <c r="L891" s="95"/>
      <c r="M891" s="95"/>
      <c r="N891" s="95"/>
      <c r="O891" s="95"/>
      <c r="P891" s="95"/>
      <c r="Q891" s="95"/>
      <c r="R891" s="95"/>
    </row>
    <row r="892" spans="2:18">
      <c r="B892" s="94"/>
      <c r="C892" s="94"/>
      <c r="D892" s="94"/>
      <c r="E892" s="94"/>
      <c r="F892" s="95"/>
      <c r="G892" s="95"/>
      <c r="H892" s="95"/>
      <c r="I892" s="95"/>
      <c r="J892" s="95"/>
      <c r="K892" s="95"/>
      <c r="L892" s="95"/>
      <c r="M892" s="95"/>
      <c r="N892" s="95"/>
      <c r="O892" s="95"/>
      <c r="P892" s="95"/>
      <c r="Q892" s="95"/>
      <c r="R892" s="95"/>
    </row>
    <row r="893" spans="2:18">
      <c r="B893" s="94"/>
      <c r="C893" s="94"/>
      <c r="D893" s="94"/>
      <c r="E893" s="94"/>
      <c r="F893" s="95"/>
      <c r="G893" s="95"/>
      <c r="H893" s="95"/>
      <c r="I893" s="95"/>
      <c r="J893" s="95"/>
      <c r="K893" s="95"/>
      <c r="L893" s="95"/>
      <c r="M893" s="95"/>
      <c r="N893" s="95"/>
      <c r="O893" s="95"/>
      <c r="P893" s="95"/>
      <c r="Q893" s="95"/>
      <c r="R893" s="95"/>
    </row>
    <row r="894" spans="2:18">
      <c r="B894" s="94"/>
      <c r="C894" s="94"/>
      <c r="D894" s="94"/>
      <c r="E894" s="94"/>
      <c r="F894" s="95"/>
      <c r="G894" s="95"/>
      <c r="H894" s="95"/>
      <c r="I894" s="95"/>
      <c r="J894" s="95"/>
      <c r="K894" s="95"/>
      <c r="L894" s="95"/>
      <c r="M894" s="95"/>
      <c r="N894" s="95"/>
      <c r="O894" s="95"/>
      <c r="P894" s="95"/>
      <c r="Q894" s="95"/>
      <c r="R894" s="95"/>
    </row>
    <row r="895" spans="2:18">
      <c r="B895" s="94"/>
      <c r="C895" s="94"/>
      <c r="D895" s="94"/>
      <c r="E895" s="94"/>
      <c r="F895" s="95"/>
      <c r="G895" s="95"/>
      <c r="H895" s="95"/>
      <c r="I895" s="95"/>
      <c r="J895" s="95"/>
      <c r="K895" s="95"/>
      <c r="L895" s="95"/>
      <c r="M895" s="95"/>
      <c r="N895" s="95"/>
      <c r="O895" s="95"/>
      <c r="P895" s="95"/>
      <c r="Q895" s="95"/>
      <c r="R895" s="95"/>
    </row>
    <row r="896" spans="2:18">
      <c r="B896" s="94"/>
      <c r="C896" s="94"/>
      <c r="D896" s="94"/>
      <c r="E896" s="94"/>
      <c r="F896" s="95"/>
      <c r="G896" s="95"/>
      <c r="H896" s="95"/>
      <c r="I896" s="95"/>
      <c r="J896" s="95"/>
      <c r="K896" s="95"/>
      <c r="L896" s="95"/>
      <c r="M896" s="95"/>
      <c r="N896" s="95"/>
      <c r="O896" s="95"/>
      <c r="P896" s="95"/>
      <c r="Q896" s="95"/>
      <c r="R896" s="95"/>
    </row>
    <row r="897" spans="2:18">
      <c r="B897" s="94"/>
      <c r="C897" s="94"/>
      <c r="D897" s="94"/>
      <c r="E897" s="94"/>
      <c r="F897" s="95"/>
      <c r="G897" s="95"/>
      <c r="H897" s="95"/>
      <c r="I897" s="95"/>
      <c r="J897" s="95"/>
      <c r="K897" s="95"/>
      <c r="L897" s="95"/>
      <c r="M897" s="95"/>
      <c r="N897" s="95"/>
      <c r="O897" s="95"/>
      <c r="P897" s="95"/>
      <c r="Q897" s="95"/>
      <c r="R897" s="95"/>
    </row>
    <row r="898" spans="2:18">
      <c r="B898" s="94"/>
      <c r="C898" s="94"/>
      <c r="D898" s="94"/>
      <c r="E898" s="94"/>
      <c r="F898" s="95"/>
      <c r="G898" s="95"/>
      <c r="H898" s="95"/>
      <c r="I898" s="95"/>
      <c r="J898" s="95"/>
      <c r="K898" s="95"/>
      <c r="L898" s="95"/>
      <c r="M898" s="95"/>
      <c r="N898" s="95"/>
      <c r="O898" s="95"/>
      <c r="P898" s="95"/>
      <c r="Q898" s="95"/>
      <c r="R898" s="95"/>
    </row>
    <row r="899" spans="2:18">
      <c r="B899" s="94"/>
      <c r="C899" s="94"/>
      <c r="D899" s="94"/>
      <c r="E899" s="94"/>
      <c r="F899" s="95"/>
      <c r="G899" s="95"/>
      <c r="H899" s="95"/>
      <c r="I899" s="95"/>
      <c r="J899" s="95"/>
      <c r="K899" s="95"/>
      <c r="L899" s="95"/>
      <c r="M899" s="95"/>
      <c r="N899" s="95"/>
      <c r="O899" s="95"/>
      <c r="P899" s="95"/>
      <c r="Q899" s="95"/>
      <c r="R899" s="95"/>
    </row>
    <row r="900" spans="2:18">
      <c r="B900" s="94"/>
      <c r="C900" s="94"/>
      <c r="D900" s="94"/>
      <c r="E900" s="94"/>
      <c r="F900" s="95"/>
      <c r="G900" s="95"/>
      <c r="H900" s="95"/>
      <c r="I900" s="95"/>
      <c r="J900" s="95"/>
      <c r="K900" s="95"/>
      <c r="L900" s="95"/>
      <c r="M900" s="95"/>
      <c r="N900" s="95"/>
      <c r="O900" s="95"/>
      <c r="P900" s="95"/>
      <c r="Q900" s="95"/>
      <c r="R900" s="95"/>
    </row>
    <row r="901" spans="2:18">
      <c r="B901" s="94"/>
      <c r="C901" s="94"/>
      <c r="D901" s="94"/>
      <c r="E901" s="94"/>
      <c r="F901" s="95"/>
      <c r="G901" s="95"/>
      <c r="H901" s="95"/>
      <c r="I901" s="95"/>
      <c r="J901" s="95"/>
      <c r="K901" s="95"/>
      <c r="L901" s="95"/>
      <c r="M901" s="95"/>
      <c r="N901" s="95"/>
      <c r="O901" s="95"/>
      <c r="P901" s="95"/>
      <c r="Q901" s="95"/>
      <c r="R901" s="95"/>
    </row>
    <row r="902" spans="2:18">
      <c r="B902" s="94"/>
      <c r="C902" s="94"/>
      <c r="D902" s="94"/>
      <c r="E902" s="94"/>
      <c r="F902" s="95"/>
      <c r="G902" s="95"/>
      <c r="H902" s="95"/>
      <c r="I902" s="95"/>
      <c r="J902" s="95"/>
      <c r="K902" s="95"/>
      <c r="L902" s="95"/>
      <c r="M902" s="95"/>
      <c r="N902" s="95"/>
      <c r="O902" s="95"/>
      <c r="P902" s="95"/>
      <c r="Q902" s="95"/>
      <c r="R902" s="95"/>
    </row>
    <row r="903" spans="2:18">
      <c r="B903" s="94"/>
      <c r="C903" s="94"/>
      <c r="D903" s="94"/>
      <c r="E903" s="94"/>
      <c r="F903" s="95"/>
      <c r="G903" s="95"/>
      <c r="H903" s="95"/>
      <c r="I903" s="95"/>
      <c r="J903" s="95"/>
      <c r="K903" s="95"/>
      <c r="L903" s="95"/>
      <c r="M903" s="95"/>
      <c r="N903" s="95"/>
      <c r="O903" s="95"/>
      <c r="P903" s="95"/>
      <c r="Q903" s="95"/>
      <c r="R903" s="95"/>
    </row>
    <row r="904" spans="2:18">
      <c r="B904" s="94"/>
      <c r="C904" s="94"/>
      <c r="D904" s="94"/>
      <c r="E904" s="94"/>
      <c r="F904" s="95"/>
      <c r="G904" s="95"/>
      <c r="H904" s="95"/>
      <c r="I904" s="95"/>
      <c r="J904" s="95"/>
      <c r="K904" s="95"/>
      <c r="L904" s="95"/>
      <c r="M904" s="95"/>
      <c r="N904" s="95"/>
      <c r="O904" s="95"/>
      <c r="P904" s="95"/>
      <c r="Q904" s="95"/>
      <c r="R904" s="95"/>
    </row>
    <row r="905" spans="2:18">
      <c r="B905" s="94"/>
      <c r="C905" s="94"/>
      <c r="D905" s="94"/>
      <c r="E905" s="94"/>
      <c r="F905" s="95"/>
      <c r="G905" s="95"/>
      <c r="H905" s="95"/>
      <c r="I905" s="95"/>
      <c r="J905" s="95"/>
      <c r="K905" s="95"/>
      <c r="L905" s="95"/>
      <c r="M905" s="95"/>
      <c r="N905" s="95"/>
      <c r="O905" s="95"/>
      <c r="P905" s="95"/>
      <c r="Q905" s="95"/>
      <c r="R905" s="95"/>
    </row>
    <row r="906" spans="2:18">
      <c r="B906" s="94"/>
      <c r="C906" s="94"/>
      <c r="D906" s="94"/>
      <c r="E906" s="94"/>
      <c r="F906" s="95"/>
      <c r="G906" s="95"/>
      <c r="H906" s="95"/>
      <c r="I906" s="95"/>
      <c r="J906" s="95"/>
      <c r="K906" s="95"/>
      <c r="L906" s="95"/>
      <c r="M906" s="95"/>
      <c r="N906" s="95"/>
      <c r="O906" s="95"/>
      <c r="P906" s="95"/>
      <c r="Q906" s="95"/>
      <c r="R906" s="95"/>
    </row>
    <row r="907" spans="2:18">
      <c r="B907" s="94"/>
      <c r="C907" s="94"/>
      <c r="D907" s="94"/>
      <c r="E907" s="94"/>
      <c r="F907" s="95"/>
      <c r="G907" s="95"/>
      <c r="H907" s="95"/>
      <c r="I907" s="95"/>
      <c r="J907" s="95"/>
      <c r="K907" s="95"/>
      <c r="L907" s="95"/>
      <c r="M907" s="95"/>
      <c r="N907" s="95"/>
      <c r="O907" s="95"/>
      <c r="P907" s="95"/>
      <c r="Q907" s="95"/>
      <c r="R907" s="95"/>
    </row>
    <row r="908" spans="2:18">
      <c r="B908" s="94"/>
      <c r="C908" s="94"/>
      <c r="D908" s="94"/>
      <c r="E908" s="94"/>
      <c r="F908" s="95"/>
      <c r="G908" s="95"/>
      <c r="H908" s="95"/>
      <c r="I908" s="95"/>
      <c r="J908" s="95"/>
      <c r="K908" s="95"/>
      <c r="L908" s="95"/>
      <c r="M908" s="95"/>
      <c r="N908" s="95"/>
      <c r="O908" s="95"/>
      <c r="P908" s="95"/>
      <c r="Q908" s="95"/>
      <c r="R908" s="95"/>
    </row>
    <row r="909" spans="2:18">
      <c r="B909" s="94"/>
      <c r="C909" s="94"/>
      <c r="D909" s="94"/>
      <c r="E909" s="94"/>
      <c r="F909" s="95"/>
      <c r="G909" s="95"/>
      <c r="H909" s="95"/>
      <c r="I909" s="95"/>
      <c r="J909" s="95"/>
      <c r="K909" s="95"/>
      <c r="L909" s="95"/>
      <c r="M909" s="95"/>
      <c r="N909" s="95"/>
      <c r="O909" s="95"/>
      <c r="P909" s="95"/>
      <c r="Q909" s="95"/>
      <c r="R909" s="95"/>
    </row>
    <row r="910" spans="2:18">
      <c r="B910" s="94"/>
      <c r="C910" s="94"/>
      <c r="D910" s="94"/>
      <c r="E910" s="94"/>
      <c r="F910" s="95"/>
      <c r="G910" s="95"/>
      <c r="H910" s="95"/>
      <c r="I910" s="95"/>
      <c r="J910" s="95"/>
      <c r="K910" s="95"/>
      <c r="L910" s="95"/>
      <c r="M910" s="95"/>
      <c r="N910" s="95"/>
      <c r="O910" s="95"/>
      <c r="P910" s="95"/>
      <c r="Q910" s="95"/>
      <c r="R910" s="95"/>
    </row>
    <row r="911" spans="2:18">
      <c r="B911" s="94"/>
      <c r="C911" s="94"/>
      <c r="D911" s="94"/>
      <c r="E911" s="94"/>
      <c r="F911" s="95"/>
      <c r="G911" s="95"/>
      <c r="H911" s="95"/>
      <c r="I911" s="95"/>
      <c r="J911" s="95"/>
      <c r="K911" s="95"/>
      <c r="L911" s="95"/>
      <c r="M911" s="95"/>
      <c r="N911" s="95"/>
      <c r="O911" s="95"/>
      <c r="P911" s="95"/>
      <c r="Q911" s="95"/>
      <c r="R911" s="95"/>
    </row>
    <row r="912" spans="2:18">
      <c r="B912" s="94"/>
      <c r="C912" s="94"/>
      <c r="D912" s="94"/>
      <c r="E912" s="94"/>
      <c r="F912" s="95"/>
      <c r="G912" s="95"/>
      <c r="H912" s="95"/>
      <c r="I912" s="95"/>
      <c r="J912" s="95"/>
      <c r="K912" s="95"/>
      <c r="L912" s="95"/>
      <c r="M912" s="95"/>
      <c r="N912" s="95"/>
      <c r="O912" s="95"/>
      <c r="P912" s="95"/>
      <c r="Q912" s="95"/>
      <c r="R912" s="95"/>
    </row>
    <row r="913" spans="2:18">
      <c r="B913" s="94"/>
      <c r="C913" s="94"/>
      <c r="D913" s="94"/>
      <c r="E913" s="94"/>
      <c r="F913" s="95"/>
      <c r="G913" s="95"/>
      <c r="H913" s="95"/>
      <c r="I913" s="95"/>
      <c r="J913" s="95"/>
      <c r="K913" s="95"/>
      <c r="L913" s="95"/>
      <c r="M913" s="95"/>
      <c r="N913" s="95"/>
      <c r="O913" s="95"/>
      <c r="P913" s="95"/>
      <c r="Q913" s="95"/>
      <c r="R913" s="95"/>
    </row>
    <row r="914" spans="2:18">
      <c r="B914" s="94"/>
      <c r="C914" s="94"/>
      <c r="D914" s="94"/>
      <c r="E914" s="94"/>
      <c r="F914" s="95"/>
      <c r="G914" s="95"/>
      <c r="H914" s="95"/>
      <c r="I914" s="95"/>
      <c r="J914" s="95"/>
      <c r="K914" s="95"/>
      <c r="L914" s="95"/>
      <c r="M914" s="95"/>
      <c r="N914" s="95"/>
      <c r="O914" s="95"/>
      <c r="P914" s="95"/>
      <c r="Q914" s="95"/>
      <c r="R914" s="95"/>
    </row>
    <row r="915" spans="2:18">
      <c r="B915" s="94"/>
      <c r="C915" s="94"/>
      <c r="D915" s="94"/>
      <c r="E915" s="94"/>
      <c r="F915" s="95"/>
      <c r="G915" s="95"/>
      <c r="H915" s="95"/>
      <c r="I915" s="95"/>
      <c r="J915" s="95"/>
      <c r="K915" s="95"/>
      <c r="L915" s="95"/>
      <c r="M915" s="95"/>
      <c r="N915" s="95"/>
      <c r="O915" s="95"/>
      <c r="P915" s="95"/>
      <c r="Q915" s="95"/>
      <c r="R915" s="95"/>
    </row>
    <row r="916" spans="2:18">
      <c r="B916" s="94"/>
      <c r="C916" s="94"/>
      <c r="D916" s="94"/>
      <c r="E916" s="94"/>
      <c r="F916" s="95"/>
      <c r="G916" s="95"/>
      <c r="H916" s="95"/>
      <c r="I916" s="95"/>
      <c r="J916" s="95"/>
      <c r="K916" s="95"/>
      <c r="L916" s="95"/>
      <c r="M916" s="95"/>
      <c r="N916" s="95"/>
      <c r="O916" s="95"/>
      <c r="P916" s="95"/>
      <c r="Q916" s="95"/>
      <c r="R916" s="95"/>
    </row>
    <row r="917" spans="2:18">
      <c r="B917" s="94"/>
      <c r="C917" s="94"/>
      <c r="D917" s="94"/>
      <c r="E917" s="94"/>
      <c r="F917" s="95"/>
      <c r="G917" s="95"/>
      <c r="H917" s="95"/>
      <c r="I917" s="95"/>
      <c r="J917" s="95"/>
      <c r="K917" s="95"/>
      <c r="L917" s="95"/>
      <c r="M917" s="95"/>
      <c r="N917" s="95"/>
      <c r="O917" s="95"/>
      <c r="P917" s="95"/>
      <c r="Q917" s="95"/>
      <c r="R917" s="95"/>
    </row>
    <row r="918" spans="2:18">
      <c r="B918" s="94"/>
      <c r="C918" s="94"/>
      <c r="D918" s="94"/>
      <c r="E918" s="94"/>
      <c r="F918" s="95"/>
      <c r="G918" s="95"/>
      <c r="H918" s="95"/>
      <c r="I918" s="95"/>
      <c r="J918" s="95"/>
      <c r="K918" s="95"/>
      <c r="L918" s="95"/>
      <c r="M918" s="95"/>
      <c r="N918" s="95"/>
      <c r="O918" s="95"/>
      <c r="P918" s="95"/>
      <c r="Q918" s="95"/>
      <c r="R918" s="95"/>
    </row>
    <row r="919" spans="2:18">
      <c r="B919" s="94"/>
      <c r="C919" s="94"/>
      <c r="D919" s="94"/>
      <c r="E919" s="94"/>
      <c r="F919" s="95"/>
      <c r="G919" s="95"/>
      <c r="H919" s="95"/>
      <c r="I919" s="95"/>
      <c r="J919" s="95"/>
      <c r="K919" s="95"/>
      <c r="L919" s="95"/>
      <c r="M919" s="95"/>
      <c r="N919" s="95"/>
      <c r="O919" s="95"/>
      <c r="P919" s="95"/>
      <c r="Q919" s="95"/>
      <c r="R919" s="95"/>
    </row>
    <row r="920" spans="2:18">
      <c r="B920" s="94"/>
      <c r="C920" s="94"/>
      <c r="D920" s="94"/>
      <c r="E920" s="94"/>
      <c r="F920" s="95"/>
      <c r="G920" s="95"/>
      <c r="H920" s="95"/>
      <c r="I920" s="95"/>
      <c r="J920" s="95"/>
      <c r="K920" s="95"/>
      <c r="L920" s="95"/>
      <c r="M920" s="95"/>
      <c r="N920" s="95"/>
      <c r="O920" s="95"/>
      <c r="P920" s="95"/>
      <c r="Q920" s="95"/>
      <c r="R920" s="95"/>
    </row>
    <row r="921" spans="2:18">
      <c r="B921" s="94"/>
      <c r="C921" s="94"/>
      <c r="D921" s="94"/>
      <c r="E921" s="94"/>
      <c r="F921" s="95"/>
      <c r="G921" s="95"/>
      <c r="H921" s="95"/>
      <c r="I921" s="95"/>
      <c r="J921" s="95"/>
      <c r="K921" s="95"/>
      <c r="L921" s="95"/>
      <c r="M921" s="95"/>
      <c r="N921" s="95"/>
      <c r="O921" s="95"/>
      <c r="P921" s="95"/>
      <c r="Q921" s="95"/>
      <c r="R921" s="95"/>
    </row>
    <row r="922" spans="2:18">
      <c r="B922" s="94"/>
      <c r="C922" s="94"/>
      <c r="D922" s="94"/>
      <c r="E922" s="94"/>
      <c r="F922" s="95"/>
      <c r="G922" s="95"/>
      <c r="H922" s="95"/>
      <c r="I922" s="95"/>
      <c r="J922" s="95"/>
      <c r="K922" s="95"/>
      <c r="L922" s="95"/>
      <c r="M922" s="95"/>
      <c r="N922" s="95"/>
      <c r="O922" s="95"/>
      <c r="P922" s="95"/>
      <c r="Q922" s="95"/>
      <c r="R922" s="95"/>
    </row>
    <row r="923" spans="2:18">
      <c r="B923" s="94"/>
      <c r="C923" s="94"/>
      <c r="D923" s="94"/>
      <c r="E923" s="94"/>
      <c r="F923" s="95"/>
      <c r="G923" s="95"/>
      <c r="H923" s="95"/>
      <c r="I923" s="95"/>
      <c r="J923" s="95"/>
      <c r="K923" s="95"/>
      <c r="L923" s="95"/>
      <c r="M923" s="95"/>
      <c r="N923" s="95"/>
      <c r="O923" s="95"/>
      <c r="P923" s="95"/>
      <c r="Q923" s="95"/>
      <c r="R923" s="95"/>
    </row>
    <row r="924" spans="2:18">
      <c r="B924" s="94"/>
      <c r="C924" s="94"/>
      <c r="D924" s="94"/>
      <c r="E924" s="94"/>
      <c r="F924" s="95"/>
      <c r="G924" s="95"/>
      <c r="H924" s="95"/>
      <c r="I924" s="95"/>
      <c r="J924" s="95"/>
      <c r="K924" s="95"/>
      <c r="L924" s="95"/>
      <c r="M924" s="95"/>
      <c r="N924" s="95"/>
      <c r="O924" s="95"/>
      <c r="P924" s="95"/>
      <c r="Q924" s="95"/>
      <c r="R924" s="95"/>
    </row>
    <row r="925" spans="2:18">
      <c r="B925" s="94"/>
      <c r="C925" s="94"/>
      <c r="D925" s="94"/>
      <c r="E925" s="94"/>
      <c r="F925" s="95"/>
      <c r="G925" s="95"/>
      <c r="H925" s="95"/>
      <c r="I925" s="95"/>
      <c r="J925" s="95"/>
      <c r="K925" s="95"/>
      <c r="L925" s="95"/>
      <c r="M925" s="95"/>
      <c r="N925" s="95"/>
      <c r="O925" s="95"/>
      <c r="P925" s="95"/>
      <c r="Q925" s="95"/>
      <c r="R925" s="95"/>
    </row>
    <row r="926" spans="2:18">
      <c r="B926" s="94"/>
      <c r="C926" s="94"/>
      <c r="D926" s="94"/>
      <c r="E926" s="94"/>
      <c r="F926" s="95"/>
      <c r="G926" s="95"/>
      <c r="H926" s="95"/>
      <c r="I926" s="95"/>
      <c r="J926" s="95"/>
      <c r="K926" s="95"/>
      <c r="L926" s="95"/>
      <c r="M926" s="95"/>
      <c r="N926" s="95"/>
      <c r="O926" s="95"/>
      <c r="P926" s="95"/>
      <c r="Q926" s="95"/>
      <c r="R926" s="95"/>
    </row>
    <row r="927" spans="2:18">
      <c r="B927" s="94"/>
      <c r="C927" s="94"/>
      <c r="D927" s="94"/>
      <c r="E927" s="94"/>
      <c r="F927" s="95"/>
      <c r="G927" s="95"/>
      <c r="H927" s="95"/>
      <c r="I927" s="95"/>
      <c r="J927" s="95"/>
      <c r="K927" s="95"/>
      <c r="L927" s="95"/>
      <c r="M927" s="95"/>
      <c r="N927" s="95"/>
      <c r="O927" s="95"/>
      <c r="P927" s="95"/>
      <c r="Q927" s="95"/>
      <c r="R927" s="95"/>
    </row>
    <row r="928" spans="2:18">
      <c r="B928" s="94"/>
      <c r="C928" s="94"/>
      <c r="D928" s="94"/>
      <c r="E928" s="94"/>
      <c r="F928" s="95"/>
      <c r="G928" s="95"/>
      <c r="H928" s="95"/>
      <c r="I928" s="95"/>
      <c r="J928" s="95"/>
      <c r="K928" s="95"/>
      <c r="L928" s="95"/>
      <c r="M928" s="95"/>
      <c r="N928" s="95"/>
      <c r="O928" s="95"/>
      <c r="P928" s="95"/>
      <c r="Q928" s="95"/>
      <c r="R928" s="95"/>
    </row>
    <row r="929" spans="2:18">
      <c r="B929" s="94"/>
      <c r="C929" s="94"/>
      <c r="D929" s="94"/>
      <c r="E929" s="94"/>
      <c r="F929" s="95"/>
      <c r="G929" s="95"/>
      <c r="H929" s="95"/>
      <c r="I929" s="95"/>
      <c r="J929" s="95"/>
      <c r="K929" s="95"/>
      <c r="L929" s="95"/>
      <c r="M929" s="95"/>
      <c r="N929" s="95"/>
      <c r="O929" s="95"/>
      <c r="P929" s="95"/>
      <c r="Q929" s="95"/>
      <c r="R929" s="95"/>
    </row>
    <row r="930" spans="2:18">
      <c r="B930" s="94"/>
      <c r="C930" s="94"/>
      <c r="D930" s="94"/>
      <c r="E930" s="94"/>
      <c r="F930" s="95"/>
      <c r="G930" s="95"/>
      <c r="H930" s="95"/>
      <c r="I930" s="95"/>
      <c r="J930" s="95"/>
      <c r="K930" s="95"/>
      <c r="L930" s="95"/>
      <c r="M930" s="95"/>
      <c r="N930" s="95"/>
      <c r="O930" s="95"/>
      <c r="P930" s="95"/>
      <c r="Q930" s="95"/>
      <c r="R930" s="95"/>
    </row>
    <row r="931" spans="2:18">
      <c r="B931" s="94"/>
      <c r="C931" s="94"/>
      <c r="D931" s="94"/>
      <c r="E931" s="94"/>
      <c r="F931" s="95"/>
      <c r="G931" s="95"/>
      <c r="H931" s="95"/>
      <c r="I931" s="95"/>
      <c r="J931" s="95"/>
      <c r="K931" s="95"/>
      <c r="L931" s="95"/>
      <c r="M931" s="95"/>
      <c r="N931" s="95"/>
      <c r="O931" s="95"/>
      <c r="P931" s="95"/>
      <c r="Q931" s="95"/>
      <c r="R931" s="95"/>
    </row>
    <row r="932" spans="2:18">
      <c r="B932" s="94"/>
      <c r="C932" s="94"/>
      <c r="D932" s="94"/>
      <c r="E932" s="94"/>
      <c r="F932" s="95"/>
      <c r="G932" s="95"/>
      <c r="H932" s="95"/>
      <c r="I932" s="95"/>
      <c r="J932" s="95"/>
      <c r="K932" s="95"/>
      <c r="L932" s="95"/>
      <c r="M932" s="95"/>
      <c r="N932" s="95"/>
      <c r="O932" s="95"/>
      <c r="P932" s="95"/>
      <c r="Q932" s="95"/>
      <c r="R932" s="95"/>
    </row>
    <row r="933" spans="2:18">
      <c r="B933" s="94"/>
      <c r="C933" s="94"/>
      <c r="D933" s="94"/>
      <c r="E933" s="94"/>
      <c r="F933" s="95"/>
      <c r="G933" s="95"/>
      <c r="H933" s="95"/>
      <c r="I933" s="95"/>
      <c r="J933" s="95"/>
      <c r="K933" s="95"/>
      <c r="L933" s="95"/>
      <c r="M933" s="95"/>
      <c r="N933" s="95"/>
      <c r="O933" s="95"/>
      <c r="P933" s="95"/>
      <c r="Q933" s="95"/>
      <c r="R933" s="95"/>
    </row>
    <row r="934" spans="2:18">
      <c r="B934" s="94"/>
      <c r="C934" s="94"/>
      <c r="D934" s="94"/>
      <c r="E934" s="94"/>
      <c r="F934" s="95"/>
      <c r="G934" s="95"/>
      <c r="H934" s="95"/>
      <c r="I934" s="95"/>
      <c r="J934" s="95"/>
      <c r="K934" s="95"/>
      <c r="L934" s="95"/>
      <c r="M934" s="95"/>
      <c r="N934" s="95"/>
      <c r="O934" s="95"/>
      <c r="P934" s="95"/>
      <c r="Q934" s="95"/>
      <c r="R934" s="95"/>
    </row>
    <row r="935" spans="2:18">
      <c r="B935" s="94"/>
      <c r="C935" s="94"/>
      <c r="D935" s="94"/>
      <c r="E935" s="94"/>
      <c r="F935" s="95"/>
      <c r="G935" s="95"/>
      <c r="H935" s="95"/>
      <c r="I935" s="95"/>
      <c r="J935" s="95"/>
      <c r="K935" s="95"/>
      <c r="L935" s="95"/>
      <c r="M935" s="95"/>
      <c r="N935" s="95"/>
      <c r="O935" s="95"/>
      <c r="P935" s="95"/>
      <c r="Q935" s="95"/>
      <c r="R935" s="95"/>
    </row>
    <row r="936" spans="2:18">
      <c r="B936" s="94"/>
      <c r="C936" s="94"/>
      <c r="D936" s="94"/>
      <c r="E936" s="94"/>
      <c r="F936" s="95"/>
      <c r="G936" s="95"/>
      <c r="H936" s="95"/>
      <c r="I936" s="95"/>
      <c r="J936" s="95"/>
      <c r="K936" s="95"/>
      <c r="L936" s="95"/>
      <c r="M936" s="95"/>
      <c r="N936" s="95"/>
      <c r="O936" s="95"/>
      <c r="P936" s="95"/>
      <c r="Q936" s="95"/>
      <c r="R936" s="95"/>
    </row>
    <row r="937" spans="2:18">
      <c r="B937" s="94"/>
      <c r="C937" s="94"/>
      <c r="D937" s="94"/>
      <c r="E937" s="94"/>
      <c r="F937" s="95"/>
      <c r="G937" s="95"/>
      <c r="H937" s="95"/>
      <c r="I937" s="95"/>
      <c r="J937" s="95"/>
      <c r="K937" s="95"/>
      <c r="L937" s="95"/>
      <c r="M937" s="95"/>
      <c r="N937" s="95"/>
      <c r="O937" s="95"/>
      <c r="P937" s="95"/>
      <c r="Q937" s="95"/>
      <c r="R937" s="95"/>
    </row>
    <row r="938" spans="2:18">
      <c r="B938" s="94"/>
      <c r="C938" s="94"/>
      <c r="D938" s="94"/>
      <c r="E938" s="94"/>
      <c r="F938" s="95"/>
      <c r="G938" s="95"/>
      <c r="H938" s="95"/>
      <c r="I938" s="95"/>
      <c r="J938" s="95"/>
      <c r="K938" s="95"/>
      <c r="L938" s="95"/>
      <c r="M938" s="95"/>
      <c r="N938" s="95"/>
      <c r="O938" s="95"/>
      <c r="P938" s="95"/>
      <c r="Q938" s="95"/>
      <c r="R938" s="95"/>
    </row>
    <row r="939" spans="2:18">
      <c r="B939" s="94"/>
      <c r="C939" s="94"/>
      <c r="D939" s="94"/>
      <c r="E939" s="94"/>
      <c r="F939" s="95"/>
      <c r="G939" s="95"/>
      <c r="H939" s="95"/>
      <c r="I939" s="95"/>
      <c r="J939" s="95"/>
      <c r="K939" s="95"/>
      <c r="L939" s="95"/>
      <c r="M939" s="95"/>
      <c r="N939" s="95"/>
      <c r="O939" s="95"/>
      <c r="P939" s="95"/>
      <c r="Q939" s="95"/>
      <c r="R939" s="95"/>
    </row>
    <row r="940" spans="2:18">
      <c r="B940" s="94"/>
      <c r="C940" s="94"/>
      <c r="D940" s="94"/>
      <c r="E940" s="94"/>
      <c r="F940" s="95"/>
      <c r="G940" s="95"/>
      <c r="H940" s="95"/>
      <c r="I940" s="95"/>
      <c r="J940" s="95"/>
      <c r="K940" s="95"/>
      <c r="L940" s="95"/>
      <c r="M940" s="95"/>
      <c r="N940" s="95"/>
      <c r="O940" s="95"/>
      <c r="P940" s="95"/>
      <c r="Q940" s="95"/>
      <c r="R940" s="95"/>
    </row>
    <row r="941" spans="2:18">
      <c r="B941" s="94"/>
      <c r="C941" s="94"/>
      <c r="D941" s="94"/>
      <c r="E941" s="94"/>
      <c r="F941" s="95"/>
      <c r="G941" s="95"/>
      <c r="H941" s="95"/>
      <c r="I941" s="95"/>
      <c r="J941" s="95"/>
      <c r="K941" s="95"/>
      <c r="L941" s="95"/>
      <c r="M941" s="95"/>
      <c r="N941" s="95"/>
      <c r="O941" s="95"/>
      <c r="P941" s="95"/>
      <c r="Q941" s="95"/>
      <c r="R941" s="95"/>
    </row>
    <row r="942" spans="2:18">
      <c r="B942" s="94"/>
      <c r="C942" s="94"/>
      <c r="D942" s="94"/>
      <c r="E942" s="94"/>
      <c r="F942" s="95"/>
      <c r="G942" s="95"/>
      <c r="H942" s="95"/>
      <c r="I942" s="95"/>
      <c r="J942" s="95"/>
      <c r="K942" s="95"/>
      <c r="L942" s="95"/>
      <c r="M942" s="95"/>
      <c r="N942" s="95"/>
      <c r="O942" s="95"/>
      <c r="P942" s="95"/>
      <c r="Q942" s="95"/>
      <c r="R942" s="95"/>
    </row>
    <row r="943" spans="2:18">
      <c r="B943" s="94"/>
      <c r="C943" s="94"/>
      <c r="D943" s="94"/>
      <c r="E943" s="94"/>
      <c r="F943" s="95"/>
      <c r="G943" s="95"/>
      <c r="H943" s="95"/>
      <c r="I943" s="95"/>
      <c r="J943" s="95"/>
      <c r="K943" s="95"/>
      <c r="L943" s="95"/>
      <c r="M943" s="95"/>
      <c r="N943" s="95"/>
      <c r="O943" s="95"/>
      <c r="P943" s="95"/>
      <c r="Q943" s="95"/>
      <c r="R943" s="95"/>
    </row>
    <row r="944" spans="2:18">
      <c r="B944" s="94"/>
      <c r="C944" s="94"/>
      <c r="D944" s="94"/>
      <c r="E944" s="94"/>
      <c r="F944" s="95"/>
      <c r="G944" s="95"/>
      <c r="H944" s="95"/>
      <c r="I944" s="95"/>
      <c r="J944" s="95"/>
      <c r="K944" s="95"/>
      <c r="L944" s="95"/>
      <c r="M944" s="95"/>
      <c r="N944" s="95"/>
      <c r="O944" s="95"/>
      <c r="P944" s="95"/>
      <c r="Q944" s="95"/>
      <c r="R944" s="95"/>
    </row>
    <row r="945" spans="2:18">
      <c r="B945" s="94"/>
      <c r="C945" s="94"/>
      <c r="D945" s="94"/>
      <c r="E945" s="94"/>
      <c r="F945" s="95"/>
      <c r="G945" s="95"/>
      <c r="H945" s="95"/>
      <c r="I945" s="95"/>
      <c r="J945" s="95"/>
      <c r="K945" s="95"/>
      <c r="L945" s="95"/>
      <c r="M945" s="95"/>
      <c r="N945" s="95"/>
      <c r="O945" s="95"/>
      <c r="P945" s="95"/>
      <c r="Q945" s="95"/>
      <c r="R945" s="95"/>
    </row>
    <row r="946" spans="2:18">
      <c r="B946" s="94"/>
      <c r="C946" s="94"/>
      <c r="D946" s="94"/>
      <c r="E946" s="94"/>
      <c r="F946" s="95"/>
      <c r="G946" s="95"/>
      <c r="H946" s="95"/>
      <c r="I946" s="95"/>
      <c r="J946" s="95"/>
      <c r="K946" s="95"/>
      <c r="L946" s="95"/>
      <c r="M946" s="95"/>
      <c r="N946" s="95"/>
      <c r="O946" s="95"/>
      <c r="P946" s="95"/>
      <c r="Q946" s="95"/>
      <c r="R946" s="95"/>
    </row>
    <row r="947" spans="2:18">
      <c r="B947" s="94"/>
      <c r="C947" s="94"/>
      <c r="D947" s="94"/>
      <c r="E947" s="94"/>
      <c r="F947" s="95"/>
      <c r="G947" s="95"/>
      <c r="H947" s="95"/>
      <c r="I947" s="95"/>
      <c r="J947" s="95"/>
      <c r="K947" s="95"/>
      <c r="L947" s="95"/>
      <c r="M947" s="95"/>
      <c r="N947" s="95"/>
      <c r="O947" s="95"/>
      <c r="P947" s="95"/>
      <c r="Q947" s="95"/>
      <c r="R947" s="95"/>
    </row>
    <row r="948" spans="2:18">
      <c r="B948" s="94"/>
      <c r="C948" s="94"/>
      <c r="D948" s="94"/>
      <c r="E948" s="94"/>
      <c r="F948" s="95"/>
      <c r="G948" s="95"/>
      <c r="H948" s="95"/>
      <c r="I948" s="95"/>
      <c r="J948" s="95"/>
      <c r="K948" s="95"/>
      <c r="L948" s="95"/>
      <c r="M948" s="95"/>
      <c r="N948" s="95"/>
      <c r="O948" s="95"/>
      <c r="P948" s="95"/>
      <c r="Q948" s="95"/>
      <c r="R948" s="95"/>
    </row>
    <row r="949" spans="2:18">
      <c r="B949" s="94"/>
      <c r="C949" s="94"/>
      <c r="D949" s="94"/>
      <c r="E949" s="94"/>
      <c r="F949" s="95"/>
      <c r="G949" s="95"/>
      <c r="H949" s="95"/>
      <c r="I949" s="95"/>
      <c r="J949" s="95"/>
      <c r="K949" s="95"/>
      <c r="L949" s="95"/>
      <c r="M949" s="95"/>
      <c r="N949" s="95"/>
      <c r="O949" s="95"/>
      <c r="P949" s="95"/>
      <c r="Q949" s="95"/>
      <c r="R949" s="95"/>
    </row>
    <row r="950" spans="2:18">
      <c r="B950" s="94"/>
      <c r="C950" s="94"/>
      <c r="D950" s="94"/>
      <c r="E950" s="94"/>
      <c r="F950" s="95"/>
      <c r="G950" s="95"/>
      <c r="H950" s="95"/>
      <c r="I950" s="95"/>
      <c r="J950" s="95"/>
      <c r="K950" s="95"/>
      <c r="L950" s="95"/>
      <c r="M950" s="95"/>
      <c r="N950" s="95"/>
      <c r="O950" s="95"/>
      <c r="P950" s="95"/>
      <c r="Q950" s="95"/>
      <c r="R950" s="95"/>
    </row>
    <row r="951" spans="2:18">
      <c r="B951" s="94"/>
      <c r="C951" s="94"/>
      <c r="D951" s="94"/>
      <c r="E951" s="94"/>
      <c r="F951" s="95"/>
      <c r="G951" s="95"/>
      <c r="H951" s="95"/>
      <c r="I951" s="95"/>
      <c r="J951" s="95"/>
      <c r="K951" s="95"/>
      <c r="L951" s="95"/>
      <c r="M951" s="95"/>
      <c r="N951" s="95"/>
      <c r="O951" s="95"/>
      <c r="P951" s="95"/>
      <c r="Q951" s="95"/>
      <c r="R951" s="95"/>
    </row>
    <row r="952" spans="2:18">
      <c r="B952" s="94"/>
      <c r="C952" s="94"/>
      <c r="D952" s="94"/>
      <c r="E952" s="94"/>
      <c r="F952" s="95"/>
      <c r="G952" s="95"/>
      <c r="H952" s="95"/>
      <c r="I952" s="95"/>
      <c r="J952" s="95"/>
      <c r="K952" s="95"/>
      <c r="L952" s="95"/>
      <c r="M952" s="95"/>
      <c r="N952" s="95"/>
      <c r="O952" s="95"/>
      <c r="P952" s="95"/>
      <c r="Q952" s="95"/>
      <c r="R952" s="95"/>
    </row>
    <row r="953" spans="2:18">
      <c r="B953" s="94"/>
      <c r="C953" s="94"/>
      <c r="D953" s="94"/>
      <c r="E953" s="94"/>
      <c r="F953" s="95"/>
      <c r="G953" s="95"/>
      <c r="H953" s="95"/>
      <c r="I953" s="95"/>
      <c r="J953" s="95"/>
      <c r="K953" s="95"/>
      <c r="L953" s="95"/>
      <c r="M953" s="95"/>
      <c r="N953" s="95"/>
      <c r="O953" s="95"/>
      <c r="P953" s="95"/>
      <c r="Q953" s="95"/>
      <c r="R953" s="95"/>
    </row>
    <row r="954" spans="2:18">
      <c r="B954" s="94"/>
      <c r="C954" s="94"/>
      <c r="D954" s="94"/>
      <c r="E954" s="94"/>
      <c r="F954" s="95"/>
      <c r="G954" s="95"/>
      <c r="H954" s="95"/>
      <c r="I954" s="95"/>
      <c r="J954" s="95"/>
      <c r="K954" s="95"/>
      <c r="L954" s="95"/>
      <c r="M954" s="95"/>
      <c r="N954" s="95"/>
      <c r="O954" s="95"/>
      <c r="P954" s="95"/>
      <c r="Q954" s="95"/>
      <c r="R954" s="95"/>
    </row>
    <row r="955" spans="2:18">
      <c r="B955" s="94"/>
      <c r="C955" s="94"/>
      <c r="D955" s="94"/>
      <c r="E955" s="94"/>
      <c r="F955" s="95"/>
      <c r="G955" s="95"/>
      <c r="H955" s="95"/>
      <c r="I955" s="95"/>
      <c r="J955" s="95"/>
      <c r="K955" s="95"/>
      <c r="L955" s="95"/>
      <c r="M955" s="95"/>
      <c r="N955" s="95"/>
      <c r="O955" s="95"/>
      <c r="P955" s="95"/>
      <c r="Q955" s="95"/>
      <c r="R955" s="95"/>
    </row>
    <row r="956" spans="2:18">
      <c r="B956" s="94"/>
      <c r="C956" s="94"/>
      <c r="D956" s="94"/>
      <c r="E956" s="94"/>
      <c r="F956" s="95"/>
      <c r="G956" s="95"/>
      <c r="H956" s="95"/>
      <c r="I956" s="95"/>
      <c r="J956" s="95"/>
      <c r="K956" s="95"/>
      <c r="L956" s="95"/>
      <c r="M956" s="95"/>
      <c r="N956" s="95"/>
      <c r="O956" s="95"/>
      <c r="P956" s="95"/>
      <c r="Q956" s="95"/>
      <c r="R956" s="95"/>
    </row>
    <row r="957" spans="2:18">
      <c r="B957" s="94"/>
      <c r="C957" s="94"/>
      <c r="D957" s="94"/>
      <c r="E957" s="94"/>
      <c r="F957" s="95"/>
      <c r="G957" s="95"/>
      <c r="H957" s="95"/>
      <c r="I957" s="95"/>
      <c r="J957" s="95"/>
      <c r="K957" s="95"/>
      <c r="L957" s="95"/>
      <c r="M957" s="95"/>
      <c r="N957" s="95"/>
      <c r="O957" s="95"/>
      <c r="P957" s="95"/>
      <c r="Q957" s="95"/>
      <c r="R957" s="95"/>
    </row>
    <row r="958" spans="2:18">
      <c r="B958" s="94"/>
      <c r="C958" s="94"/>
      <c r="D958" s="94"/>
      <c r="E958" s="94"/>
      <c r="F958" s="95"/>
      <c r="G958" s="95"/>
      <c r="H958" s="95"/>
      <c r="I958" s="95"/>
      <c r="J958" s="95"/>
      <c r="K958" s="95"/>
      <c r="L958" s="95"/>
      <c r="M958" s="95"/>
      <c r="N958" s="95"/>
      <c r="O958" s="95"/>
      <c r="P958" s="95"/>
      <c r="Q958" s="95"/>
      <c r="R958" s="95"/>
    </row>
    <row r="959" spans="2:18">
      <c r="B959" s="94"/>
      <c r="C959" s="94"/>
      <c r="D959" s="94"/>
      <c r="E959" s="94"/>
      <c r="F959" s="95"/>
      <c r="G959" s="95"/>
      <c r="H959" s="95"/>
      <c r="I959" s="95"/>
      <c r="J959" s="95"/>
      <c r="K959" s="95"/>
      <c r="L959" s="95"/>
      <c r="M959" s="95"/>
      <c r="N959" s="95"/>
      <c r="O959" s="95"/>
      <c r="P959" s="95"/>
      <c r="Q959" s="95"/>
      <c r="R959" s="95"/>
    </row>
    <row r="960" spans="2:18">
      <c r="B960" s="94"/>
      <c r="C960" s="94"/>
      <c r="D960" s="94"/>
      <c r="E960" s="94"/>
      <c r="F960" s="95"/>
      <c r="G960" s="95"/>
      <c r="H960" s="95"/>
      <c r="I960" s="95"/>
      <c r="J960" s="95"/>
      <c r="K960" s="95"/>
      <c r="L960" s="95"/>
      <c r="M960" s="95"/>
      <c r="N960" s="95"/>
      <c r="O960" s="95"/>
      <c r="P960" s="95"/>
      <c r="Q960" s="95"/>
      <c r="R960" s="95"/>
    </row>
    <row r="961" spans="2:18">
      <c r="B961" s="94"/>
      <c r="C961" s="94"/>
      <c r="D961" s="94"/>
      <c r="E961" s="94"/>
      <c r="F961" s="95"/>
      <c r="G961" s="95"/>
      <c r="H961" s="95"/>
      <c r="I961" s="95"/>
      <c r="J961" s="95"/>
      <c r="K961" s="95"/>
      <c r="L961" s="95"/>
      <c r="M961" s="95"/>
      <c r="N961" s="95"/>
      <c r="O961" s="95"/>
      <c r="P961" s="95"/>
      <c r="Q961" s="95"/>
      <c r="R961" s="95"/>
    </row>
    <row r="962" spans="2:18">
      <c r="B962" s="94"/>
      <c r="C962" s="94"/>
      <c r="D962" s="94"/>
      <c r="E962" s="94"/>
      <c r="F962" s="95"/>
      <c r="G962" s="95"/>
      <c r="H962" s="95"/>
      <c r="I962" s="95"/>
      <c r="J962" s="95"/>
      <c r="K962" s="95"/>
      <c r="L962" s="95"/>
      <c r="M962" s="95"/>
      <c r="N962" s="95"/>
      <c r="O962" s="95"/>
      <c r="P962" s="95"/>
      <c r="Q962" s="95"/>
      <c r="R962" s="95"/>
    </row>
    <row r="963" spans="2:18">
      <c r="B963" s="94"/>
      <c r="C963" s="94"/>
      <c r="D963" s="94"/>
      <c r="E963" s="94"/>
      <c r="F963" s="95"/>
      <c r="G963" s="95"/>
      <c r="H963" s="95"/>
      <c r="I963" s="95"/>
      <c r="J963" s="95"/>
      <c r="K963" s="95"/>
      <c r="L963" s="95"/>
      <c r="M963" s="95"/>
      <c r="N963" s="95"/>
      <c r="O963" s="95"/>
      <c r="P963" s="95"/>
      <c r="Q963" s="95"/>
      <c r="R963" s="95"/>
    </row>
    <row r="964" spans="2:18">
      <c r="B964" s="94"/>
      <c r="C964" s="94"/>
      <c r="D964" s="94"/>
      <c r="E964" s="94"/>
      <c r="F964" s="95"/>
      <c r="G964" s="95"/>
      <c r="H964" s="95"/>
      <c r="I964" s="95"/>
      <c r="J964" s="95"/>
      <c r="K964" s="95"/>
      <c r="L964" s="95"/>
      <c r="M964" s="95"/>
      <c r="N964" s="95"/>
      <c r="O964" s="95"/>
      <c r="P964" s="95"/>
      <c r="Q964" s="95"/>
      <c r="R964" s="95"/>
    </row>
    <row r="965" spans="2:18">
      <c r="B965" s="94"/>
      <c r="C965" s="94"/>
      <c r="D965" s="94"/>
      <c r="E965" s="94"/>
      <c r="F965" s="95"/>
      <c r="G965" s="95"/>
      <c r="H965" s="95"/>
      <c r="I965" s="95"/>
      <c r="J965" s="95"/>
      <c r="K965" s="95"/>
      <c r="L965" s="95"/>
      <c r="M965" s="95"/>
      <c r="N965" s="95"/>
      <c r="O965" s="95"/>
      <c r="P965" s="95"/>
      <c r="Q965" s="95"/>
      <c r="R965" s="95"/>
    </row>
    <row r="966" spans="2:18">
      <c r="B966" s="94"/>
      <c r="C966" s="94"/>
      <c r="D966" s="94"/>
      <c r="E966" s="94"/>
      <c r="F966" s="95"/>
      <c r="G966" s="95"/>
      <c r="H966" s="95"/>
      <c r="I966" s="95"/>
      <c r="J966" s="95"/>
      <c r="K966" s="95"/>
      <c r="L966" s="95"/>
      <c r="M966" s="95"/>
      <c r="N966" s="95"/>
      <c r="O966" s="95"/>
      <c r="P966" s="95"/>
      <c r="Q966" s="95"/>
      <c r="R966" s="95"/>
    </row>
    <row r="967" spans="2:18">
      <c r="B967" s="94"/>
      <c r="C967" s="94"/>
      <c r="D967" s="94"/>
      <c r="E967" s="94"/>
      <c r="F967" s="95"/>
      <c r="G967" s="95"/>
      <c r="H967" s="95"/>
      <c r="I967" s="95"/>
      <c r="J967" s="95"/>
      <c r="K967" s="95"/>
      <c r="L967" s="95"/>
      <c r="M967" s="95"/>
      <c r="N967" s="95"/>
      <c r="O967" s="95"/>
      <c r="P967" s="95"/>
      <c r="Q967" s="95"/>
      <c r="R967" s="95"/>
    </row>
    <row r="968" spans="2:18">
      <c r="B968" s="94"/>
      <c r="C968" s="94"/>
      <c r="D968" s="94"/>
      <c r="E968" s="94"/>
      <c r="F968" s="95"/>
      <c r="G968" s="95"/>
      <c r="H968" s="95"/>
      <c r="I968" s="95"/>
      <c r="J968" s="95"/>
      <c r="K968" s="95"/>
      <c r="L968" s="95"/>
      <c r="M968" s="95"/>
      <c r="N968" s="95"/>
      <c r="O968" s="95"/>
      <c r="P968" s="95"/>
      <c r="Q968" s="95"/>
      <c r="R968" s="95"/>
    </row>
    <row r="969" spans="2:18">
      <c r="B969" s="94"/>
      <c r="C969" s="94"/>
      <c r="D969" s="94"/>
      <c r="E969" s="94"/>
      <c r="F969" s="95"/>
      <c r="G969" s="95"/>
      <c r="H969" s="95"/>
      <c r="I969" s="95"/>
      <c r="J969" s="95"/>
      <c r="K969" s="95"/>
      <c r="L969" s="95"/>
      <c r="M969" s="95"/>
      <c r="N969" s="95"/>
      <c r="O969" s="95"/>
      <c r="P969" s="95"/>
      <c r="Q969" s="95"/>
      <c r="R969" s="95"/>
    </row>
    <row r="970" spans="2:18">
      <c r="B970" s="94"/>
      <c r="C970" s="94"/>
      <c r="D970" s="94"/>
      <c r="E970" s="94"/>
      <c r="F970" s="95"/>
      <c r="G970" s="95"/>
      <c r="H970" s="95"/>
      <c r="I970" s="95"/>
      <c r="J970" s="95"/>
      <c r="K970" s="95"/>
      <c r="L970" s="95"/>
      <c r="M970" s="95"/>
      <c r="N970" s="95"/>
      <c r="O970" s="95"/>
      <c r="P970" s="95"/>
      <c r="Q970" s="95"/>
      <c r="R970" s="95"/>
    </row>
    <row r="971" spans="2:18">
      <c r="B971" s="94"/>
      <c r="C971" s="94"/>
      <c r="D971" s="94"/>
      <c r="E971" s="94"/>
      <c r="F971" s="95"/>
      <c r="G971" s="95"/>
      <c r="H971" s="95"/>
      <c r="I971" s="95"/>
      <c r="J971" s="95"/>
      <c r="K971" s="95"/>
      <c r="L971" s="95"/>
      <c r="M971" s="95"/>
      <c r="N971" s="95"/>
      <c r="O971" s="95"/>
      <c r="P971" s="95"/>
      <c r="Q971" s="95"/>
      <c r="R971" s="95"/>
    </row>
    <row r="972" spans="2:18">
      <c r="B972" s="94"/>
      <c r="C972" s="94"/>
      <c r="D972" s="94"/>
      <c r="E972" s="94"/>
      <c r="F972" s="95"/>
      <c r="G972" s="95"/>
      <c r="H972" s="95"/>
      <c r="I972" s="95"/>
      <c r="J972" s="95"/>
      <c r="K972" s="95"/>
      <c r="L972" s="95"/>
      <c r="M972" s="95"/>
      <c r="N972" s="95"/>
      <c r="O972" s="95"/>
      <c r="P972" s="95"/>
      <c r="Q972" s="95"/>
      <c r="R972" s="95"/>
    </row>
    <row r="973" spans="2:18">
      <c r="B973" s="94"/>
      <c r="C973" s="94"/>
      <c r="D973" s="94"/>
      <c r="E973" s="94"/>
      <c r="F973" s="95"/>
      <c r="G973" s="95"/>
      <c r="H973" s="95"/>
      <c r="I973" s="95"/>
      <c r="J973" s="95"/>
      <c r="K973" s="95"/>
      <c r="L973" s="95"/>
      <c r="M973" s="95"/>
      <c r="N973" s="95"/>
      <c r="O973" s="95"/>
      <c r="P973" s="95"/>
      <c r="Q973" s="95"/>
      <c r="R973" s="95"/>
    </row>
    <row r="974" spans="2:18">
      <c r="B974" s="94"/>
      <c r="C974" s="94"/>
      <c r="D974" s="94"/>
      <c r="E974" s="94"/>
      <c r="F974" s="95"/>
      <c r="G974" s="95"/>
      <c r="H974" s="95"/>
      <c r="I974" s="95"/>
      <c r="J974" s="95"/>
      <c r="K974" s="95"/>
      <c r="L974" s="95"/>
      <c r="M974" s="95"/>
      <c r="N974" s="95"/>
      <c r="O974" s="95"/>
      <c r="P974" s="95"/>
      <c r="Q974" s="95"/>
      <c r="R974" s="95"/>
    </row>
    <row r="975" spans="2:18">
      <c r="B975" s="94"/>
      <c r="C975" s="94"/>
      <c r="D975" s="94"/>
      <c r="E975" s="94"/>
      <c r="F975" s="95"/>
      <c r="G975" s="95"/>
      <c r="H975" s="95"/>
      <c r="I975" s="95"/>
      <c r="J975" s="95"/>
      <c r="K975" s="95"/>
      <c r="L975" s="95"/>
      <c r="M975" s="95"/>
      <c r="N975" s="95"/>
      <c r="O975" s="95"/>
      <c r="P975" s="95"/>
      <c r="Q975" s="95"/>
      <c r="R975" s="95"/>
    </row>
    <row r="976" spans="2:18">
      <c r="B976" s="94"/>
      <c r="C976" s="94"/>
      <c r="D976" s="94"/>
      <c r="E976" s="94"/>
      <c r="F976" s="95"/>
      <c r="G976" s="95"/>
      <c r="H976" s="95"/>
      <c r="I976" s="95"/>
      <c r="J976" s="95"/>
      <c r="K976" s="95"/>
      <c r="L976" s="95"/>
      <c r="M976" s="95"/>
      <c r="N976" s="95"/>
      <c r="O976" s="95"/>
      <c r="P976" s="95"/>
      <c r="Q976" s="95"/>
      <c r="R976" s="95"/>
    </row>
    <row r="977" spans="2:18">
      <c r="B977" s="94"/>
      <c r="C977" s="94"/>
      <c r="D977" s="94"/>
      <c r="E977" s="94"/>
      <c r="F977" s="95"/>
      <c r="G977" s="95"/>
      <c r="H977" s="95"/>
      <c r="I977" s="95"/>
      <c r="J977" s="95"/>
      <c r="K977" s="95"/>
      <c r="L977" s="95"/>
      <c r="M977" s="95"/>
      <c r="N977" s="95"/>
      <c r="O977" s="95"/>
      <c r="P977" s="95"/>
      <c r="Q977" s="95"/>
      <c r="R977" s="95"/>
    </row>
    <row r="978" spans="2:18">
      <c r="B978" s="94"/>
      <c r="C978" s="94"/>
      <c r="D978" s="94"/>
      <c r="E978" s="94"/>
      <c r="F978" s="95"/>
      <c r="G978" s="95"/>
      <c r="H978" s="95"/>
      <c r="I978" s="95"/>
      <c r="J978" s="95"/>
      <c r="K978" s="95"/>
      <c r="L978" s="95"/>
      <c r="M978" s="95"/>
      <c r="N978" s="95"/>
      <c r="O978" s="95"/>
      <c r="P978" s="95"/>
      <c r="Q978" s="95"/>
      <c r="R978" s="95"/>
    </row>
    <row r="979" spans="2:18">
      <c r="B979" s="94"/>
      <c r="C979" s="94"/>
      <c r="D979" s="94"/>
      <c r="E979" s="94"/>
      <c r="F979" s="95"/>
      <c r="G979" s="95"/>
      <c r="H979" s="95"/>
      <c r="I979" s="95"/>
      <c r="J979" s="95"/>
      <c r="K979" s="95"/>
      <c r="L979" s="95"/>
      <c r="M979" s="95"/>
      <c r="N979" s="95"/>
      <c r="O979" s="95"/>
      <c r="P979" s="95"/>
      <c r="Q979" s="95"/>
      <c r="R979" s="95"/>
    </row>
    <row r="980" spans="2:18">
      <c r="B980" s="94"/>
      <c r="C980" s="94"/>
      <c r="D980" s="94"/>
      <c r="E980" s="94"/>
      <c r="F980" s="95"/>
      <c r="G980" s="95"/>
      <c r="H980" s="95"/>
      <c r="I980" s="95"/>
      <c r="J980" s="95"/>
      <c r="K980" s="95"/>
      <c r="L980" s="95"/>
      <c r="M980" s="95"/>
      <c r="N980" s="95"/>
      <c r="O980" s="95"/>
      <c r="P980" s="95"/>
      <c r="Q980" s="95"/>
      <c r="R980" s="95"/>
    </row>
    <row r="981" spans="2:18">
      <c r="B981" s="94"/>
      <c r="C981" s="94"/>
      <c r="D981" s="94"/>
      <c r="E981" s="94"/>
      <c r="F981" s="95"/>
      <c r="G981" s="95"/>
      <c r="H981" s="95"/>
      <c r="I981" s="95"/>
      <c r="J981" s="95"/>
      <c r="K981" s="95"/>
      <c r="L981" s="95"/>
      <c r="M981" s="95"/>
      <c r="N981" s="95"/>
      <c r="O981" s="95"/>
      <c r="P981" s="95"/>
      <c r="Q981" s="95"/>
      <c r="R981" s="95"/>
    </row>
    <row r="982" spans="2:18">
      <c r="B982" s="94"/>
      <c r="C982" s="94"/>
      <c r="D982" s="94"/>
      <c r="E982" s="94"/>
      <c r="F982" s="95"/>
      <c r="G982" s="95"/>
      <c r="H982" s="95"/>
      <c r="I982" s="95"/>
      <c r="J982" s="95"/>
      <c r="K982" s="95"/>
      <c r="L982" s="95"/>
      <c r="M982" s="95"/>
      <c r="N982" s="95"/>
      <c r="O982" s="95"/>
      <c r="P982" s="95"/>
      <c r="Q982" s="95"/>
      <c r="R982" s="95"/>
    </row>
    <row r="983" spans="2:18">
      <c r="B983" s="94"/>
      <c r="C983" s="94"/>
      <c r="D983" s="94"/>
      <c r="E983" s="94"/>
      <c r="F983" s="95"/>
      <c r="G983" s="95"/>
      <c r="H983" s="95"/>
      <c r="I983" s="95"/>
      <c r="J983" s="95"/>
      <c r="K983" s="95"/>
      <c r="L983" s="95"/>
      <c r="M983" s="95"/>
      <c r="N983" s="95"/>
      <c r="O983" s="95"/>
      <c r="P983" s="95"/>
      <c r="Q983" s="95"/>
      <c r="R983" s="95"/>
    </row>
    <row r="984" spans="2:18">
      <c r="B984" s="94"/>
      <c r="C984" s="94"/>
      <c r="D984" s="94"/>
      <c r="E984" s="94"/>
      <c r="F984" s="95"/>
      <c r="G984" s="95"/>
      <c r="H984" s="95"/>
      <c r="I984" s="95"/>
      <c r="J984" s="95"/>
      <c r="K984" s="95"/>
      <c r="L984" s="95"/>
      <c r="M984" s="95"/>
      <c r="N984" s="95"/>
      <c r="O984" s="95"/>
      <c r="P984" s="95"/>
      <c r="Q984" s="95"/>
      <c r="R984" s="95"/>
    </row>
    <row r="985" spans="2:18">
      <c r="B985" s="94"/>
      <c r="C985" s="94"/>
      <c r="D985" s="94"/>
      <c r="E985" s="94"/>
      <c r="F985" s="95"/>
      <c r="G985" s="95"/>
      <c r="H985" s="95"/>
      <c r="I985" s="95"/>
      <c r="J985" s="95"/>
      <c r="K985" s="95"/>
      <c r="L985" s="95"/>
      <c r="M985" s="95"/>
      <c r="N985" s="95"/>
      <c r="O985" s="95"/>
      <c r="P985" s="95"/>
      <c r="Q985" s="95"/>
      <c r="R985" s="95"/>
    </row>
    <row r="986" spans="2:18">
      <c r="B986" s="94"/>
      <c r="C986" s="94"/>
      <c r="D986" s="94"/>
      <c r="E986" s="94"/>
      <c r="F986" s="95"/>
      <c r="G986" s="95"/>
      <c r="H986" s="95"/>
      <c r="I986" s="95"/>
      <c r="J986" s="95"/>
      <c r="K986" s="95"/>
      <c r="L986" s="95"/>
      <c r="M986" s="95"/>
      <c r="N986" s="95"/>
      <c r="O986" s="95"/>
      <c r="P986" s="95"/>
      <c r="Q986" s="95"/>
      <c r="R986" s="95"/>
    </row>
    <row r="987" spans="2:18">
      <c r="B987" s="94"/>
      <c r="C987" s="94"/>
      <c r="D987" s="94"/>
      <c r="E987" s="94"/>
      <c r="F987" s="95"/>
      <c r="G987" s="95"/>
      <c r="H987" s="95"/>
      <c r="I987" s="95"/>
      <c r="J987" s="95"/>
      <c r="K987" s="95"/>
      <c r="L987" s="95"/>
      <c r="M987" s="95"/>
      <c r="N987" s="95"/>
      <c r="O987" s="95"/>
      <c r="P987" s="95"/>
      <c r="Q987" s="95"/>
      <c r="R987" s="95"/>
    </row>
    <row r="988" spans="2:18">
      <c r="B988" s="94"/>
      <c r="C988" s="94"/>
      <c r="D988" s="94"/>
      <c r="E988" s="94"/>
      <c r="F988" s="95"/>
      <c r="G988" s="95"/>
      <c r="H988" s="95"/>
      <c r="I988" s="95"/>
      <c r="J988" s="95"/>
      <c r="K988" s="95"/>
      <c r="L988" s="95"/>
      <c r="M988" s="95"/>
      <c r="N988" s="95"/>
      <c r="O988" s="95"/>
      <c r="P988" s="95"/>
      <c r="Q988" s="95"/>
      <c r="R988" s="95"/>
    </row>
    <row r="989" spans="2:18">
      <c r="B989" s="94"/>
      <c r="C989" s="94"/>
      <c r="D989" s="94"/>
      <c r="E989" s="94"/>
      <c r="F989" s="95"/>
      <c r="G989" s="95"/>
      <c r="H989" s="95"/>
      <c r="I989" s="95"/>
      <c r="J989" s="95"/>
      <c r="K989" s="95"/>
      <c r="L989" s="95"/>
      <c r="M989" s="95"/>
      <c r="N989" s="95"/>
      <c r="O989" s="95"/>
      <c r="P989" s="95"/>
      <c r="Q989" s="95"/>
      <c r="R989" s="95"/>
    </row>
    <row r="990" spans="2:18">
      <c r="B990" s="94"/>
      <c r="C990" s="94"/>
      <c r="D990" s="94"/>
      <c r="E990" s="94"/>
      <c r="F990" s="95"/>
      <c r="G990" s="95"/>
      <c r="H990" s="95"/>
      <c r="I990" s="95"/>
      <c r="J990" s="95"/>
      <c r="K990" s="95"/>
      <c r="L990" s="95"/>
      <c r="M990" s="95"/>
      <c r="N990" s="95"/>
      <c r="O990" s="95"/>
      <c r="P990" s="95"/>
      <c r="Q990" s="95"/>
      <c r="R990" s="95"/>
    </row>
    <row r="991" spans="2:18">
      <c r="B991" s="94"/>
      <c r="C991" s="94"/>
      <c r="D991" s="94"/>
      <c r="E991" s="94"/>
      <c r="F991" s="95"/>
      <c r="G991" s="95"/>
      <c r="H991" s="95"/>
      <c r="I991" s="95"/>
      <c r="J991" s="95"/>
      <c r="K991" s="95"/>
      <c r="L991" s="95"/>
      <c r="M991" s="95"/>
      <c r="N991" s="95"/>
      <c r="O991" s="95"/>
      <c r="P991" s="95"/>
      <c r="Q991" s="95"/>
      <c r="R991" s="95"/>
    </row>
    <row r="992" spans="2:18">
      <c r="B992" s="94"/>
      <c r="C992" s="94"/>
      <c r="D992" s="94"/>
      <c r="E992" s="94"/>
      <c r="F992" s="95"/>
      <c r="G992" s="95"/>
      <c r="H992" s="95"/>
      <c r="I992" s="95"/>
      <c r="J992" s="95"/>
      <c r="K992" s="95"/>
      <c r="L992" s="95"/>
      <c r="M992" s="95"/>
      <c r="N992" s="95"/>
      <c r="O992" s="95"/>
      <c r="P992" s="95"/>
      <c r="Q992" s="95"/>
      <c r="R992" s="95"/>
    </row>
    <row r="993" spans="2:18">
      <c r="B993" s="94"/>
      <c r="C993" s="94"/>
      <c r="D993" s="94"/>
      <c r="E993" s="94"/>
      <c r="F993" s="95"/>
      <c r="G993" s="95"/>
      <c r="H993" s="95"/>
      <c r="I993" s="95"/>
      <c r="J993" s="95"/>
      <c r="K993" s="95"/>
      <c r="L993" s="95"/>
      <c r="M993" s="95"/>
      <c r="N993" s="95"/>
      <c r="O993" s="95"/>
      <c r="P993" s="95"/>
      <c r="Q993" s="95"/>
      <c r="R993" s="95"/>
    </row>
    <row r="994" spans="2:18">
      <c r="B994" s="94"/>
      <c r="C994" s="94"/>
      <c r="D994" s="94"/>
      <c r="E994" s="94"/>
      <c r="F994" s="95"/>
      <c r="G994" s="95"/>
      <c r="H994" s="95"/>
      <c r="I994" s="95"/>
      <c r="J994" s="95"/>
      <c r="K994" s="95"/>
      <c r="L994" s="95"/>
      <c r="M994" s="95"/>
      <c r="N994" s="95"/>
      <c r="O994" s="95"/>
      <c r="P994" s="95"/>
      <c r="Q994" s="95"/>
      <c r="R994" s="95"/>
    </row>
    <row r="995" spans="2:18">
      <c r="B995" s="94"/>
      <c r="C995" s="94"/>
      <c r="D995" s="94"/>
      <c r="E995" s="94"/>
      <c r="F995" s="95"/>
      <c r="G995" s="95"/>
      <c r="H995" s="95"/>
      <c r="I995" s="95"/>
      <c r="J995" s="95"/>
      <c r="K995" s="95"/>
      <c r="L995" s="95"/>
      <c r="M995" s="95"/>
      <c r="N995" s="95"/>
      <c r="O995" s="95"/>
      <c r="P995" s="95"/>
      <c r="Q995" s="95"/>
      <c r="R995" s="95"/>
    </row>
    <row r="996" spans="2:18">
      <c r="B996" s="94"/>
      <c r="C996" s="94"/>
      <c r="D996" s="94"/>
      <c r="E996" s="94"/>
      <c r="F996" s="95"/>
      <c r="G996" s="95"/>
      <c r="H996" s="95"/>
      <c r="I996" s="95"/>
      <c r="J996" s="95"/>
      <c r="K996" s="95"/>
      <c r="L996" s="95"/>
      <c r="M996" s="95"/>
      <c r="N996" s="95"/>
      <c r="O996" s="95"/>
      <c r="P996" s="95"/>
      <c r="Q996" s="95"/>
      <c r="R996" s="95"/>
    </row>
    <row r="997" spans="2:18">
      <c r="B997" s="94"/>
      <c r="C997" s="94"/>
      <c r="D997" s="94"/>
      <c r="E997" s="94"/>
      <c r="F997" s="95"/>
      <c r="G997" s="95"/>
      <c r="H997" s="95"/>
      <c r="I997" s="95"/>
      <c r="J997" s="95"/>
      <c r="K997" s="95"/>
      <c r="L997" s="95"/>
      <c r="M997" s="95"/>
      <c r="N997" s="95"/>
      <c r="O997" s="95"/>
      <c r="P997" s="95"/>
      <c r="Q997" s="95"/>
      <c r="R997" s="95"/>
    </row>
    <row r="998" spans="2:18">
      <c r="B998" s="94"/>
      <c r="C998" s="94"/>
      <c r="D998" s="94"/>
      <c r="E998" s="94"/>
      <c r="F998" s="95"/>
      <c r="G998" s="95"/>
      <c r="H998" s="95"/>
      <c r="I998" s="95"/>
      <c r="J998" s="95"/>
      <c r="K998" s="95"/>
      <c r="L998" s="95"/>
      <c r="M998" s="95"/>
      <c r="N998" s="95"/>
      <c r="O998" s="95"/>
      <c r="P998" s="95"/>
      <c r="Q998" s="95"/>
      <c r="R998" s="95"/>
    </row>
    <row r="999" spans="2:18">
      <c r="B999" s="94"/>
      <c r="C999" s="94"/>
      <c r="D999" s="94"/>
      <c r="E999" s="94"/>
      <c r="F999" s="95"/>
      <c r="G999" s="95"/>
      <c r="H999" s="95"/>
      <c r="I999" s="95"/>
      <c r="J999" s="95"/>
      <c r="K999" s="95"/>
      <c r="L999" s="95"/>
      <c r="M999" s="95"/>
      <c r="N999" s="95"/>
      <c r="O999" s="95"/>
      <c r="P999" s="95"/>
      <c r="Q999" s="95"/>
      <c r="R999" s="95"/>
    </row>
    <row r="1000" spans="2:18">
      <c r="B1000" s="94"/>
      <c r="C1000" s="94"/>
      <c r="D1000" s="94"/>
      <c r="E1000" s="94"/>
      <c r="F1000" s="95"/>
      <c r="G1000" s="95"/>
      <c r="H1000" s="95"/>
      <c r="I1000" s="95"/>
      <c r="J1000" s="95"/>
      <c r="K1000" s="95"/>
      <c r="L1000" s="95"/>
      <c r="M1000" s="95"/>
      <c r="N1000" s="95"/>
      <c r="O1000" s="95"/>
      <c r="P1000" s="95"/>
      <c r="Q1000" s="95"/>
      <c r="R1000" s="95"/>
    </row>
    <row r="1001" spans="2:18">
      <c r="B1001" s="94"/>
      <c r="C1001" s="94"/>
      <c r="D1001" s="94"/>
      <c r="E1001" s="94"/>
      <c r="F1001" s="95"/>
      <c r="G1001" s="95"/>
      <c r="H1001" s="95"/>
      <c r="I1001" s="95"/>
      <c r="J1001" s="95"/>
      <c r="K1001" s="95"/>
      <c r="L1001" s="95"/>
      <c r="M1001" s="95"/>
      <c r="N1001" s="95"/>
      <c r="O1001" s="95"/>
      <c r="P1001" s="95"/>
      <c r="Q1001" s="95"/>
      <c r="R1001" s="95"/>
    </row>
    <row r="1002" spans="2:18">
      <c r="B1002" s="94"/>
      <c r="C1002" s="94"/>
      <c r="D1002" s="94"/>
      <c r="E1002" s="94"/>
      <c r="F1002" s="95"/>
      <c r="G1002" s="95"/>
      <c r="H1002" s="95"/>
      <c r="I1002" s="95"/>
      <c r="J1002" s="95"/>
      <c r="K1002" s="95"/>
      <c r="L1002" s="95"/>
      <c r="M1002" s="95"/>
      <c r="N1002" s="95"/>
      <c r="O1002" s="95"/>
      <c r="P1002" s="95"/>
      <c r="Q1002" s="95"/>
      <c r="R1002" s="95"/>
    </row>
    <row r="1003" spans="2:18">
      <c r="B1003" s="94"/>
      <c r="C1003" s="94"/>
      <c r="D1003" s="94"/>
      <c r="E1003" s="94"/>
      <c r="F1003" s="95"/>
      <c r="G1003" s="95"/>
      <c r="H1003" s="95"/>
      <c r="I1003" s="95"/>
      <c r="J1003" s="95"/>
      <c r="K1003" s="95"/>
      <c r="L1003" s="95"/>
      <c r="M1003" s="95"/>
      <c r="N1003" s="95"/>
      <c r="O1003" s="95"/>
      <c r="P1003" s="95"/>
      <c r="Q1003" s="95"/>
      <c r="R1003" s="95"/>
    </row>
    <row r="1004" spans="2:18">
      <c r="B1004" s="94"/>
      <c r="C1004" s="94"/>
      <c r="D1004" s="94"/>
      <c r="E1004" s="94"/>
      <c r="F1004" s="95"/>
      <c r="G1004" s="95"/>
      <c r="H1004" s="95"/>
      <c r="I1004" s="95"/>
      <c r="J1004" s="95"/>
      <c r="K1004" s="95"/>
      <c r="L1004" s="95"/>
      <c r="M1004" s="95"/>
      <c r="N1004" s="95"/>
      <c r="O1004" s="95"/>
      <c r="P1004" s="95"/>
      <c r="Q1004" s="95"/>
      <c r="R1004" s="95"/>
    </row>
    <row r="1005" spans="2:18">
      <c r="B1005" s="94"/>
      <c r="C1005" s="94"/>
      <c r="D1005" s="94"/>
      <c r="E1005" s="94"/>
      <c r="F1005" s="95"/>
      <c r="G1005" s="95"/>
      <c r="H1005" s="95"/>
      <c r="I1005" s="95"/>
      <c r="J1005" s="95"/>
      <c r="K1005" s="95"/>
      <c r="L1005" s="95"/>
      <c r="M1005" s="95"/>
      <c r="N1005" s="95"/>
      <c r="O1005" s="95"/>
      <c r="P1005" s="95"/>
      <c r="Q1005" s="95"/>
      <c r="R1005" s="95"/>
    </row>
    <row r="1006" spans="2:18">
      <c r="B1006" s="94"/>
      <c r="C1006" s="94"/>
      <c r="D1006" s="94"/>
      <c r="E1006" s="94"/>
      <c r="F1006" s="95"/>
      <c r="G1006" s="95"/>
      <c r="H1006" s="95"/>
      <c r="I1006" s="95"/>
      <c r="J1006" s="95"/>
      <c r="K1006" s="95"/>
      <c r="L1006" s="95"/>
      <c r="M1006" s="95"/>
      <c r="N1006" s="95"/>
      <c r="O1006" s="95"/>
      <c r="P1006" s="95"/>
      <c r="Q1006" s="95"/>
      <c r="R1006" s="95"/>
    </row>
    <row r="1007" spans="2:18">
      <c r="B1007" s="94"/>
      <c r="C1007" s="94"/>
      <c r="D1007" s="94"/>
      <c r="E1007" s="94"/>
      <c r="F1007" s="95"/>
      <c r="G1007" s="95"/>
      <c r="H1007" s="95"/>
      <c r="I1007" s="95"/>
      <c r="J1007" s="95"/>
      <c r="K1007" s="95"/>
      <c r="L1007" s="95"/>
      <c r="M1007" s="95"/>
      <c r="N1007" s="95"/>
      <c r="O1007" s="95"/>
      <c r="P1007" s="95"/>
      <c r="Q1007" s="95"/>
      <c r="R1007" s="95"/>
    </row>
    <row r="1008" spans="2:18">
      <c r="B1008" s="94"/>
      <c r="C1008" s="94"/>
      <c r="D1008" s="94"/>
      <c r="E1008" s="94"/>
      <c r="F1008" s="95"/>
      <c r="G1008" s="95"/>
      <c r="H1008" s="95"/>
      <c r="I1008" s="95"/>
      <c r="J1008" s="95"/>
      <c r="K1008" s="95"/>
      <c r="L1008" s="95"/>
      <c r="M1008" s="95"/>
      <c r="N1008" s="95"/>
      <c r="O1008" s="95"/>
      <c r="P1008" s="95"/>
      <c r="Q1008" s="95"/>
      <c r="R1008" s="95"/>
    </row>
    <row r="1009" spans="2:18">
      <c r="B1009" s="94"/>
      <c r="C1009" s="94"/>
      <c r="D1009" s="94"/>
      <c r="E1009" s="94"/>
      <c r="F1009" s="95"/>
      <c r="G1009" s="95"/>
      <c r="H1009" s="95"/>
      <c r="I1009" s="95"/>
      <c r="J1009" s="95"/>
      <c r="K1009" s="95"/>
      <c r="L1009" s="95"/>
      <c r="M1009" s="95"/>
      <c r="N1009" s="95"/>
      <c r="O1009" s="95"/>
      <c r="P1009" s="95"/>
      <c r="Q1009" s="95"/>
      <c r="R1009" s="95"/>
    </row>
    <row r="1010" spans="2:18">
      <c r="B1010" s="94"/>
      <c r="C1010" s="94"/>
      <c r="D1010" s="94"/>
      <c r="E1010" s="94"/>
      <c r="F1010" s="95"/>
      <c r="G1010" s="95"/>
      <c r="H1010" s="95"/>
      <c r="I1010" s="95"/>
      <c r="J1010" s="95"/>
      <c r="K1010" s="95"/>
      <c r="L1010" s="95"/>
      <c r="M1010" s="95"/>
      <c r="N1010" s="95"/>
      <c r="O1010" s="95"/>
      <c r="P1010" s="95"/>
      <c r="Q1010" s="95"/>
      <c r="R1010" s="95"/>
    </row>
    <row r="1011" spans="2:18">
      <c r="B1011" s="94"/>
      <c r="C1011" s="94"/>
      <c r="D1011" s="94"/>
      <c r="E1011" s="94"/>
      <c r="F1011" s="95"/>
      <c r="G1011" s="95"/>
      <c r="H1011" s="95"/>
      <c r="I1011" s="95"/>
      <c r="J1011" s="95"/>
      <c r="K1011" s="95"/>
      <c r="L1011" s="95"/>
      <c r="M1011" s="95"/>
      <c r="N1011" s="95"/>
      <c r="O1011" s="95"/>
      <c r="P1011" s="95"/>
      <c r="Q1011" s="95"/>
      <c r="R1011" s="95"/>
    </row>
    <row r="1012" spans="2:18">
      <c r="B1012" s="94"/>
      <c r="C1012" s="94"/>
      <c r="D1012" s="94"/>
      <c r="E1012" s="94"/>
      <c r="F1012" s="95"/>
      <c r="G1012" s="95"/>
      <c r="H1012" s="95"/>
      <c r="I1012" s="95"/>
      <c r="J1012" s="95"/>
      <c r="K1012" s="95"/>
      <c r="L1012" s="95"/>
      <c r="M1012" s="95"/>
      <c r="N1012" s="95"/>
      <c r="O1012" s="95"/>
      <c r="P1012" s="95"/>
      <c r="Q1012" s="95"/>
      <c r="R1012" s="95"/>
    </row>
    <row r="1013" spans="2:18">
      <c r="B1013" s="94"/>
      <c r="C1013" s="94"/>
      <c r="D1013" s="94"/>
      <c r="E1013" s="94"/>
      <c r="F1013" s="95"/>
      <c r="G1013" s="95"/>
      <c r="H1013" s="95"/>
      <c r="I1013" s="95"/>
      <c r="J1013" s="95"/>
      <c r="K1013" s="95"/>
      <c r="L1013" s="95"/>
      <c r="M1013" s="95"/>
      <c r="N1013" s="95"/>
      <c r="O1013" s="95"/>
      <c r="P1013" s="95"/>
      <c r="Q1013" s="95"/>
      <c r="R1013" s="95"/>
    </row>
    <row r="1014" spans="2:18">
      <c r="B1014" s="94"/>
      <c r="C1014" s="94"/>
      <c r="D1014" s="94"/>
      <c r="E1014" s="94"/>
      <c r="F1014" s="95"/>
      <c r="G1014" s="95"/>
      <c r="H1014" s="95"/>
      <c r="I1014" s="95"/>
      <c r="J1014" s="95"/>
      <c r="K1014" s="95"/>
      <c r="L1014" s="95"/>
      <c r="M1014" s="95"/>
      <c r="N1014" s="95"/>
      <c r="O1014" s="95"/>
      <c r="P1014" s="95"/>
      <c r="Q1014" s="95"/>
      <c r="R1014" s="95"/>
    </row>
    <row r="1015" spans="2:18">
      <c r="B1015" s="94"/>
      <c r="C1015" s="94"/>
      <c r="D1015" s="94"/>
      <c r="E1015" s="94"/>
      <c r="F1015" s="95"/>
      <c r="G1015" s="95"/>
      <c r="H1015" s="95"/>
      <c r="I1015" s="95"/>
      <c r="J1015" s="95"/>
      <c r="K1015" s="95"/>
      <c r="L1015" s="95"/>
      <c r="M1015" s="95"/>
      <c r="N1015" s="95"/>
      <c r="O1015" s="95"/>
      <c r="P1015" s="95"/>
      <c r="Q1015" s="95"/>
      <c r="R1015" s="95"/>
    </row>
    <row r="1016" spans="2:18">
      <c r="B1016" s="94"/>
      <c r="C1016" s="94"/>
      <c r="D1016" s="94"/>
      <c r="E1016" s="94"/>
      <c r="F1016" s="95"/>
      <c r="G1016" s="95"/>
      <c r="H1016" s="95"/>
      <c r="I1016" s="95"/>
      <c r="J1016" s="95"/>
      <c r="K1016" s="95"/>
      <c r="L1016" s="95"/>
      <c r="M1016" s="95"/>
      <c r="N1016" s="95"/>
      <c r="O1016" s="95"/>
      <c r="P1016" s="95"/>
      <c r="Q1016" s="95"/>
      <c r="R1016" s="95"/>
    </row>
    <row r="1017" spans="2:18">
      <c r="B1017" s="94"/>
      <c r="C1017" s="94"/>
      <c r="D1017" s="94"/>
      <c r="E1017" s="94"/>
      <c r="F1017" s="95"/>
      <c r="G1017" s="95"/>
      <c r="H1017" s="95"/>
      <c r="I1017" s="95"/>
      <c r="J1017" s="95"/>
      <c r="K1017" s="95"/>
      <c r="L1017" s="95"/>
      <c r="M1017" s="95"/>
      <c r="N1017" s="95"/>
      <c r="O1017" s="95"/>
      <c r="P1017" s="95"/>
      <c r="Q1017" s="95"/>
      <c r="R1017" s="95"/>
    </row>
    <row r="1018" spans="2:18">
      <c r="B1018" s="94"/>
      <c r="C1018" s="94"/>
      <c r="D1018" s="94"/>
      <c r="E1018" s="94"/>
      <c r="F1018" s="95"/>
      <c r="G1018" s="95"/>
      <c r="H1018" s="95"/>
      <c r="I1018" s="95"/>
      <c r="J1018" s="95"/>
      <c r="K1018" s="95"/>
      <c r="L1018" s="95"/>
      <c r="M1018" s="95"/>
      <c r="N1018" s="95"/>
      <c r="O1018" s="95"/>
      <c r="P1018" s="95"/>
      <c r="Q1018" s="95"/>
      <c r="R1018" s="95"/>
    </row>
    <row r="1019" spans="2:18">
      <c r="B1019" s="94"/>
      <c r="C1019" s="94"/>
      <c r="D1019" s="94"/>
      <c r="E1019" s="94"/>
      <c r="F1019" s="95"/>
      <c r="G1019" s="95"/>
      <c r="H1019" s="95"/>
      <c r="I1019" s="95"/>
      <c r="J1019" s="95"/>
      <c r="K1019" s="95"/>
      <c r="L1019" s="95"/>
      <c r="M1019" s="95"/>
      <c r="N1019" s="95"/>
      <c r="O1019" s="95"/>
      <c r="P1019" s="95"/>
      <c r="Q1019" s="95"/>
      <c r="R1019" s="95"/>
    </row>
    <row r="1020" spans="2:18">
      <c r="B1020" s="94"/>
      <c r="C1020" s="94"/>
      <c r="D1020" s="94"/>
      <c r="E1020" s="94"/>
      <c r="F1020" s="95"/>
      <c r="G1020" s="95"/>
      <c r="H1020" s="95"/>
      <c r="I1020" s="95"/>
      <c r="J1020" s="95"/>
      <c r="K1020" s="95"/>
      <c r="L1020" s="95"/>
      <c r="M1020" s="95"/>
      <c r="N1020" s="95"/>
      <c r="O1020" s="95"/>
      <c r="P1020" s="95"/>
      <c r="Q1020" s="95"/>
      <c r="R1020" s="95"/>
    </row>
    <row r="1021" spans="2:18">
      <c r="B1021" s="94"/>
      <c r="C1021" s="94"/>
      <c r="D1021" s="94"/>
      <c r="E1021" s="94"/>
      <c r="F1021" s="95"/>
      <c r="G1021" s="95"/>
      <c r="H1021" s="95"/>
      <c r="I1021" s="95"/>
      <c r="J1021" s="95"/>
      <c r="K1021" s="95"/>
      <c r="L1021" s="95"/>
      <c r="M1021" s="95"/>
      <c r="N1021" s="95"/>
      <c r="O1021" s="95"/>
      <c r="P1021" s="95"/>
      <c r="Q1021" s="95"/>
      <c r="R1021" s="95"/>
    </row>
    <row r="1022" spans="2:18">
      <c r="B1022" s="94"/>
      <c r="C1022" s="94"/>
      <c r="D1022" s="94"/>
      <c r="E1022" s="94"/>
      <c r="F1022" s="95"/>
      <c r="G1022" s="95"/>
      <c r="H1022" s="95"/>
      <c r="I1022" s="95"/>
      <c r="J1022" s="95"/>
      <c r="K1022" s="95"/>
      <c r="L1022" s="95"/>
      <c r="M1022" s="95"/>
      <c r="N1022" s="95"/>
      <c r="O1022" s="95"/>
      <c r="P1022" s="95"/>
      <c r="Q1022" s="95"/>
      <c r="R1022" s="95"/>
    </row>
    <row r="1023" spans="2:18">
      <c r="B1023" s="94"/>
      <c r="C1023" s="94"/>
      <c r="D1023" s="94"/>
      <c r="E1023" s="94"/>
      <c r="F1023" s="95"/>
      <c r="G1023" s="95"/>
      <c r="H1023" s="95"/>
      <c r="I1023" s="95"/>
      <c r="J1023" s="95"/>
      <c r="K1023" s="95"/>
      <c r="L1023" s="95"/>
      <c r="M1023" s="95"/>
      <c r="N1023" s="95"/>
      <c r="O1023" s="95"/>
      <c r="P1023" s="95"/>
      <c r="Q1023" s="95"/>
      <c r="R1023" s="95"/>
    </row>
    <row r="1024" spans="2:18">
      <c r="B1024" s="94"/>
      <c r="C1024" s="94"/>
      <c r="D1024" s="94"/>
      <c r="E1024" s="94"/>
      <c r="F1024" s="95"/>
      <c r="G1024" s="95"/>
      <c r="H1024" s="95"/>
      <c r="I1024" s="95"/>
      <c r="J1024" s="95"/>
      <c r="K1024" s="95"/>
      <c r="L1024" s="95"/>
      <c r="M1024" s="95"/>
      <c r="N1024" s="95"/>
      <c r="O1024" s="95"/>
      <c r="P1024" s="95"/>
      <c r="Q1024" s="95"/>
      <c r="R1024" s="95"/>
    </row>
    <row r="1025" spans="2:18">
      <c r="B1025" s="94"/>
      <c r="C1025" s="94"/>
      <c r="D1025" s="94"/>
      <c r="E1025" s="94"/>
      <c r="F1025" s="95"/>
      <c r="G1025" s="95"/>
      <c r="H1025" s="95"/>
      <c r="I1025" s="95"/>
      <c r="J1025" s="95"/>
      <c r="K1025" s="95"/>
      <c r="L1025" s="95"/>
      <c r="M1025" s="95"/>
      <c r="N1025" s="95"/>
      <c r="O1025" s="95"/>
      <c r="P1025" s="95"/>
      <c r="Q1025" s="95"/>
      <c r="R1025" s="95"/>
    </row>
    <row r="1026" spans="2:18">
      <c r="B1026" s="94"/>
      <c r="C1026" s="94"/>
      <c r="D1026" s="94"/>
      <c r="E1026" s="94"/>
      <c r="F1026" s="95"/>
      <c r="G1026" s="95"/>
      <c r="H1026" s="95"/>
      <c r="I1026" s="95"/>
      <c r="J1026" s="95"/>
      <c r="K1026" s="95"/>
      <c r="L1026" s="95"/>
      <c r="M1026" s="95"/>
      <c r="N1026" s="95"/>
      <c r="O1026" s="95"/>
      <c r="P1026" s="95"/>
      <c r="Q1026" s="95"/>
      <c r="R1026" s="95"/>
    </row>
    <row r="1027" spans="2:18">
      <c r="B1027" s="94"/>
      <c r="C1027" s="94"/>
      <c r="D1027" s="94"/>
      <c r="E1027" s="94"/>
      <c r="F1027" s="95"/>
      <c r="G1027" s="95"/>
      <c r="H1027" s="95"/>
      <c r="I1027" s="95"/>
      <c r="J1027" s="95"/>
      <c r="K1027" s="95"/>
      <c r="L1027" s="95"/>
      <c r="M1027" s="95"/>
      <c r="N1027" s="95"/>
      <c r="O1027" s="95"/>
      <c r="P1027" s="95"/>
      <c r="Q1027" s="95"/>
      <c r="R1027" s="95"/>
    </row>
    <row r="1028" spans="2:18">
      <c r="B1028" s="94"/>
      <c r="C1028" s="94"/>
      <c r="D1028" s="94"/>
      <c r="E1028" s="94"/>
      <c r="F1028" s="95"/>
      <c r="G1028" s="95"/>
      <c r="H1028" s="95"/>
      <c r="I1028" s="95"/>
      <c r="J1028" s="95"/>
      <c r="K1028" s="95"/>
      <c r="L1028" s="95"/>
      <c r="M1028" s="95"/>
      <c r="N1028" s="95"/>
      <c r="O1028" s="95"/>
      <c r="P1028" s="95"/>
      <c r="Q1028" s="95"/>
      <c r="R1028" s="95"/>
    </row>
    <row r="1029" spans="2:18">
      <c r="B1029" s="94"/>
      <c r="C1029" s="94"/>
      <c r="D1029" s="94"/>
      <c r="E1029" s="94"/>
      <c r="F1029" s="95"/>
      <c r="G1029" s="95"/>
      <c r="H1029" s="95"/>
      <c r="I1029" s="95"/>
      <c r="J1029" s="95"/>
      <c r="K1029" s="95"/>
      <c r="L1029" s="95"/>
      <c r="M1029" s="95"/>
      <c r="N1029" s="95"/>
      <c r="O1029" s="95"/>
      <c r="P1029" s="95"/>
      <c r="Q1029" s="95"/>
      <c r="R1029" s="95"/>
    </row>
    <row r="1030" spans="2:18">
      <c r="B1030" s="94"/>
      <c r="C1030" s="94"/>
      <c r="D1030" s="94"/>
      <c r="E1030" s="94"/>
      <c r="F1030" s="95"/>
      <c r="G1030" s="95"/>
      <c r="H1030" s="95"/>
      <c r="I1030" s="95"/>
      <c r="J1030" s="95"/>
      <c r="K1030" s="95"/>
      <c r="L1030" s="95"/>
      <c r="M1030" s="95"/>
      <c r="N1030" s="95"/>
      <c r="O1030" s="95"/>
      <c r="P1030" s="95"/>
      <c r="Q1030" s="95"/>
      <c r="R1030" s="95"/>
    </row>
    <row r="1031" spans="2:18">
      <c r="B1031" s="94"/>
      <c r="C1031" s="94"/>
      <c r="D1031" s="94"/>
      <c r="E1031" s="94"/>
      <c r="F1031" s="95"/>
      <c r="G1031" s="95"/>
      <c r="H1031" s="95"/>
      <c r="I1031" s="95"/>
      <c r="J1031" s="95"/>
      <c r="K1031" s="95"/>
      <c r="L1031" s="95"/>
      <c r="M1031" s="95"/>
      <c r="N1031" s="95"/>
      <c r="O1031" s="95"/>
      <c r="P1031" s="95"/>
      <c r="Q1031" s="95"/>
      <c r="R1031" s="95"/>
    </row>
    <row r="1032" spans="2:18">
      <c r="B1032" s="94"/>
      <c r="C1032" s="94"/>
      <c r="D1032" s="94"/>
      <c r="E1032" s="94"/>
      <c r="F1032" s="95"/>
      <c r="G1032" s="95"/>
      <c r="H1032" s="95"/>
      <c r="I1032" s="95"/>
      <c r="J1032" s="95"/>
      <c r="K1032" s="95"/>
      <c r="L1032" s="95"/>
      <c r="M1032" s="95"/>
      <c r="N1032" s="95"/>
      <c r="O1032" s="95"/>
      <c r="P1032" s="95"/>
      <c r="Q1032" s="95"/>
      <c r="R1032" s="95"/>
    </row>
    <row r="1033" spans="2:18">
      <c r="B1033" s="94"/>
      <c r="C1033" s="94"/>
      <c r="D1033" s="94"/>
      <c r="E1033" s="94"/>
      <c r="F1033" s="95"/>
      <c r="G1033" s="95"/>
      <c r="H1033" s="95"/>
      <c r="I1033" s="95"/>
      <c r="J1033" s="95"/>
      <c r="K1033" s="95"/>
      <c r="L1033" s="95"/>
      <c r="M1033" s="95"/>
      <c r="N1033" s="95"/>
      <c r="O1033" s="95"/>
      <c r="P1033" s="95"/>
      <c r="Q1033" s="95"/>
      <c r="R1033" s="95"/>
    </row>
    <row r="1034" spans="2:18">
      <c r="B1034" s="94"/>
      <c r="C1034" s="94"/>
      <c r="D1034" s="94"/>
      <c r="E1034" s="94"/>
      <c r="F1034" s="95"/>
      <c r="G1034" s="95"/>
      <c r="H1034" s="95"/>
      <c r="I1034" s="95"/>
      <c r="J1034" s="95"/>
      <c r="K1034" s="95"/>
      <c r="L1034" s="95"/>
      <c r="M1034" s="95"/>
      <c r="N1034" s="95"/>
      <c r="O1034" s="95"/>
      <c r="P1034" s="95"/>
      <c r="Q1034" s="95"/>
      <c r="R1034" s="95"/>
    </row>
    <row r="1035" spans="2:18">
      <c r="B1035" s="94"/>
      <c r="C1035" s="94"/>
      <c r="D1035" s="94"/>
      <c r="E1035" s="94"/>
      <c r="F1035" s="95"/>
      <c r="G1035" s="95"/>
      <c r="H1035" s="95"/>
      <c r="I1035" s="95"/>
      <c r="J1035" s="95"/>
      <c r="K1035" s="95"/>
      <c r="L1035" s="95"/>
      <c r="M1035" s="95"/>
      <c r="N1035" s="95"/>
      <c r="O1035" s="95"/>
      <c r="P1035" s="95"/>
      <c r="Q1035" s="95"/>
      <c r="R1035" s="95"/>
    </row>
    <row r="1036" spans="2:18">
      <c r="B1036" s="94"/>
      <c r="C1036" s="94"/>
      <c r="D1036" s="94"/>
      <c r="E1036" s="94"/>
      <c r="F1036" s="95"/>
      <c r="G1036" s="95"/>
      <c r="H1036" s="95"/>
      <c r="I1036" s="95"/>
      <c r="J1036" s="95"/>
      <c r="K1036" s="95"/>
      <c r="L1036" s="95"/>
      <c r="M1036" s="95"/>
      <c r="N1036" s="95"/>
      <c r="O1036" s="95"/>
      <c r="P1036" s="95"/>
      <c r="Q1036" s="95"/>
      <c r="R1036" s="95"/>
    </row>
    <row r="1037" spans="2:18">
      <c r="B1037" s="94"/>
      <c r="C1037" s="94"/>
      <c r="D1037" s="94"/>
      <c r="E1037" s="94"/>
      <c r="F1037" s="95"/>
      <c r="G1037" s="95"/>
      <c r="H1037" s="95"/>
      <c r="I1037" s="95"/>
      <c r="J1037" s="95"/>
      <c r="K1037" s="95"/>
      <c r="L1037" s="95"/>
      <c r="M1037" s="95"/>
      <c r="N1037" s="95"/>
      <c r="O1037" s="95"/>
      <c r="P1037" s="95"/>
      <c r="Q1037" s="95"/>
      <c r="R1037" s="95"/>
    </row>
    <row r="1038" spans="2:18">
      <c r="B1038" s="94"/>
      <c r="C1038" s="94"/>
      <c r="D1038" s="94"/>
      <c r="E1038" s="94"/>
      <c r="F1038" s="95"/>
      <c r="G1038" s="95"/>
      <c r="H1038" s="95"/>
      <c r="I1038" s="95"/>
      <c r="J1038" s="95"/>
      <c r="K1038" s="95"/>
      <c r="L1038" s="95"/>
      <c r="M1038" s="95"/>
      <c r="N1038" s="95"/>
      <c r="O1038" s="95"/>
      <c r="P1038" s="95"/>
      <c r="Q1038" s="95"/>
      <c r="R1038" s="95"/>
    </row>
    <row r="1039" spans="2:18">
      <c r="B1039" s="94"/>
      <c r="C1039" s="94"/>
      <c r="D1039" s="94"/>
      <c r="E1039" s="94"/>
      <c r="F1039" s="95"/>
      <c r="G1039" s="95"/>
      <c r="H1039" s="95"/>
      <c r="I1039" s="95"/>
      <c r="J1039" s="95"/>
      <c r="K1039" s="95"/>
      <c r="L1039" s="95"/>
      <c r="M1039" s="95"/>
      <c r="N1039" s="95"/>
      <c r="O1039" s="95"/>
      <c r="P1039" s="95"/>
      <c r="Q1039" s="95"/>
      <c r="R1039" s="95"/>
    </row>
    <row r="1040" spans="2:18">
      <c r="B1040" s="94"/>
      <c r="C1040" s="94"/>
      <c r="D1040" s="94"/>
      <c r="E1040" s="94"/>
      <c r="F1040" s="95"/>
      <c r="G1040" s="95"/>
      <c r="H1040" s="95"/>
      <c r="I1040" s="95"/>
      <c r="J1040" s="95"/>
      <c r="K1040" s="95"/>
      <c r="L1040" s="95"/>
      <c r="M1040" s="95"/>
      <c r="N1040" s="95"/>
      <c r="O1040" s="95"/>
      <c r="P1040" s="95"/>
      <c r="Q1040" s="95"/>
      <c r="R1040" s="95"/>
    </row>
    <row r="1041" spans="2:18">
      <c r="B1041" s="94"/>
      <c r="C1041" s="94"/>
      <c r="D1041" s="94"/>
      <c r="E1041" s="94"/>
      <c r="F1041" s="95"/>
      <c r="G1041" s="95"/>
      <c r="H1041" s="95"/>
      <c r="I1041" s="95"/>
      <c r="J1041" s="95"/>
      <c r="K1041" s="95"/>
      <c r="L1041" s="95"/>
      <c r="M1041" s="95"/>
      <c r="N1041" s="95"/>
      <c r="O1041" s="95"/>
      <c r="P1041" s="95"/>
      <c r="Q1041" s="95"/>
      <c r="R1041" s="95"/>
    </row>
    <row r="1042" spans="2:18">
      <c r="B1042" s="94"/>
      <c r="C1042" s="94"/>
      <c r="D1042" s="94"/>
      <c r="E1042" s="94"/>
      <c r="F1042" s="95"/>
      <c r="G1042" s="95"/>
      <c r="H1042" s="95"/>
      <c r="I1042" s="95"/>
      <c r="J1042" s="95"/>
      <c r="K1042" s="95"/>
      <c r="L1042" s="95"/>
      <c r="M1042" s="95"/>
      <c r="N1042" s="95"/>
      <c r="O1042" s="95"/>
      <c r="P1042" s="95"/>
      <c r="Q1042" s="95"/>
      <c r="R1042" s="95"/>
    </row>
    <row r="1043" spans="2:18">
      <c r="B1043" s="94"/>
      <c r="C1043" s="94"/>
      <c r="D1043" s="94"/>
      <c r="E1043" s="94"/>
      <c r="F1043" s="95"/>
      <c r="G1043" s="95"/>
      <c r="H1043" s="95"/>
      <c r="I1043" s="95"/>
      <c r="J1043" s="95"/>
      <c r="K1043" s="95"/>
      <c r="L1043" s="95"/>
      <c r="M1043" s="95"/>
      <c r="N1043" s="95"/>
      <c r="O1043" s="95"/>
      <c r="P1043" s="95"/>
      <c r="Q1043" s="95"/>
      <c r="R1043" s="95"/>
    </row>
    <row r="1044" spans="2:18">
      <c r="B1044" s="94"/>
      <c r="C1044" s="94"/>
      <c r="D1044" s="94"/>
      <c r="E1044" s="94"/>
      <c r="F1044" s="95"/>
      <c r="G1044" s="95"/>
      <c r="H1044" s="95"/>
      <c r="I1044" s="95"/>
      <c r="J1044" s="95"/>
      <c r="K1044" s="95"/>
      <c r="L1044" s="95"/>
      <c r="M1044" s="95"/>
      <c r="N1044" s="95"/>
      <c r="O1044" s="95"/>
      <c r="P1044" s="95"/>
      <c r="Q1044" s="95"/>
      <c r="R1044" s="95"/>
    </row>
    <row r="1045" spans="2:18">
      <c r="B1045" s="94"/>
      <c r="C1045" s="94"/>
      <c r="D1045" s="94"/>
      <c r="E1045" s="94"/>
      <c r="F1045" s="95"/>
      <c r="G1045" s="95"/>
      <c r="H1045" s="95"/>
      <c r="I1045" s="95"/>
      <c r="J1045" s="95"/>
      <c r="K1045" s="95"/>
      <c r="L1045" s="95"/>
      <c r="M1045" s="95"/>
      <c r="N1045" s="95"/>
      <c r="O1045" s="95"/>
      <c r="P1045" s="95"/>
      <c r="Q1045" s="95"/>
      <c r="R1045" s="95"/>
    </row>
    <row r="1046" spans="2:18">
      <c r="B1046" s="94"/>
      <c r="C1046" s="94"/>
      <c r="D1046" s="94"/>
      <c r="E1046" s="94"/>
      <c r="F1046" s="95"/>
      <c r="G1046" s="95"/>
      <c r="H1046" s="95"/>
      <c r="I1046" s="95"/>
      <c r="J1046" s="95"/>
      <c r="K1046" s="95"/>
      <c r="L1046" s="95"/>
      <c r="M1046" s="95"/>
      <c r="N1046" s="95"/>
      <c r="O1046" s="95"/>
      <c r="P1046" s="95"/>
      <c r="Q1046" s="95"/>
      <c r="R1046" s="95"/>
    </row>
    <row r="1047" spans="2:18">
      <c r="B1047" s="94"/>
      <c r="C1047" s="94"/>
      <c r="D1047" s="94"/>
      <c r="E1047" s="94"/>
      <c r="F1047" s="95"/>
      <c r="G1047" s="95"/>
      <c r="H1047" s="95"/>
      <c r="I1047" s="95"/>
      <c r="J1047" s="95"/>
      <c r="K1047" s="95"/>
      <c r="L1047" s="95"/>
      <c r="M1047" s="95"/>
      <c r="N1047" s="95"/>
      <c r="O1047" s="95"/>
      <c r="P1047" s="95"/>
      <c r="Q1047" s="95"/>
      <c r="R1047" s="95"/>
    </row>
    <row r="1048" spans="2:18">
      <c r="B1048" s="94"/>
      <c r="C1048" s="94"/>
      <c r="D1048" s="94"/>
      <c r="E1048" s="94"/>
      <c r="F1048" s="95"/>
      <c r="G1048" s="95"/>
      <c r="H1048" s="95"/>
      <c r="I1048" s="95"/>
      <c r="J1048" s="95"/>
      <c r="K1048" s="95"/>
      <c r="L1048" s="95"/>
      <c r="M1048" s="95"/>
      <c r="N1048" s="95"/>
      <c r="O1048" s="95"/>
      <c r="P1048" s="95"/>
      <c r="Q1048" s="95"/>
      <c r="R1048" s="95"/>
    </row>
    <row r="1049" spans="2:18">
      <c r="B1049" s="94"/>
      <c r="C1049" s="94"/>
      <c r="D1049" s="94"/>
      <c r="E1049" s="94"/>
      <c r="F1049" s="95"/>
      <c r="G1049" s="95"/>
      <c r="H1049" s="95"/>
      <c r="I1049" s="95"/>
      <c r="J1049" s="95"/>
      <c r="K1049" s="95"/>
      <c r="L1049" s="95"/>
      <c r="M1049" s="95"/>
      <c r="N1049" s="95"/>
      <c r="O1049" s="95"/>
      <c r="P1049" s="95"/>
      <c r="Q1049" s="95"/>
      <c r="R1049" s="95"/>
    </row>
    <row r="1050" spans="2:18">
      <c r="B1050" s="94"/>
      <c r="C1050" s="94"/>
      <c r="D1050" s="94"/>
      <c r="E1050" s="94"/>
      <c r="F1050" s="95"/>
      <c r="G1050" s="95"/>
      <c r="H1050" s="95"/>
      <c r="I1050" s="95"/>
      <c r="J1050" s="95"/>
      <c r="K1050" s="95"/>
      <c r="L1050" s="95"/>
      <c r="M1050" s="95"/>
      <c r="N1050" s="95"/>
      <c r="O1050" s="95"/>
      <c r="P1050" s="95"/>
      <c r="Q1050" s="95"/>
      <c r="R1050" s="95"/>
    </row>
    <row r="1051" spans="2:18">
      <c r="B1051" s="94"/>
      <c r="C1051" s="94"/>
      <c r="D1051" s="94"/>
      <c r="E1051" s="94"/>
      <c r="F1051" s="95"/>
      <c r="G1051" s="95"/>
      <c r="H1051" s="95"/>
      <c r="I1051" s="95"/>
      <c r="J1051" s="95"/>
      <c r="K1051" s="95"/>
      <c r="L1051" s="95"/>
      <c r="M1051" s="95"/>
      <c r="N1051" s="95"/>
      <c r="O1051" s="95"/>
      <c r="P1051" s="95"/>
      <c r="Q1051" s="95"/>
      <c r="R1051" s="95"/>
    </row>
    <row r="1052" spans="2:18">
      <c r="B1052" s="94"/>
      <c r="C1052" s="94"/>
      <c r="D1052" s="94"/>
      <c r="E1052" s="94"/>
      <c r="F1052" s="95"/>
      <c r="G1052" s="95"/>
      <c r="H1052" s="95"/>
      <c r="I1052" s="95"/>
      <c r="J1052" s="95"/>
      <c r="K1052" s="95"/>
      <c r="L1052" s="95"/>
      <c r="M1052" s="95"/>
      <c r="N1052" s="95"/>
      <c r="O1052" s="95"/>
      <c r="P1052" s="95"/>
      <c r="Q1052" s="95"/>
      <c r="R1052" s="95"/>
    </row>
    <row r="1053" spans="2:18">
      <c r="B1053" s="94"/>
      <c r="C1053" s="94"/>
      <c r="D1053" s="94"/>
      <c r="E1053" s="94"/>
      <c r="F1053" s="95"/>
      <c r="G1053" s="95"/>
      <c r="H1053" s="95"/>
      <c r="I1053" s="95"/>
      <c r="J1053" s="95"/>
      <c r="K1053" s="95"/>
      <c r="L1053" s="95"/>
      <c r="M1053" s="95"/>
      <c r="N1053" s="95"/>
      <c r="O1053" s="95"/>
      <c r="P1053" s="95"/>
      <c r="Q1053" s="95"/>
      <c r="R1053" s="95"/>
    </row>
    <row r="1054" spans="2:18">
      <c r="B1054" s="94"/>
      <c r="C1054" s="94"/>
      <c r="D1054" s="94"/>
      <c r="E1054" s="94"/>
      <c r="F1054" s="95"/>
      <c r="G1054" s="95"/>
      <c r="H1054" s="95"/>
      <c r="I1054" s="95"/>
      <c r="J1054" s="95"/>
      <c r="K1054" s="95"/>
      <c r="L1054" s="95"/>
      <c r="M1054" s="95"/>
      <c r="N1054" s="95"/>
      <c r="O1054" s="95"/>
      <c r="P1054" s="95"/>
      <c r="Q1054" s="95"/>
      <c r="R1054" s="95"/>
    </row>
    <row r="1055" spans="2:18">
      <c r="B1055" s="94"/>
      <c r="C1055" s="94"/>
      <c r="D1055" s="94"/>
      <c r="E1055" s="94"/>
      <c r="F1055" s="95"/>
      <c r="G1055" s="95"/>
      <c r="H1055" s="95"/>
      <c r="I1055" s="95"/>
      <c r="J1055" s="95"/>
      <c r="K1055" s="95"/>
      <c r="L1055" s="95"/>
      <c r="M1055" s="95"/>
      <c r="N1055" s="95"/>
      <c r="O1055" s="95"/>
      <c r="P1055" s="95"/>
      <c r="Q1055" s="95"/>
      <c r="R1055" s="95"/>
    </row>
    <row r="1056" spans="2:18">
      <c r="B1056" s="94"/>
      <c r="C1056" s="94"/>
      <c r="D1056" s="94"/>
      <c r="E1056" s="94"/>
      <c r="F1056" s="95"/>
      <c r="G1056" s="95"/>
      <c r="H1056" s="95"/>
      <c r="I1056" s="95"/>
      <c r="J1056" s="95"/>
      <c r="K1056" s="95"/>
      <c r="L1056" s="95"/>
      <c r="M1056" s="95"/>
      <c r="N1056" s="95"/>
      <c r="O1056" s="95"/>
      <c r="P1056" s="95"/>
      <c r="Q1056" s="95"/>
      <c r="R1056" s="95"/>
    </row>
    <row r="1057" spans="2:18">
      <c r="B1057" s="94"/>
      <c r="C1057" s="94"/>
      <c r="D1057" s="94"/>
      <c r="E1057" s="94"/>
      <c r="F1057" s="95"/>
      <c r="G1057" s="95"/>
      <c r="H1057" s="95"/>
      <c r="I1057" s="95"/>
      <c r="J1057" s="95"/>
      <c r="K1057" s="95"/>
      <c r="L1057" s="95"/>
      <c r="M1057" s="95"/>
      <c r="N1057" s="95"/>
      <c r="O1057" s="95"/>
      <c r="P1057" s="95"/>
      <c r="Q1057" s="95"/>
      <c r="R1057" s="95"/>
    </row>
    <row r="1058" spans="2:18">
      <c r="B1058" s="94"/>
      <c r="C1058" s="94"/>
      <c r="D1058" s="94"/>
      <c r="E1058" s="94"/>
      <c r="F1058" s="95"/>
      <c r="G1058" s="95"/>
      <c r="H1058" s="95"/>
      <c r="I1058" s="95"/>
      <c r="J1058" s="95"/>
      <c r="K1058" s="95"/>
      <c r="L1058" s="95"/>
      <c r="M1058" s="95"/>
      <c r="N1058" s="95"/>
      <c r="O1058" s="95"/>
      <c r="P1058" s="95"/>
      <c r="Q1058" s="95"/>
      <c r="R1058" s="95"/>
    </row>
    <row r="1059" spans="2:18">
      <c r="B1059" s="94"/>
      <c r="C1059" s="94"/>
      <c r="D1059" s="94"/>
      <c r="E1059" s="94"/>
      <c r="F1059" s="95"/>
      <c r="G1059" s="95"/>
      <c r="H1059" s="95"/>
      <c r="I1059" s="95"/>
      <c r="J1059" s="95"/>
      <c r="K1059" s="95"/>
      <c r="L1059" s="95"/>
      <c r="M1059" s="95"/>
      <c r="N1059" s="95"/>
      <c r="O1059" s="95"/>
      <c r="P1059" s="95"/>
      <c r="Q1059" s="95"/>
      <c r="R1059" s="95"/>
    </row>
    <row r="1060" spans="2:18">
      <c r="B1060" s="94"/>
      <c r="C1060" s="94"/>
      <c r="D1060" s="94"/>
      <c r="E1060" s="94"/>
      <c r="F1060" s="95"/>
      <c r="G1060" s="95"/>
      <c r="H1060" s="95"/>
      <c r="I1060" s="95"/>
      <c r="J1060" s="95"/>
      <c r="K1060" s="95"/>
      <c r="L1060" s="95"/>
      <c r="M1060" s="95"/>
      <c r="N1060" s="95"/>
      <c r="O1060" s="95"/>
      <c r="P1060" s="95"/>
      <c r="Q1060" s="95"/>
      <c r="R1060" s="95"/>
    </row>
    <row r="1061" spans="2:18">
      <c r="B1061" s="94"/>
      <c r="C1061" s="94"/>
      <c r="D1061" s="94"/>
      <c r="E1061" s="94"/>
      <c r="F1061" s="95"/>
      <c r="G1061" s="95"/>
      <c r="H1061" s="95"/>
      <c r="I1061" s="95"/>
      <c r="J1061" s="95"/>
      <c r="K1061" s="95"/>
      <c r="L1061" s="95"/>
      <c r="M1061" s="95"/>
      <c r="N1061" s="95"/>
      <c r="O1061" s="95"/>
      <c r="P1061" s="95"/>
      <c r="Q1061" s="95"/>
      <c r="R1061" s="95"/>
    </row>
    <row r="1062" spans="2:18">
      <c r="B1062" s="94"/>
      <c r="C1062" s="94"/>
      <c r="D1062" s="94"/>
      <c r="E1062" s="94"/>
      <c r="F1062" s="95"/>
      <c r="G1062" s="95"/>
      <c r="H1062" s="95"/>
      <c r="I1062" s="95"/>
      <c r="J1062" s="95"/>
      <c r="K1062" s="95"/>
      <c r="L1062" s="95"/>
      <c r="M1062" s="95"/>
      <c r="N1062" s="95"/>
      <c r="O1062" s="95"/>
      <c r="P1062" s="95"/>
      <c r="Q1062" s="95"/>
      <c r="R1062" s="95"/>
    </row>
    <row r="1063" spans="2:18">
      <c r="B1063" s="94"/>
      <c r="C1063" s="94"/>
      <c r="D1063" s="94"/>
      <c r="E1063" s="94"/>
      <c r="F1063" s="95"/>
      <c r="G1063" s="95"/>
      <c r="H1063" s="95"/>
      <c r="I1063" s="95"/>
      <c r="J1063" s="95"/>
      <c r="K1063" s="95"/>
      <c r="L1063" s="95"/>
      <c r="M1063" s="95"/>
      <c r="N1063" s="95"/>
      <c r="O1063" s="95"/>
      <c r="P1063" s="95"/>
      <c r="Q1063" s="95"/>
      <c r="R1063" s="95"/>
    </row>
    <row r="1064" spans="2:18">
      <c r="B1064" s="94"/>
      <c r="C1064" s="94"/>
      <c r="D1064" s="94"/>
      <c r="E1064" s="94"/>
      <c r="F1064" s="95"/>
      <c r="G1064" s="95"/>
      <c r="H1064" s="95"/>
      <c r="I1064" s="95"/>
      <c r="J1064" s="95"/>
      <c r="K1064" s="95"/>
      <c r="L1064" s="95"/>
      <c r="M1064" s="95"/>
      <c r="N1064" s="95"/>
      <c r="O1064" s="95"/>
      <c r="P1064" s="95"/>
      <c r="Q1064" s="95"/>
      <c r="R1064" s="95"/>
    </row>
    <row r="1065" spans="2:18">
      <c r="B1065" s="94"/>
      <c r="C1065" s="94"/>
      <c r="D1065" s="94"/>
      <c r="E1065" s="94"/>
      <c r="F1065" s="95"/>
      <c r="G1065" s="95"/>
      <c r="H1065" s="95"/>
      <c r="I1065" s="95"/>
      <c r="J1065" s="95"/>
      <c r="K1065" s="95"/>
      <c r="L1065" s="95"/>
      <c r="M1065" s="95"/>
      <c r="N1065" s="95"/>
      <c r="O1065" s="95"/>
      <c r="P1065" s="95"/>
      <c r="Q1065" s="95"/>
      <c r="R1065" s="95"/>
    </row>
    <row r="1066" spans="2:18">
      <c r="B1066" s="94"/>
      <c r="C1066" s="94"/>
      <c r="D1066" s="94"/>
      <c r="E1066" s="94"/>
      <c r="F1066" s="95"/>
      <c r="G1066" s="95"/>
      <c r="H1066" s="95"/>
      <c r="I1066" s="95"/>
      <c r="J1066" s="95"/>
      <c r="K1066" s="95"/>
      <c r="L1066" s="95"/>
      <c r="M1066" s="95"/>
      <c r="N1066" s="95"/>
      <c r="O1066" s="95"/>
      <c r="P1066" s="95"/>
      <c r="Q1066" s="95"/>
      <c r="R1066" s="95"/>
    </row>
  </sheetData>
  <sheetProtection sheet="1" objects="1" scenarios="1"/>
  <mergeCells count="1">
    <mergeCell ref="B6:R6"/>
  </mergeCells>
  <phoneticPr fontId="4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134</v>
      </c>
      <c r="C1" s="46" t="s" vm="1">
        <v>214</v>
      </c>
    </row>
    <row r="2" spans="2:15">
      <c r="B2" s="46" t="s">
        <v>133</v>
      </c>
      <c r="C2" s="46" t="s">
        <v>2403</v>
      </c>
    </row>
    <row r="3" spans="2:15">
      <c r="B3" s="46" t="s">
        <v>135</v>
      </c>
      <c r="C3" s="68" t="s">
        <v>2404</v>
      </c>
    </row>
    <row r="4" spans="2:15">
      <c r="B4" s="46" t="s">
        <v>136</v>
      </c>
      <c r="C4" s="68">
        <v>14244</v>
      </c>
    </row>
    <row r="6" spans="2:15" ht="26.25" customHeight="1">
      <c r="B6" s="134" t="s">
        <v>164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6"/>
    </row>
    <row r="7" spans="2:15" s="3" customFormat="1" ht="63">
      <c r="B7" s="47" t="s">
        <v>104</v>
      </c>
      <c r="C7" s="48" t="s">
        <v>40</v>
      </c>
      <c r="D7" s="48" t="s">
        <v>105</v>
      </c>
      <c r="E7" s="48" t="s">
        <v>14</v>
      </c>
      <c r="F7" s="48" t="s">
        <v>59</v>
      </c>
      <c r="G7" s="48" t="s">
        <v>17</v>
      </c>
      <c r="H7" s="48" t="s">
        <v>91</v>
      </c>
      <c r="I7" s="48" t="s">
        <v>48</v>
      </c>
      <c r="J7" s="48" t="s">
        <v>18</v>
      </c>
      <c r="K7" s="48" t="s">
        <v>190</v>
      </c>
      <c r="L7" s="48" t="s">
        <v>189</v>
      </c>
      <c r="M7" s="48" t="s">
        <v>99</v>
      </c>
      <c r="N7" s="48" t="s">
        <v>137</v>
      </c>
      <c r="O7" s="50" t="s">
        <v>139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197</v>
      </c>
      <c r="L8" s="31"/>
      <c r="M8" s="31" t="s">
        <v>193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7" t="s">
        <v>2408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8">
        <v>0</v>
      </c>
      <c r="N10" s="109">
        <v>0</v>
      </c>
      <c r="O10" s="109">
        <v>0</v>
      </c>
    </row>
    <row r="11" spans="2:15" ht="20.25" customHeight="1">
      <c r="B11" s="110" t="s">
        <v>205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2:15">
      <c r="B12" s="110" t="s">
        <v>100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15">
      <c r="B13" s="110" t="s">
        <v>188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15">
      <c r="B14" s="110" t="s">
        <v>196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94"/>
      <c r="C110" s="94"/>
      <c r="D110" s="94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</row>
    <row r="111" spans="2:15">
      <c r="B111" s="94"/>
      <c r="C111" s="94"/>
      <c r="D111" s="94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</row>
    <row r="112" spans="2:15">
      <c r="B112" s="94"/>
      <c r="C112" s="94"/>
      <c r="D112" s="94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</row>
    <row r="113" spans="2:15">
      <c r="B113" s="94"/>
      <c r="C113" s="94"/>
      <c r="D113" s="94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</row>
    <row r="114" spans="2:15">
      <c r="B114" s="94"/>
      <c r="C114" s="94"/>
      <c r="D114" s="94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</row>
    <row r="115" spans="2:15">
      <c r="B115" s="94"/>
      <c r="C115" s="94"/>
      <c r="D115" s="94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</row>
    <row r="116" spans="2:15">
      <c r="B116" s="94"/>
      <c r="C116" s="94"/>
      <c r="D116" s="94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</row>
    <row r="117" spans="2:15">
      <c r="B117" s="94"/>
      <c r="C117" s="94"/>
      <c r="D117" s="94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</row>
    <row r="118" spans="2:15">
      <c r="B118" s="94"/>
      <c r="C118" s="94"/>
      <c r="D118" s="94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</row>
    <row r="119" spans="2:15">
      <c r="B119" s="94"/>
      <c r="C119" s="94"/>
      <c r="D119" s="94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</row>
    <row r="120" spans="2:15">
      <c r="B120" s="94"/>
      <c r="C120" s="94"/>
      <c r="D120" s="94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</row>
    <row r="121" spans="2:15">
      <c r="B121" s="94"/>
      <c r="C121" s="94"/>
      <c r="D121" s="94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</row>
    <row r="122" spans="2:15">
      <c r="B122" s="94"/>
      <c r="C122" s="94"/>
      <c r="D122" s="94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</row>
    <row r="123" spans="2:15">
      <c r="B123" s="94"/>
      <c r="C123" s="94"/>
      <c r="D123" s="94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</row>
    <row r="124" spans="2:15">
      <c r="B124" s="94"/>
      <c r="C124" s="94"/>
      <c r="D124" s="94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</row>
    <row r="125" spans="2:15">
      <c r="B125" s="94"/>
      <c r="C125" s="94"/>
      <c r="D125" s="94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</row>
    <row r="126" spans="2:15">
      <c r="B126" s="94"/>
      <c r="C126" s="94"/>
      <c r="D126" s="94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</row>
    <row r="127" spans="2:15">
      <c r="B127" s="94"/>
      <c r="C127" s="94"/>
      <c r="D127" s="94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</row>
    <row r="128" spans="2:15">
      <c r="B128" s="94"/>
      <c r="C128" s="94"/>
      <c r="D128" s="94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</row>
    <row r="129" spans="2:15">
      <c r="B129" s="94"/>
      <c r="C129" s="94"/>
      <c r="D129" s="94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</row>
    <row r="130" spans="2:15">
      <c r="B130" s="94"/>
      <c r="C130" s="94"/>
      <c r="D130" s="94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</row>
    <row r="131" spans="2:15">
      <c r="B131" s="94"/>
      <c r="C131" s="94"/>
      <c r="D131" s="94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</row>
    <row r="132" spans="2:15">
      <c r="B132" s="94"/>
      <c r="C132" s="94"/>
      <c r="D132" s="94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</row>
    <row r="133" spans="2:15">
      <c r="B133" s="94"/>
      <c r="C133" s="94"/>
      <c r="D133" s="94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</row>
    <row r="134" spans="2:15">
      <c r="B134" s="94"/>
      <c r="C134" s="94"/>
      <c r="D134" s="94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</row>
    <row r="135" spans="2:15">
      <c r="B135" s="94"/>
      <c r="C135" s="94"/>
      <c r="D135" s="94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</row>
    <row r="136" spans="2:15">
      <c r="B136" s="94"/>
      <c r="C136" s="94"/>
      <c r="D136" s="94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</row>
    <row r="137" spans="2:15">
      <c r="B137" s="94"/>
      <c r="C137" s="94"/>
      <c r="D137" s="94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</row>
    <row r="138" spans="2:15">
      <c r="B138" s="94"/>
      <c r="C138" s="94"/>
      <c r="D138" s="94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</row>
    <row r="139" spans="2:15">
      <c r="B139" s="94"/>
      <c r="C139" s="94"/>
      <c r="D139" s="94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</row>
    <row r="140" spans="2:15">
      <c r="B140" s="94"/>
      <c r="C140" s="94"/>
      <c r="D140" s="94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</row>
    <row r="141" spans="2:15">
      <c r="B141" s="94"/>
      <c r="C141" s="94"/>
      <c r="D141" s="94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</row>
    <row r="142" spans="2:15">
      <c r="B142" s="94"/>
      <c r="C142" s="94"/>
      <c r="D142" s="94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</row>
    <row r="143" spans="2:15">
      <c r="B143" s="94"/>
      <c r="C143" s="94"/>
      <c r="D143" s="94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</row>
    <row r="144" spans="2:15">
      <c r="B144" s="94"/>
      <c r="C144" s="94"/>
      <c r="D144" s="94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</row>
    <row r="145" spans="2:15">
      <c r="B145" s="94"/>
      <c r="C145" s="94"/>
      <c r="D145" s="94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</row>
    <row r="146" spans="2:15">
      <c r="B146" s="94"/>
      <c r="C146" s="94"/>
      <c r="D146" s="94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</row>
    <row r="147" spans="2:15">
      <c r="B147" s="94"/>
      <c r="C147" s="94"/>
      <c r="D147" s="94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</row>
    <row r="148" spans="2:15">
      <c r="B148" s="94"/>
      <c r="C148" s="94"/>
      <c r="D148" s="94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</row>
    <row r="149" spans="2:15">
      <c r="B149" s="94"/>
      <c r="C149" s="94"/>
      <c r="D149" s="94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</row>
    <row r="150" spans="2:15">
      <c r="B150" s="94"/>
      <c r="C150" s="94"/>
      <c r="D150" s="94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</row>
    <row r="151" spans="2:15">
      <c r="B151" s="94"/>
      <c r="C151" s="94"/>
      <c r="D151" s="94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</row>
    <row r="152" spans="2:15">
      <c r="B152" s="94"/>
      <c r="C152" s="94"/>
      <c r="D152" s="94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</row>
    <row r="153" spans="2:15">
      <c r="B153" s="94"/>
      <c r="C153" s="94"/>
      <c r="D153" s="94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</row>
    <row r="154" spans="2:15">
      <c r="B154" s="94"/>
      <c r="C154" s="94"/>
      <c r="D154" s="94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</row>
    <row r="155" spans="2:15">
      <c r="B155" s="94"/>
      <c r="C155" s="94"/>
      <c r="D155" s="94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</row>
    <row r="156" spans="2:15">
      <c r="B156" s="94"/>
      <c r="C156" s="94"/>
      <c r="D156" s="94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</row>
    <row r="157" spans="2:15">
      <c r="B157" s="94"/>
      <c r="C157" s="94"/>
      <c r="D157" s="94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</row>
    <row r="158" spans="2:15">
      <c r="B158" s="94"/>
      <c r="C158" s="94"/>
      <c r="D158" s="94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</row>
    <row r="159" spans="2:15">
      <c r="B159" s="94"/>
      <c r="C159" s="94"/>
      <c r="D159" s="94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</row>
    <row r="160" spans="2:15">
      <c r="B160" s="94"/>
      <c r="C160" s="94"/>
      <c r="D160" s="94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</row>
    <row r="161" spans="2:15">
      <c r="B161" s="94"/>
      <c r="C161" s="94"/>
      <c r="D161" s="94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</row>
    <row r="162" spans="2:15">
      <c r="B162" s="94"/>
      <c r="C162" s="94"/>
      <c r="D162" s="94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</row>
    <row r="163" spans="2:15">
      <c r="B163" s="94"/>
      <c r="C163" s="94"/>
      <c r="D163" s="94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</row>
    <row r="164" spans="2:15">
      <c r="B164" s="94"/>
      <c r="C164" s="94"/>
      <c r="D164" s="94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</row>
    <row r="165" spans="2:15">
      <c r="B165" s="94"/>
      <c r="C165" s="94"/>
      <c r="D165" s="94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</row>
    <row r="166" spans="2:15">
      <c r="B166" s="94"/>
      <c r="C166" s="94"/>
      <c r="D166" s="94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</row>
    <row r="167" spans="2:15">
      <c r="B167" s="94"/>
      <c r="C167" s="94"/>
      <c r="D167" s="94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</row>
    <row r="168" spans="2:15">
      <c r="B168" s="94"/>
      <c r="C168" s="94"/>
      <c r="D168" s="94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</row>
    <row r="169" spans="2:15">
      <c r="B169" s="94"/>
      <c r="C169" s="94"/>
      <c r="D169" s="94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</row>
    <row r="170" spans="2:15">
      <c r="B170" s="94"/>
      <c r="C170" s="94"/>
      <c r="D170" s="94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</row>
    <row r="171" spans="2:15">
      <c r="B171" s="94"/>
      <c r="C171" s="94"/>
      <c r="D171" s="94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</row>
    <row r="172" spans="2:15">
      <c r="B172" s="94"/>
      <c r="C172" s="94"/>
      <c r="D172" s="94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</row>
    <row r="173" spans="2:15">
      <c r="B173" s="94"/>
      <c r="C173" s="94"/>
      <c r="D173" s="94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</row>
    <row r="174" spans="2:15">
      <c r="B174" s="94"/>
      <c r="C174" s="94"/>
      <c r="D174" s="94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</row>
    <row r="175" spans="2:15">
      <c r="B175" s="94"/>
      <c r="C175" s="94"/>
      <c r="D175" s="94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</row>
    <row r="176" spans="2:15">
      <c r="B176" s="94"/>
      <c r="C176" s="94"/>
      <c r="D176" s="94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</row>
    <row r="177" spans="2:15">
      <c r="B177" s="94"/>
      <c r="C177" s="94"/>
      <c r="D177" s="94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</row>
    <row r="178" spans="2:15">
      <c r="B178" s="94"/>
      <c r="C178" s="94"/>
      <c r="D178" s="94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</row>
    <row r="179" spans="2:15">
      <c r="B179" s="94"/>
      <c r="C179" s="94"/>
      <c r="D179" s="94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</row>
    <row r="180" spans="2:15">
      <c r="B180" s="94"/>
      <c r="C180" s="94"/>
      <c r="D180" s="94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</row>
    <row r="181" spans="2:15">
      <c r="B181" s="94"/>
      <c r="C181" s="94"/>
      <c r="D181" s="94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</row>
    <row r="182" spans="2:15">
      <c r="B182" s="94"/>
      <c r="C182" s="94"/>
      <c r="D182" s="94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</row>
    <row r="183" spans="2:15">
      <c r="B183" s="94"/>
      <c r="C183" s="94"/>
      <c r="D183" s="94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</row>
    <row r="184" spans="2:15">
      <c r="B184" s="94"/>
      <c r="C184" s="94"/>
      <c r="D184" s="94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</row>
    <row r="185" spans="2:15">
      <c r="B185" s="94"/>
      <c r="C185" s="94"/>
      <c r="D185" s="94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</row>
    <row r="186" spans="2:15">
      <c r="B186" s="94"/>
      <c r="C186" s="94"/>
      <c r="D186" s="94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</row>
    <row r="187" spans="2:15">
      <c r="B187" s="94"/>
      <c r="C187" s="94"/>
      <c r="D187" s="94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</row>
    <row r="188" spans="2:15">
      <c r="B188" s="94"/>
      <c r="C188" s="94"/>
      <c r="D188" s="94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</row>
    <row r="189" spans="2:15">
      <c r="B189" s="94"/>
      <c r="C189" s="94"/>
      <c r="D189" s="94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</row>
    <row r="190" spans="2:15">
      <c r="B190" s="94"/>
      <c r="C190" s="94"/>
      <c r="D190" s="94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</row>
    <row r="191" spans="2:15">
      <c r="B191" s="94"/>
      <c r="C191" s="94"/>
      <c r="D191" s="94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</row>
    <row r="192" spans="2:15">
      <c r="B192" s="94"/>
      <c r="C192" s="94"/>
      <c r="D192" s="94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</row>
    <row r="193" spans="2:15">
      <c r="B193" s="94"/>
      <c r="C193" s="94"/>
      <c r="D193" s="94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</row>
    <row r="194" spans="2:15">
      <c r="B194" s="94"/>
      <c r="C194" s="94"/>
      <c r="D194" s="94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</row>
    <row r="195" spans="2:15">
      <c r="B195" s="94"/>
      <c r="C195" s="94"/>
      <c r="D195" s="94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</row>
    <row r="196" spans="2:15">
      <c r="B196" s="94"/>
      <c r="C196" s="94"/>
      <c r="D196" s="94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</row>
    <row r="197" spans="2:15">
      <c r="B197" s="94"/>
      <c r="C197" s="94"/>
      <c r="D197" s="94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</row>
    <row r="198" spans="2:15">
      <c r="B198" s="94"/>
      <c r="C198" s="94"/>
      <c r="D198" s="94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</row>
    <row r="199" spans="2:15">
      <c r="B199" s="94"/>
      <c r="C199" s="94"/>
      <c r="D199" s="94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</row>
    <row r="200" spans="2:15">
      <c r="B200" s="94"/>
      <c r="C200" s="94"/>
      <c r="D200" s="94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</row>
    <row r="201" spans="2:15">
      <c r="B201" s="94"/>
      <c r="C201" s="94"/>
      <c r="D201" s="94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</row>
    <row r="202" spans="2:15">
      <c r="B202" s="94"/>
      <c r="C202" s="94"/>
      <c r="D202" s="94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</row>
    <row r="203" spans="2:15">
      <c r="B203" s="94"/>
      <c r="C203" s="94"/>
      <c r="D203" s="94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</row>
    <row r="204" spans="2:15">
      <c r="B204" s="94"/>
      <c r="C204" s="94"/>
      <c r="D204" s="94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</row>
    <row r="205" spans="2:15">
      <c r="B205" s="94"/>
      <c r="C205" s="94"/>
      <c r="D205" s="94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</row>
    <row r="206" spans="2:15">
      <c r="B206" s="94"/>
      <c r="C206" s="94"/>
      <c r="D206" s="94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</row>
    <row r="207" spans="2:15">
      <c r="B207" s="94"/>
      <c r="C207" s="94"/>
      <c r="D207" s="94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</row>
    <row r="208" spans="2:15">
      <c r="B208" s="94"/>
      <c r="C208" s="94"/>
      <c r="D208" s="94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</row>
    <row r="209" spans="2:15">
      <c r="B209" s="94"/>
      <c r="C209" s="94"/>
      <c r="D209" s="94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</row>
    <row r="210" spans="2:15">
      <c r="B210" s="94"/>
      <c r="C210" s="94"/>
      <c r="D210" s="94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</row>
    <row r="211" spans="2:15">
      <c r="B211" s="94"/>
      <c r="C211" s="94"/>
      <c r="D211" s="94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</row>
    <row r="212" spans="2:15">
      <c r="B212" s="94"/>
      <c r="C212" s="94"/>
      <c r="D212" s="94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</row>
    <row r="213" spans="2:15">
      <c r="B213" s="94"/>
      <c r="C213" s="94"/>
      <c r="D213" s="94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</row>
    <row r="214" spans="2:15">
      <c r="B214" s="94"/>
      <c r="C214" s="94"/>
      <c r="D214" s="94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</row>
    <row r="215" spans="2:15">
      <c r="B215" s="94"/>
      <c r="C215" s="94"/>
      <c r="D215" s="94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</row>
    <row r="216" spans="2:15">
      <c r="B216" s="94"/>
      <c r="C216" s="94"/>
      <c r="D216" s="94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</row>
    <row r="217" spans="2:15">
      <c r="B217" s="94"/>
      <c r="C217" s="94"/>
      <c r="D217" s="94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</row>
    <row r="218" spans="2:15">
      <c r="B218" s="94"/>
      <c r="C218" s="94"/>
      <c r="D218" s="94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</row>
    <row r="219" spans="2:15">
      <c r="B219" s="94"/>
      <c r="C219" s="94"/>
      <c r="D219" s="94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</row>
    <row r="220" spans="2:15">
      <c r="B220" s="94"/>
      <c r="C220" s="94"/>
      <c r="D220" s="94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</row>
    <row r="221" spans="2:15">
      <c r="B221" s="94"/>
      <c r="C221" s="94"/>
      <c r="D221" s="94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</row>
    <row r="222" spans="2:15">
      <c r="B222" s="94"/>
      <c r="C222" s="94"/>
      <c r="D222" s="94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</row>
    <row r="223" spans="2:15">
      <c r="B223" s="94"/>
      <c r="C223" s="94"/>
      <c r="D223" s="94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</row>
    <row r="224" spans="2:15">
      <c r="B224" s="94"/>
      <c r="C224" s="94"/>
      <c r="D224" s="94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</row>
    <row r="225" spans="2:15">
      <c r="B225" s="94"/>
      <c r="C225" s="94"/>
      <c r="D225" s="94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</row>
    <row r="226" spans="2:15">
      <c r="B226" s="94"/>
      <c r="C226" s="94"/>
      <c r="D226" s="94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</row>
    <row r="227" spans="2:15">
      <c r="B227" s="94"/>
      <c r="C227" s="94"/>
      <c r="D227" s="94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</row>
    <row r="228" spans="2:15">
      <c r="B228" s="94"/>
      <c r="C228" s="94"/>
      <c r="D228" s="94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</row>
    <row r="229" spans="2:15">
      <c r="B229" s="94"/>
      <c r="C229" s="94"/>
      <c r="D229" s="94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</row>
    <row r="230" spans="2:15">
      <c r="B230" s="94"/>
      <c r="C230" s="94"/>
      <c r="D230" s="94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</row>
    <row r="231" spans="2:15">
      <c r="B231" s="94"/>
      <c r="C231" s="94"/>
      <c r="D231" s="94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</row>
    <row r="232" spans="2:15">
      <c r="B232" s="94"/>
      <c r="C232" s="94"/>
      <c r="D232" s="94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</row>
    <row r="233" spans="2:15">
      <c r="B233" s="94"/>
      <c r="C233" s="94"/>
      <c r="D233" s="94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</row>
    <row r="234" spans="2:15">
      <c r="B234" s="94"/>
      <c r="C234" s="94"/>
      <c r="D234" s="94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</row>
    <row r="235" spans="2:15">
      <c r="B235" s="94"/>
      <c r="C235" s="94"/>
      <c r="D235" s="94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</row>
    <row r="236" spans="2:15">
      <c r="B236" s="94"/>
      <c r="C236" s="94"/>
      <c r="D236" s="94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</row>
    <row r="237" spans="2:15">
      <c r="B237" s="94"/>
      <c r="C237" s="94"/>
      <c r="D237" s="94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</row>
    <row r="238" spans="2:15">
      <c r="B238" s="94"/>
      <c r="C238" s="94"/>
      <c r="D238" s="94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</row>
    <row r="239" spans="2:15">
      <c r="B239" s="94"/>
      <c r="C239" s="94"/>
      <c r="D239" s="94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</row>
    <row r="240" spans="2:15">
      <c r="B240" s="94"/>
      <c r="C240" s="94"/>
      <c r="D240" s="94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</row>
    <row r="241" spans="2:15">
      <c r="B241" s="94"/>
      <c r="C241" s="94"/>
      <c r="D241" s="94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</row>
    <row r="242" spans="2:15">
      <c r="B242" s="94"/>
      <c r="C242" s="94"/>
      <c r="D242" s="94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</row>
    <row r="243" spans="2:15">
      <c r="B243" s="94"/>
      <c r="C243" s="94"/>
      <c r="D243" s="94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</row>
    <row r="244" spans="2:15">
      <c r="B244" s="94"/>
      <c r="C244" s="94"/>
      <c r="D244" s="94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</row>
    <row r="245" spans="2:15">
      <c r="B245" s="94"/>
      <c r="C245" s="94"/>
      <c r="D245" s="94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</row>
    <row r="246" spans="2:15">
      <c r="B246" s="94"/>
      <c r="C246" s="94"/>
      <c r="D246" s="94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</row>
    <row r="247" spans="2:15">
      <c r="B247" s="94"/>
      <c r="C247" s="94"/>
      <c r="D247" s="94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</row>
    <row r="248" spans="2:15">
      <c r="B248" s="94"/>
      <c r="C248" s="94"/>
      <c r="D248" s="94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</row>
    <row r="249" spans="2:15">
      <c r="B249" s="94"/>
      <c r="C249" s="94"/>
      <c r="D249" s="94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</row>
    <row r="250" spans="2:15">
      <c r="B250" s="94"/>
      <c r="C250" s="94"/>
      <c r="D250" s="94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</row>
    <row r="251" spans="2:15">
      <c r="B251" s="94"/>
      <c r="C251" s="94"/>
      <c r="D251" s="94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</row>
    <row r="252" spans="2:15">
      <c r="B252" s="94"/>
      <c r="C252" s="94"/>
      <c r="D252" s="94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</row>
    <row r="253" spans="2:15">
      <c r="B253" s="94"/>
      <c r="C253" s="94"/>
      <c r="D253" s="94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</row>
    <row r="254" spans="2:15">
      <c r="B254" s="94"/>
      <c r="C254" s="94"/>
      <c r="D254" s="94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</row>
    <row r="255" spans="2:15">
      <c r="B255" s="94"/>
      <c r="C255" s="94"/>
      <c r="D255" s="94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</row>
    <row r="256" spans="2:15">
      <c r="B256" s="94"/>
      <c r="C256" s="94"/>
      <c r="D256" s="94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</row>
    <row r="257" spans="2:15">
      <c r="B257" s="94"/>
      <c r="C257" s="94"/>
      <c r="D257" s="94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</row>
    <row r="258" spans="2:15">
      <c r="B258" s="94"/>
      <c r="C258" s="94"/>
      <c r="D258" s="94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</row>
    <row r="259" spans="2:15">
      <c r="B259" s="94"/>
      <c r="C259" s="94"/>
      <c r="D259" s="94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</row>
    <row r="260" spans="2:15">
      <c r="B260" s="94"/>
      <c r="C260" s="94"/>
      <c r="D260" s="94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</row>
    <row r="261" spans="2:15">
      <c r="B261" s="94"/>
      <c r="C261" s="94"/>
      <c r="D261" s="94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</row>
    <row r="262" spans="2:15">
      <c r="B262" s="94"/>
      <c r="C262" s="94"/>
      <c r="D262" s="94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</row>
    <row r="263" spans="2:15">
      <c r="B263" s="94"/>
      <c r="C263" s="94"/>
      <c r="D263" s="94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</row>
    <row r="264" spans="2:15">
      <c r="B264" s="94"/>
      <c r="C264" s="94"/>
      <c r="D264" s="94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</row>
    <row r="265" spans="2:15">
      <c r="B265" s="94"/>
      <c r="C265" s="94"/>
      <c r="D265" s="94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</row>
    <row r="266" spans="2:15">
      <c r="B266" s="94"/>
      <c r="C266" s="94"/>
      <c r="D266" s="94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</row>
    <row r="267" spans="2:15">
      <c r="B267" s="94"/>
      <c r="C267" s="94"/>
      <c r="D267" s="94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</row>
    <row r="268" spans="2:15">
      <c r="B268" s="94"/>
      <c r="C268" s="94"/>
      <c r="D268" s="94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</row>
    <row r="269" spans="2:15">
      <c r="B269" s="94"/>
      <c r="C269" s="94"/>
      <c r="D269" s="94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</row>
    <row r="270" spans="2:15">
      <c r="B270" s="94"/>
      <c r="C270" s="94"/>
      <c r="D270" s="94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</row>
    <row r="271" spans="2:15">
      <c r="B271" s="94"/>
      <c r="C271" s="94"/>
      <c r="D271" s="94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</row>
    <row r="272" spans="2:15">
      <c r="B272" s="94"/>
      <c r="C272" s="94"/>
      <c r="D272" s="94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</row>
    <row r="273" spans="2:15">
      <c r="B273" s="94"/>
      <c r="C273" s="94"/>
      <c r="D273" s="94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</row>
    <row r="274" spans="2:15">
      <c r="B274" s="94"/>
      <c r="C274" s="94"/>
      <c r="D274" s="94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</row>
    <row r="275" spans="2:15">
      <c r="B275" s="94"/>
      <c r="C275" s="94"/>
      <c r="D275" s="94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</row>
    <row r="276" spans="2:15">
      <c r="B276" s="94"/>
      <c r="C276" s="94"/>
      <c r="D276" s="94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</row>
    <row r="277" spans="2:15">
      <c r="B277" s="94"/>
      <c r="C277" s="94"/>
      <c r="D277" s="94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</row>
    <row r="278" spans="2:15">
      <c r="B278" s="94"/>
      <c r="C278" s="94"/>
      <c r="D278" s="94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</row>
    <row r="279" spans="2:15">
      <c r="B279" s="94"/>
      <c r="C279" s="94"/>
      <c r="D279" s="94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</row>
    <row r="280" spans="2:15">
      <c r="B280" s="94"/>
      <c r="C280" s="94"/>
      <c r="D280" s="94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</row>
    <row r="281" spans="2:15">
      <c r="B281" s="94"/>
      <c r="C281" s="94"/>
      <c r="D281" s="94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</row>
    <row r="282" spans="2:15">
      <c r="B282" s="94"/>
      <c r="C282" s="94"/>
      <c r="D282" s="94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</row>
    <row r="283" spans="2:15">
      <c r="B283" s="94"/>
      <c r="C283" s="94"/>
      <c r="D283" s="94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</row>
    <row r="284" spans="2:15">
      <c r="B284" s="94"/>
      <c r="C284" s="94"/>
      <c r="D284" s="94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</row>
    <row r="285" spans="2:15">
      <c r="B285" s="94"/>
      <c r="C285" s="94"/>
      <c r="D285" s="94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</row>
    <row r="286" spans="2:15">
      <c r="B286" s="94"/>
      <c r="C286" s="94"/>
      <c r="D286" s="94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</row>
    <row r="287" spans="2:15">
      <c r="B287" s="94"/>
      <c r="C287" s="94"/>
      <c r="D287" s="94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</row>
    <row r="288" spans="2:15">
      <c r="B288" s="94"/>
      <c r="C288" s="94"/>
      <c r="D288" s="94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</row>
    <row r="289" spans="2:15">
      <c r="B289" s="94"/>
      <c r="C289" s="94"/>
      <c r="D289" s="94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</row>
    <row r="290" spans="2:15">
      <c r="B290" s="94"/>
      <c r="C290" s="94"/>
      <c r="D290" s="94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</row>
    <row r="291" spans="2:15">
      <c r="B291" s="94"/>
      <c r="C291" s="94"/>
      <c r="D291" s="94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</row>
    <row r="292" spans="2:15">
      <c r="B292" s="94"/>
      <c r="C292" s="94"/>
      <c r="D292" s="94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</row>
    <row r="293" spans="2:15">
      <c r="B293" s="94"/>
      <c r="C293" s="94"/>
      <c r="D293" s="94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</row>
    <row r="294" spans="2:15">
      <c r="B294" s="94"/>
      <c r="C294" s="94"/>
      <c r="D294" s="94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</row>
    <row r="295" spans="2:15">
      <c r="B295" s="94"/>
      <c r="C295" s="94"/>
      <c r="D295" s="94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</row>
    <row r="296" spans="2:15">
      <c r="B296" s="94"/>
      <c r="C296" s="94"/>
      <c r="D296" s="94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</row>
    <row r="297" spans="2:15">
      <c r="B297" s="94"/>
      <c r="C297" s="94"/>
      <c r="D297" s="94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</row>
    <row r="298" spans="2:15">
      <c r="B298" s="94"/>
      <c r="C298" s="94"/>
      <c r="D298" s="94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</row>
    <row r="299" spans="2:15">
      <c r="B299" s="94"/>
      <c r="C299" s="94"/>
      <c r="D299" s="94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</row>
    <row r="300" spans="2:15">
      <c r="B300" s="94"/>
      <c r="C300" s="94"/>
      <c r="D300" s="94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</row>
  </sheetData>
  <sheetProtection sheet="1" objects="1" scenarios="1"/>
  <mergeCells count="1">
    <mergeCell ref="B6:O6"/>
  </mergeCells>
  <phoneticPr fontId="4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384" width="9.140625" style="1"/>
  </cols>
  <sheetData>
    <row r="1" spans="2:10">
      <c r="B1" s="46" t="s">
        <v>134</v>
      </c>
      <c r="C1" s="46" t="s" vm="1">
        <v>214</v>
      </c>
    </row>
    <row r="2" spans="2:10">
      <c r="B2" s="46" t="s">
        <v>133</v>
      </c>
      <c r="C2" s="46" t="s">
        <v>2403</v>
      </c>
    </row>
    <row r="3" spans="2:10">
      <c r="B3" s="46" t="s">
        <v>135</v>
      </c>
      <c r="C3" s="68" t="s">
        <v>2404</v>
      </c>
    </row>
    <row r="4" spans="2:10">
      <c r="B4" s="46" t="s">
        <v>136</v>
      </c>
      <c r="C4" s="68">
        <v>14244</v>
      </c>
    </row>
    <row r="6" spans="2:10" ht="26.25" customHeight="1">
      <c r="B6" s="134" t="s">
        <v>165</v>
      </c>
      <c r="C6" s="135"/>
      <c r="D6" s="135"/>
      <c r="E6" s="135"/>
      <c r="F6" s="135"/>
      <c r="G6" s="135"/>
      <c r="H6" s="135"/>
      <c r="I6" s="135"/>
      <c r="J6" s="136"/>
    </row>
    <row r="7" spans="2:10" s="3" customFormat="1" ht="63">
      <c r="B7" s="47" t="s">
        <v>104</v>
      </c>
      <c r="C7" s="49" t="s">
        <v>50</v>
      </c>
      <c r="D7" s="49" t="s">
        <v>76</v>
      </c>
      <c r="E7" s="49" t="s">
        <v>51</v>
      </c>
      <c r="F7" s="49" t="s">
        <v>91</v>
      </c>
      <c r="G7" s="49" t="s">
        <v>176</v>
      </c>
      <c r="H7" s="49" t="s">
        <v>137</v>
      </c>
      <c r="I7" s="49" t="s">
        <v>138</v>
      </c>
      <c r="J7" s="64" t="s">
        <v>200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194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07" t="s">
        <v>2409</v>
      </c>
      <c r="C10" s="88"/>
      <c r="D10" s="88"/>
      <c r="E10" s="88"/>
      <c r="F10" s="88"/>
      <c r="G10" s="108">
        <v>0</v>
      </c>
      <c r="H10" s="109">
        <v>0</v>
      </c>
      <c r="I10" s="109">
        <v>0</v>
      </c>
      <c r="J10" s="88"/>
    </row>
    <row r="11" spans="2:10" ht="22.5" customHeight="1">
      <c r="B11" s="124"/>
      <c r="C11" s="88"/>
      <c r="D11" s="88"/>
      <c r="E11" s="88"/>
      <c r="F11" s="88"/>
      <c r="G11" s="88"/>
      <c r="H11" s="88"/>
      <c r="I11" s="88"/>
      <c r="J11" s="88"/>
    </row>
    <row r="12" spans="2:10">
      <c r="B12" s="124"/>
      <c r="C12" s="88"/>
      <c r="D12" s="88"/>
      <c r="E12" s="88"/>
      <c r="F12" s="88"/>
      <c r="G12" s="88"/>
      <c r="H12" s="88"/>
      <c r="I12" s="88"/>
      <c r="J12" s="88"/>
    </row>
    <row r="13" spans="2:10">
      <c r="B13" s="88"/>
      <c r="C13" s="88"/>
      <c r="D13" s="88"/>
      <c r="E13" s="88"/>
      <c r="F13" s="88"/>
      <c r="G13" s="88"/>
      <c r="H13" s="88"/>
      <c r="I13" s="88"/>
      <c r="J13" s="88"/>
    </row>
    <row r="14" spans="2:10">
      <c r="B14" s="88"/>
      <c r="C14" s="88"/>
      <c r="D14" s="88"/>
      <c r="E14" s="88"/>
      <c r="F14" s="88"/>
      <c r="G14" s="88"/>
      <c r="H14" s="88"/>
      <c r="I14" s="88"/>
      <c r="J14" s="88"/>
    </row>
    <row r="15" spans="2:10">
      <c r="B15" s="88"/>
      <c r="C15" s="88"/>
      <c r="D15" s="88"/>
      <c r="E15" s="88"/>
      <c r="F15" s="88"/>
      <c r="G15" s="88"/>
      <c r="H15" s="88"/>
      <c r="I15" s="88"/>
      <c r="J15" s="88"/>
    </row>
    <row r="16" spans="2:10">
      <c r="B16" s="88"/>
      <c r="C16" s="88"/>
      <c r="D16" s="88"/>
      <c r="E16" s="88"/>
      <c r="F16" s="88"/>
      <c r="G16" s="88"/>
      <c r="H16" s="88"/>
      <c r="I16" s="88"/>
      <c r="J16" s="88"/>
    </row>
    <row r="17" spans="2:10">
      <c r="B17" s="88"/>
      <c r="C17" s="88"/>
      <c r="D17" s="88"/>
      <c r="E17" s="88"/>
      <c r="F17" s="88"/>
      <c r="G17" s="88"/>
      <c r="H17" s="88"/>
      <c r="I17" s="88"/>
      <c r="J17" s="88"/>
    </row>
    <row r="18" spans="2:10">
      <c r="B18" s="88"/>
      <c r="C18" s="88"/>
      <c r="D18" s="88"/>
      <c r="E18" s="88"/>
      <c r="F18" s="88"/>
      <c r="G18" s="88"/>
      <c r="H18" s="88"/>
      <c r="I18" s="88"/>
      <c r="J18" s="88"/>
    </row>
    <row r="19" spans="2:10">
      <c r="B19" s="88"/>
      <c r="C19" s="88"/>
      <c r="D19" s="88"/>
      <c r="E19" s="88"/>
      <c r="F19" s="88"/>
      <c r="G19" s="88"/>
      <c r="H19" s="88"/>
      <c r="I19" s="88"/>
      <c r="J19" s="88"/>
    </row>
    <row r="20" spans="2:10">
      <c r="B20" s="88"/>
      <c r="C20" s="88"/>
      <c r="D20" s="88"/>
      <c r="E20" s="88"/>
      <c r="F20" s="88"/>
      <c r="G20" s="88"/>
      <c r="H20" s="88"/>
      <c r="I20" s="88"/>
      <c r="J20" s="88"/>
    </row>
    <row r="21" spans="2:10">
      <c r="B21" s="88"/>
      <c r="C21" s="88"/>
      <c r="D21" s="88"/>
      <c r="E21" s="88"/>
      <c r="F21" s="88"/>
      <c r="G21" s="88"/>
      <c r="H21" s="88"/>
      <c r="I21" s="88"/>
      <c r="J21" s="88"/>
    </row>
    <row r="22" spans="2:10">
      <c r="B22" s="88"/>
      <c r="C22" s="88"/>
      <c r="D22" s="88"/>
      <c r="E22" s="88"/>
      <c r="F22" s="88"/>
      <c r="G22" s="88"/>
      <c r="H22" s="88"/>
      <c r="I22" s="88"/>
      <c r="J22" s="88"/>
    </row>
    <row r="23" spans="2:10">
      <c r="B23" s="88"/>
      <c r="C23" s="88"/>
      <c r="D23" s="88"/>
      <c r="E23" s="88"/>
      <c r="F23" s="88"/>
      <c r="G23" s="88"/>
      <c r="H23" s="88"/>
      <c r="I23" s="88"/>
      <c r="J23" s="88"/>
    </row>
    <row r="24" spans="2:10">
      <c r="B24" s="88"/>
      <c r="C24" s="88"/>
      <c r="D24" s="88"/>
      <c r="E24" s="88"/>
      <c r="F24" s="88"/>
      <c r="G24" s="88"/>
      <c r="H24" s="88"/>
      <c r="I24" s="88"/>
      <c r="J24" s="88"/>
    </row>
    <row r="25" spans="2:10">
      <c r="B25" s="88"/>
      <c r="C25" s="88"/>
      <c r="D25" s="88"/>
      <c r="E25" s="88"/>
      <c r="F25" s="88"/>
      <c r="G25" s="88"/>
      <c r="H25" s="88"/>
      <c r="I25" s="88"/>
      <c r="J25" s="88"/>
    </row>
    <row r="26" spans="2:10">
      <c r="B26" s="88"/>
      <c r="C26" s="88"/>
      <c r="D26" s="88"/>
      <c r="E26" s="88"/>
      <c r="F26" s="88"/>
      <c r="G26" s="88"/>
      <c r="H26" s="88"/>
      <c r="I26" s="88"/>
      <c r="J26" s="88"/>
    </row>
    <row r="27" spans="2:10">
      <c r="B27" s="88"/>
      <c r="C27" s="88"/>
      <c r="D27" s="88"/>
      <c r="E27" s="88"/>
      <c r="F27" s="88"/>
      <c r="G27" s="88"/>
      <c r="H27" s="88"/>
      <c r="I27" s="88"/>
      <c r="J27" s="88"/>
    </row>
    <row r="28" spans="2:10">
      <c r="B28" s="88"/>
      <c r="C28" s="88"/>
      <c r="D28" s="88"/>
      <c r="E28" s="88"/>
      <c r="F28" s="88"/>
      <c r="G28" s="88"/>
      <c r="H28" s="88"/>
      <c r="I28" s="88"/>
      <c r="J28" s="88"/>
    </row>
    <row r="29" spans="2:10">
      <c r="B29" s="88"/>
      <c r="C29" s="88"/>
      <c r="D29" s="88"/>
      <c r="E29" s="88"/>
      <c r="F29" s="88"/>
      <c r="G29" s="88"/>
      <c r="H29" s="88"/>
      <c r="I29" s="88"/>
      <c r="J29" s="88"/>
    </row>
    <row r="30" spans="2:10">
      <c r="B30" s="88"/>
      <c r="C30" s="88"/>
      <c r="D30" s="88"/>
      <c r="E30" s="88"/>
      <c r="F30" s="88"/>
      <c r="G30" s="88"/>
      <c r="H30" s="88"/>
      <c r="I30" s="88"/>
      <c r="J30" s="88"/>
    </row>
    <row r="31" spans="2:10">
      <c r="B31" s="88"/>
      <c r="C31" s="88"/>
      <c r="D31" s="88"/>
      <c r="E31" s="88"/>
      <c r="F31" s="88"/>
      <c r="G31" s="88"/>
      <c r="H31" s="88"/>
      <c r="I31" s="88"/>
      <c r="J31" s="88"/>
    </row>
    <row r="32" spans="2:10">
      <c r="B32" s="88"/>
      <c r="C32" s="88"/>
      <c r="D32" s="88"/>
      <c r="E32" s="88"/>
      <c r="F32" s="88"/>
      <c r="G32" s="88"/>
      <c r="H32" s="88"/>
      <c r="I32" s="88"/>
      <c r="J32" s="88"/>
    </row>
    <row r="33" spans="2:10">
      <c r="B33" s="88"/>
      <c r="C33" s="88"/>
      <c r="D33" s="88"/>
      <c r="E33" s="88"/>
      <c r="F33" s="88"/>
      <c r="G33" s="88"/>
      <c r="H33" s="88"/>
      <c r="I33" s="88"/>
      <c r="J33" s="88"/>
    </row>
    <row r="34" spans="2:10">
      <c r="B34" s="88"/>
      <c r="C34" s="88"/>
      <c r="D34" s="88"/>
      <c r="E34" s="88"/>
      <c r="F34" s="88"/>
      <c r="G34" s="88"/>
      <c r="H34" s="88"/>
      <c r="I34" s="88"/>
      <c r="J34" s="88"/>
    </row>
    <row r="35" spans="2:10">
      <c r="B35" s="88"/>
      <c r="C35" s="88"/>
      <c r="D35" s="88"/>
      <c r="E35" s="88"/>
      <c r="F35" s="88"/>
      <c r="G35" s="88"/>
      <c r="H35" s="88"/>
      <c r="I35" s="88"/>
      <c r="J35" s="88"/>
    </row>
    <row r="36" spans="2:10">
      <c r="B36" s="88"/>
      <c r="C36" s="88"/>
      <c r="D36" s="88"/>
      <c r="E36" s="88"/>
      <c r="F36" s="88"/>
      <c r="G36" s="88"/>
      <c r="H36" s="88"/>
      <c r="I36" s="88"/>
      <c r="J36" s="88"/>
    </row>
    <row r="37" spans="2:10">
      <c r="B37" s="88"/>
      <c r="C37" s="88"/>
      <c r="D37" s="88"/>
      <c r="E37" s="88"/>
      <c r="F37" s="88"/>
      <c r="G37" s="88"/>
      <c r="H37" s="88"/>
      <c r="I37" s="88"/>
      <c r="J37" s="88"/>
    </row>
    <row r="38" spans="2:10">
      <c r="B38" s="88"/>
      <c r="C38" s="88"/>
      <c r="D38" s="88"/>
      <c r="E38" s="88"/>
      <c r="F38" s="88"/>
      <c r="G38" s="88"/>
      <c r="H38" s="88"/>
      <c r="I38" s="88"/>
      <c r="J38" s="88"/>
    </row>
    <row r="39" spans="2:10">
      <c r="B39" s="88"/>
      <c r="C39" s="88"/>
      <c r="D39" s="88"/>
      <c r="E39" s="88"/>
      <c r="F39" s="88"/>
      <c r="G39" s="88"/>
      <c r="H39" s="88"/>
      <c r="I39" s="88"/>
      <c r="J39" s="88"/>
    </row>
    <row r="40" spans="2:10">
      <c r="B40" s="88"/>
      <c r="C40" s="88"/>
      <c r="D40" s="88"/>
      <c r="E40" s="88"/>
      <c r="F40" s="88"/>
      <c r="G40" s="88"/>
      <c r="H40" s="88"/>
      <c r="I40" s="88"/>
      <c r="J40" s="88"/>
    </row>
    <row r="41" spans="2:10">
      <c r="B41" s="88"/>
      <c r="C41" s="88"/>
      <c r="D41" s="88"/>
      <c r="E41" s="88"/>
      <c r="F41" s="88"/>
      <c r="G41" s="88"/>
      <c r="H41" s="88"/>
      <c r="I41" s="88"/>
      <c r="J41" s="88"/>
    </row>
    <row r="42" spans="2:10">
      <c r="B42" s="88"/>
      <c r="C42" s="88"/>
      <c r="D42" s="88"/>
      <c r="E42" s="88"/>
      <c r="F42" s="88"/>
      <c r="G42" s="88"/>
      <c r="H42" s="88"/>
      <c r="I42" s="88"/>
      <c r="J42" s="88"/>
    </row>
    <row r="43" spans="2:10">
      <c r="B43" s="88"/>
      <c r="C43" s="88"/>
      <c r="D43" s="88"/>
      <c r="E43" s="88"/>
      <c r="F43" s="88"/>
      <c r="G43" s="88"/>
      <c r="H43" s="88"/>
      <c r="I43" s="88"/>
      <c r="J43" s="88"/>
    </row>
    <row r="44" spans="2:10">
      <c r="B44" s="88"/>
      <c r="C44" s="88"/>
      <c r="D44" s="88"/>
      <c r="E44" s="88"/>
      <c r="F44" s="88"/>
      <c r="G44" s="88"/>
      <c r="H44" s="88"/>
      <c r="I44" s="88"/>
      <c r="J44" s="88"/>
    </row>
    <row r="45" spans="2:10">
      <c r="B45" s="88"/>
      <c r="C45" s="88"/>
      <c r="D45" s="88"/>
      <c r="E45" s="88"/>
      <c r="F45" s="88"/>
      <c r="G45" s="88"/>
      <c r="H45" s="88"/>
      <c r="I45" s="88"/>
      <c r="J45" s="88"/>
    </row>
    <row r="46" spans="2:10">
      <c r="B46" s="88"/>
      <c r="C46" s="88"/>
      <c r="D46" s="88"/>
      <c r="E46" s="88"/>
      <c r="F46" s="88"/>
      <c r="G46" s="88"/>
      <c r="H46" s="88"/>
      <c r="I46" s="88"/>
      <c r="J46" s="88"/>
    </row>
    <row r="47" spans="2:10">
      <c r="B47" s="88"/>
      <c r="C47" s="88"/>
      <c r="D47" s="88"/>
      <c r="E47" s="88"/>
      <c r="F47" s="88"/>
      <c r="G47" s="88"/>
      <c r="H47" s="88"/>
      <c r="I47" s="88"/>
      <c r="J47" s="88"/>
    </row>
    <row r="48" spans="2:10">
      <c r="B48" s="88"/>
      <c r="C48" s="88"/>
      <c r="D48" s="88"/>
      <c r="E48" s="88"/>
      <c r="F48" s="88"/>
      <c r="G48" s="88"/>
      <c r="H48" s="88"/>
      <c r="I48" s="88"/>
      <c r="J48" s="88"/>
    </row>
    <row r="49" spans="2:10">
      <c r="B49" s="88"/>
      <c r="C49" s="88"/>
      <c r="D49" s="88"/>
      <c r="E49" s="88"/>
      <c r="F49" s="88"/>
      <c r="G49" s="88"/>
      <c r="H49" s="88"/>
      <c r="I49" s="88"/>
      <c r="J49" s="88"/>
    </row>
    <row r="50" spans="2:10">
      <c r="B50" s="88"/>
      <c r="C50" s="88"/>
      <c r="D50" s="88"/>
      <c r="E50" s="88"/>
      <c r="F50" s="88"/>
      <c r="G50" s="88"/>
      <c r="H50" s="88"/>
      <c r="I50" s="88"/>
      <c r="J50" s="88"/>
    </row>
    <row r="51" spans="2:10">
      <c r="B51" s="88"/>
      <c r="C51" s="88"/>
      <c r="D51" s="88"/>
      <c r="E51" s="88"/>
      <c r="F51" s="88"/>
      <c r="G51" s="88"/>
      <c r="H51" s="88"/>
      <c r="I51" s="88"/>
      <c r="J51" s="88"/>
    </row>
    <row r="52" spans="2:10">
      <c r="B52" s="88"/>
      <c r="C52" s="88"/>
      <c r="D52" s="88"/>
      <c r="E52" s="88"/>
      <c r="F52" s="88"/>
      <c r="G52" s="88"/>
      <c r="H52" s="88"/>
      <c r="I52" s="88"/>
      <c r="J52" s="88"/>
    </row>
    <row r="53" spans="2:10">
      <c r="B53" s="88"/>
      <c r="C53" s="88"/>
      <c r="D53" s="88"/>
      <c r="E53" s="88"/>
      <c r="F53" s="88"/>
      <c r="G53" s="88"/>
      <c r="H53" s="88"/>
      <c r="I53" s="88"/>
      <c r="J53" s="88"/>
    </row>
    <row r="54" spans="2:10">
      <c r="B54" s="88"/>
      <c r="C54" s="88"/>
      <c r="D54" s="88"/>
      <c r="E54" s="88"/>
      <c r="F54" s="88"/>
      <c r="G54" s="88"/>
      <c r="H54" s="88"/>
      <c r="I54" s="88"/>
      <c r="J54" s="88"/>
    </row>
    <row r="55" spans="2:10">
      <c r="B55" s="88"/>
      <c r="C55" s="88"/>
      <c r="D55" s="88"/>
      <c r="E55" s="88"/>
      <c r="F55" s="88"/>
      <c r="G55" s="88"/>
      <c r="H55" s="88"/>
      <c r="I55" s="88"/>
      <c r="J55" s="88"/>
    </row>
    <row r="56" spans="2:10">
      <c r="B56" s="88"/>
      <c r="C56" s="88"/>
      <c r="D56" s="88"/>
      <c r="E56" s="88"/>
      <c r="F56" s="88"/>
      <c r="G56" s="88"/>
      <c r="H56" s="88"/>
      <c r="I56" s="88"/>
      <c r="J56" s="88"/>
    </row>
    <row r="57" spans="2:10">
      <c r="B57" s="88"/>
      <c r="C57" s="88"/>
      <c r="D57" s="88"/>
      <c r="E57" s="88"/>
      <c r="F57" s="88"/>
      <c r="G57" s="88"/>
      <c r="H57" s="88"/>
      <c r="I57" s="88"/>
      <c r="J57" s="88"/>
    </row>
    <row r="58" spans="2:10">
      <c r="B58" s="88"/>
      <c r="C58" s="88"/>
      <c r="D58" s="88"/>
      <c r="E58" s="88"/>
      <c r="F58" s="88"/>
      <c r="G58" s="88"/>
      <c r="H58" s="88"/>
      <c r="I58" s="88"/>
      <c r="J58" s="88"/>
    </row>
    <row r="59" spans="2:10">
      <c r="B59" s="88"/>
      <c r="C59" s="88"/>
      <c r="D59" s="88"/>
      <c r="E59" s="88"/>
      <c r="F59" s="88"/>
      <c r="G59" s="88"/>
      <c r="H59" s="88"/>
      <c r="I59" s="88"/>
      <c r="J59" s="88"/>
    </row>
    <row r="60" spans="2:10">
      <c r="B60" s="88"/>
      <c r="C60" s="88"/>
      <c r="D60" s="88"/>
      <c r="E60" s="88"/>
      <c r="F60" s="88"/>
      <c r="G60" s="88"/>
      <c r="H60" s="88"/>
      <c r="I60" s="88"/>
      <c r="J60" s="88"/>
    </row>
    <row r="61" spans="2:10">
      <c r="B61" s="88"/>
      <c r="C61" s="88"/>
      <c r="D61" s="88"/>
      <c r="E61" s="88"/>
      <c r="F61" s="88"/>
      <c r="G61" s="88"/>
      <c r="H61" s="88"/>
      <c r="I61" s="88"/>
      <c r="J61" s="88"/>
    </row>
    <row r="62" spans="2:10">
      <c r="B62" s="88"/>
      <c r="C62" s="88"/>
      <c r="D62" s="88"/>
      <c r="E62" s="88"/>
      <c r="F62" s="88"/>
      <c r="G62" s="88"/>
      <c r="H62" s="88"/>
      <c r="I62" s="88"/>
      <c r="J62" s="88"/>
    </row>
    <row r="63" spans="2:10">
      <c r="B63" s="88"/>
      <c r="C63" s="88"/>
      <c r="D63" s="88"/>
      <c r="E63" s="88"/>
      <c r="F63" s="88"/>
      <c r="G63" s="88"/>
      <c r="H63" s="88"/>
      <c r="I63" s="88"/>
      <c r="J63" s="88"/>
    </row>
    <row r="64" spans="2:10">
      <c r="B64" s="88"/>
      <c r="C64" s="88"/>
      <c r="D64" s="88"/>
      <c r="E64" s="88"/>
      <c r="F64" s="88"/>
      <c r="G64" s="88"/>
      <c r="H64" s="88"/>
      <c r="I64" s="88"/>
      <c r="J64" s="88"/>
    </row>
    <row r="65" spans="2:10">
      <c r="B65" s="88"/>
      <c r="C65" s="88"/>
      <c r="D65" s="88"/>
      <c r="E65" s="88"/>
      <c r="F65" s="88"/>
      <c r="G65" s="88"/>
      <c r="H65" s="88"/>
      <c r="I65" s="88"/>
      <c r="J65" s="88"/>
    </row>
    <row r="66" spans="2:10">
      <c r="B66" s="88"/>
      <c r="C66" s="88"/>
      <c r="D66" s="88"/>
      <c r="E66" s="88"/>
      <c r="F66" s="88"/>
      <c r="G66" s="88"/>
      <c r="H66" s="88"/>
      <c r="I66" s="88"/>
      <c r="J66" s="88"/>
    </row>
    <row r="67" spans="2:10">
      <c r="B67" s="88"/>
      <c r="C67" s="88"/>
      <c r="D67" s="88"/>
      <c r="E67" s="88"/>
      <c r="F67" s="88"/>
      <c r="G67" s="88"/>
      <c r="H67" s="88"/>
      <c r="I67" s="88"/>
      <c r="J67" s="88"/>
    </row>
    <row r="68" spans="2:10">
      <c r="B68" s="88"/>
      <c r="C68" s="88"/>
      <c r="D68" s="88"/>
      <c r="E68" s="88"/>
      <c r="F68" s="88"/>
      <c r="G68" s="88"/>
      <c r="H68" s="88"/>
      <c r="I68" s="88"/>
      <c r="J68" s="88"/>
    </row>
    <row r="69" spans="2:10">
      <c r="B69" s="88"/>
      <c r="C69" s="88"/>
      <c r="D69" s="88"/>
      <c r="E69" s="88"/>
      <c r="F69" s="88"/>
      <c r="G69" s="88"/>
      <c r="H69" s="88"/>
      <c r="I69" s="88"/>
      <c r="J69" s="88"/>
    </row>
    <row r="70" spans="2:10">
      <c r="B70" s="88"/>
      <c r="C70" s="88"/>
      <c r="D70" s="88"/>
      <c r="E70" s="88"/>
      <c r="F70" s="88"/>
      <c r="G70" s="88"/>
      <c r="H70" s="88"/>
      <c r="I70" s="88"/>
      <c r="J70" s="88"/>
    </row>
    <row r="71" spans="2:10">
      <c r="B71" s="88"/>
      <c r="C71" s="88"/>
      <c r="D71" s="88"/>
      <c r="E71" s="88"/>
      <c r="F71" s="88"/>
      <c r="G71" s="88"/>
      <c r="H71" s="88"/>
      <c r="I71" s="88"/>
      <c r="J71" s="88"/>
    </row>
    <row r="72" spans="2:10">
      <c r="B72" s="88"/>
      <c r="C72" s="88"/>
      <c r="D72" s="88"/>
      <c r="E72" s="88"/>
      <c r="F72" s="88"/>
      <c r="G72" s="88"/>
      <c r="H72" s="88"/>
      <c r="I72" s="88"/>
      <c r="J72" s="88"/>
    </row>
    <row r="73" spans="2:10">
      <c r="B73" s="88"/>
      <c r="C73" s="88"/>
      <c r="D73" s="88"/>
      <c r="E73" s="88"/>
      <c r="F73" s="88"/>
      <c r="G73" s="88"/>
      <c r="H73" s="88"/>
      <c r="I73" s="88"/>
      <c r="J73" s="88"/>
    </row>
    <row r="74" spans="2:10">
      <c r="B74" s="88"/>
      <c r="C74" s="88"/>
      <c r="D74" s="88"/>
      <c r="E74" s="88"/>
      <c r="F74" s="88"/>
      <c r="G74" s="88"/>
      <c r="H74" s="88"/>
      <c r="I74" s="88"/>
      <c r="J74" s="88"/>
    </row>
    <row r="75" spans="2:10">
      <c r="B75" s="88"/>
      <c r="C75" s="88"/>
      <c r="D75" s="88"/>
      <c r="E75" s="88"/>
      <c r="F75" s="88"/>
      <c r="G75" s="88"/>
      <c r="H75" s="88"/>
      <c r="I75" s="88"/>
      <c r="J75" s="88"/>
    </row>
    <row r="76" spans="2:10">
      <c r="B76" s="88"/>
      <c r="C76" s="88"/>
      <c r="D76" s="88"/>
      <c r="E76" s="88"/>
      <c r="F76" s="88"/>
      <c r="G76" s="88"/>
      <c r="H76" s="88"/>
      <c r="I76" s="88"/>
      <c r="J76" s="88"/>
    </row>
    <row r="77" spans="2:10">
      <c r="B77" s="88"/>
      <c r="C77" s="88"/>
      <c r="D77" s="88"/>
      <c r="E77" s="88"/>
      <c r="F77" s="88"/>
      <c r="G77" s="88"/>
      <c r="H77" s="88"/>
      <c r="I77" s="88"/>
      <c r="J77" s="88"/>
    </row>
    <row r="78" spans="2:10">
      <c r="B78" s="88"/>
      <c r="C78" s="88"/>
      <c r="D78" s="88"/>
      <c r="E78" s="88"/>
      <c r="F78" s="88"/>
      <c r="G78" s="88"/>
      <c r="H78" s="88"/>
      <c r="I78" s="88"/>
      <c r="J78" s="88"/>
    </row>
    <row r="79" spans="2:10">
      <c r="B79" s="88"/>
      <c r="C79" s="88"/>
      <c r="D79" s="88"/>
      <c r="E79" s="88"/>
      <c r="F79" s="88"/>
      <c r="G79" s="88"/>
      <c r="H79" s="88"/>
      <c r="I79" s="88"/>
      <c r="J79" s="88"/>
    </row>
    <row r="80" spans="2:10">
      <c r="B80" s="88"/>
      <c r="C80" s="88"/>
      <c r="D80" s="88"/>
      <c r="E80" s="88"/>
      <c r="F80" s="88"/>
      <c r="G80" s="88"/>
      <c r="H80" s="88"/>
      <c r="I80" s="88"/>
      <c r="J80" s="88"/>
    </row>
    <row r="81" spans="2:10">
      <c r="B81" s="88"/>
      <c r="C81" s="88"/>
      <c r="D81" s="88"/>
      <c r="E81" s="88"/>
      <c r="F81" s="88"/>
      <c r="G81" s="88"/>
      <c r="H81" s="88"/>
      <c r="I81" s="88"/>
      <c r="J81" s="88"/>
    </row>
    <row r="82" spans="2:10">
      <c r="B82" s="88"/>
      <c r="C82" s="88"/>
      <c r="D82" s="88"/>
      <c r="E82" s="88"/>
      <c r="F82" s="88"/>
      <c r="G82" s="88"/>
      <c r="H82" s="88"/>
      <c r="I82" s="88"/>
      <c r="J82" s="88"/>
    </row>
    <row r="83" spans="2:10">
      <c r="B83" s="88"/>
      <c r="C83" s="88"/>
      <c r="D83" s="88"/>
      <c r="E83" s="88"/>
      <c r="F83" s="88"/>
      <c r="G83" s="88"/>
      <c r="H83" s="88"/>
      <c r="I83" s="88"/>
      <c r="J83" s="88"/>
    </row>
    <row r="84" spans="2:10">
      <c r="B84" s="88"/>
      <c r="C84" s="88"/>
      <c r="D84" s="88"/>
      <c r="E84" s="88"/>
      <c r="F84" s="88"/>
      <c r="G84" s="88"/>
      <c r="H84" s="88"/>
      <c r="I84" s="88"/>
      <c r="J84" s="88"/>
    </row>
    <row r="85" spans="2:10">
      <c r="B85" s="88"/>
      <c r="C85" s="88"/>
      <c r="D85" s="88"/>
      <c r="E85" s="88"/>
      <c r="F85" s="88"/>
      <c r="G85" s="88"/>
      <c r="H85" s="88"/>
      <c r="I85" s="88"/>
      <c r="J85" s="88"/>
    </row>
    <row r="86" spans="2:10">
      <c r="B86" s="88"/>
      <c r="C86" s="88"/>
      <c r="D86" s="88"/>
      <c r="E86" s="88"/>
      <c r="F86" s="88"/>
      <c r="G86" s="88"/>
      <c r="H86" s="88"/>
      <c r="I86" s="88"/>
      <c r="J86" s="88"/>
    </row>
    <row r="87" spans="2:10">
      <c r="B87" s="88"/>
      <c r="C87" s="88"/>
      <c r="D87" s="88"/>
      <c r="E87" s="88"/>
      <c r="F87" s="88"/>
      <c r="G87" s="88"/>
      <c r="H87" s="88"/>
      <c r="I87" s="88"/>
      <c r="J87" s="88"/>
    </row>
    <row r="88" spans="2:10">
      <c r="B88" s="88"/>
      <c r="C88" s="88"/>
      <c r="D88" s="88"/>
      <c r="E88" s="88"/>
      <c r="F88" s="88"/>
      <c r="G88" s="88"/>
      <c r="H88" s="88"/>
      <c r="I88" s="88"/>
      <c r="J88" s="88"/>
    </row>
    <row r="89" spans="2:10">
      <c r="B89" s="88"/>
      <c r="C89" s="88"/>
      <c r="D89" s="88"/>
      <c r="E89" s="88"/>
      <c r="F89" s="88"/>
      <c r="G89" s="88"/>
      <c r="H89" s="88"/>
      <c r="I89" s="88"/>
      <c r="J89" s="88"/>
    </row>
    <row r="90" spans="2:10">
      <c r="B90" s="88"/>
      <c r="C90" s="88"/>
      <c r="D90" s="88"/>
      <c r="E90" s="88"/>
      <c r="F90" s="88"/>
      <c r="G90" s="88"/>
      <c r="H90" s="88"/>
      <c r="I90" s="88"/>
      <c r="J90" s="88"/>
    </row>
    <row r="91" spans="2:10">
      <c r="B91" s="88"/>
      <c r="C91" s="88"/>
      <c r="D91" s="88"/>
      <c r="E91" s="88"/>
      <c r="F91" s="88"/>
      <c r="G91" s="88"/>
      <c r="H91" s="88"/>
      <c r="I91" s="88"/>
      <c r="J91" s="88"/>
    </row>
    <row r="92" spans="2:10">
      <c r="B92" s="88"/>
      <c r="C92" s="88"/>
      <c r="D92" s="88"/>
      <c r="E92" s="88"/>
      <c r="F92" s="88"/>
      <c r="G92" s="88"/>
      <c r="H92" s="88"/>
      <c r="I92" s="88"/>
      <c r="J92" s="88"/>
    </row>
    <row r="93" spans="2:10">
      <c r="B93" s="88"/>
      <c r="C93" s="88"/>
      <c r="D93" s="88"/>
      <c r="E93" s="88"/>
      <c r="F93" s="88"/>
      <c r="G93" s="88"/>
      <c r="H93" s="88"/>
      <c r="I93" s="88"/>
      <c r="J93" s="88"/>
    </row>
    <row r="94" spans="2:10">
      <c r="B94" s="88"/>
      <c r="C94" s="88"/>
      <c r="D94" s="88"/>
      <c r="E94" s="88"/>
      <c r="F94" s="88"/>
      <c r="G94" s="88"/>
      <c r="H94" s="88"/>
      <c r="I94" s="88"/>
      <c r="J94" s="88"/>
    </row>
    <row r="95" spans="2:10">
      <c r="B95" s="88"/>
      <c r="C95" s="88"/>
      <c r="D95" s="88"/>
      <c r="E95" s="88"/>
      <c r="F95" s="88"/>
      <c r="G95" s="88"/>
      <c r="H95" s="88"/>
      <c r="I95" s="88"/>
      <c r="J95" s="88"/>
    </row>
    <row r="96" spans="2:10">
      <c r="B96" s="88"/>
      <c r="C96" s="88"/>
      <c r="D96" s="88"/>
      <c r="E96" s="88"/>
      <c r="F96" s="88"/>
      <c r="G96" s="88"/>
      <c r="H96" s="88"/>
      <c r="I96" s="88"/>
      <c r="J96" s="88"/>
    </row>
    <row r="97" spans="2:10">
      <c r="B97" s="88"/>
      <c r="C97" s="88"/>
      <c r="D97" s="88"/>
      <c r="E97" s="88"/>
      <c r="F97" s="88"/>
      <c r="G97" s="88"/>
      <c r="H97" s="88"/>
      <c r="I97" s="88"/>
      <c r="J97" s="88"/>
    </row>
    <row r="98" spans="2:10">
      <c r="B98" s="88"/>
      <c r="C98" s="88"/>
      <c r="D98" s="88"/>
      <c r="E98" s="88"/>
      <c r="F98" s="88"/>
      <c r="G98" s="88"/>
      <c r="H98" s="88"/>
      <c r="I98" s="88"/>
      <c r="J98" s="88"/>
    </row>
    <row r="99" spans="2:10">
      <c r="B99" s="88"/>
      <c r="C99" s="88"/>
      <c r="D99" s="88"/>
      <c r="E99" s="88"/>
      <c r="F99" s="88"/>
      <c r="G99" s="88"/>
      <c r="H99" s="88"/>
      <c r="I99" s="88"/>
      <c r="J99" s="88"/>
    </row>
    <row r="100" spans="2:10">
      <c r="B100" s="88"/>
      <c r="C100" s="88"/>
      <c r="D100" s="88"/>
      <c r="E100" s="88"/>
      <c r="F100" s="88"/>
      <c r="G100" s="88"/>
      <c r="H100" s="88"/>
      <c r="I100" s="88"/>
      <c r="J100" s="88"/>
    </row>
    <row r="101" spans="2:10">
      <c r="B101" s="88"/>
      <c r="C101" s="88"/>
      <c r="D101" s="88"/>
      <c r="E101" s="88"/>
      <c r="F101" s="88"/>
      <c r="G101" s="88"/>
      <c r="H101" s="88"/>
      <c r="I101" s="88"/>
      <c r="J101" s="88"/>
    </row>
    <row r="102" spans="2:10">
      <c r="B102" s="88"/>
      <c r="C102" s="88"/>
      <c r="D102" s="88"/>
      <c r="E102" s="88"/>
      <c r="F102" s="88"/>
      <c r="G102" s="88"/>
      <c r="H102" s="88"/>
      <c r="I102" s="88"/>
      <c r="J102" s="88"/>
    </row>
    <row r="103" spans="2:10">
      <c r="B103" s="88"/>
      <c r="C103" s="88"/>
      <c r="D103" s="88"/>
      <c r="E103" s="88"/>
      <c r="F103" s="88"/>
      <c r="G103" s="88"/>
      <c r="H103" s="88"/>
      <c r="I103" s="88"/>
      <c r="J103" s="88"/>
    </row>
    <row r="104" spans="2:10">
      <c r="B104" s="88"/>
      <c r="C104" s="88"/>
      <c r="D104" s="88"/>
      <c r="E104" s="88"/>
      <c r="F104" s="88"/>
      <c r="G104" s="88"/>
      <c r="H104" s="88"/>
      <c r="I104" s="88"/>
      <c r="J104" s="88"/>
    </row>
    <row r="105" spans="2:10">
      <c r="B105" s="88"/>
      <c r="C105" s="88"/>
      <c r="D105" s="88"/>
      <c r="E105" s="88"/>
      <c r="F105" s="88"/>
      <c r="G105" s="88"/>
      <c r="H105" s="88"/>
      <c r="I105" s="88"/>
      <c r="J105" s="88"/>
    </row>
    <row r="106" spans="2:10">
      <c r="B106" s="88"/>
      <c r="C106" s="88"/>
      <c r="D106" s="88"/>
      <c r="E106" s="88"/>
      <c r="F106" s="88"/>
      <c r="G106" s="88"/>
      <c r="H106" s="88"/>
      <c r="I106" s="88"/>
      <c r="J106" s="88"/>
    </row>
    <row r="107" spans="2:10">
      <c r="B107" s="88"/>
      <c r="C107" s="88"/>
      <c r="D107" s="88"/>
      <c r="E107" s="88"/>
      <c r="F107" s="88"/>
      <c r="G107" s="88"/>
      <c r="H107" s="88"/>
      <c r="I107" s="88"/>
      <c r="J107" s="88"/>
    </row>
    <row r="108" spans="2:10">
      <c r="B108" s="88"/>
      <c r="C108" s="88"/>
      <c r="D108" s="88"/>
      <c r="E108" s="88"/>
      <c r="F108" s="88"/>
      <c r="G108" s="88"/>
      <c r="H108" s="88"/>
      <c r="I108" s="88"/>
      <c r="J108" s="88"/>
    </row>
    <row r="109" spans="2:10">
      <c r="B109" s="88"/>
      <c r="C109" s="88"/>
      <c r="D109" s="88"/>
      <c r="E109" s="88"/>
      <c r="F109" s="88"/>
      <c r="G109" s="88"/>
      <c r="H109" s="88"/>
      <c r="I109" s="88"/>
      <c r="J109" s="88"/>
    </row>
    <row r="110" spans="2:10">
      <c r="B110" s="94"/>
      <c r="C110" s="94"/>
      <c r="D110" s="95"/>
      <c r="E110" s="95"/>
      <c r="F110" s="114"/>
      <c r="G110" s="114"/>
      <c r="H110" s="114"/>
      <c r="I110" s="114"/>
      <c r="J110" s="95"/>
    </row>
    <row r="111" spans="2:10">
      <c r="B111" s="94"/>
      <c r="C111" s="94"/>
      <c r="D111" s="95"/>
      <c r="E111" s="95"/>
      <c r="F111" s="114"/>
      <c r="G111" s="114"/>
      <c r="H111" s="114"/>
      <c r="I111" s="114"/>
      <c r="J111" s="95"/>
    </row>
    <row r="112" spans="2:10">
      <c r="B112" s="94"/>
      <c r="C112" s="94"/>
      <c r="D112" s="95"/>
      <c r="E112" s="95"/>
      <c r="F112" s="114"/>
      <c r="G112" s="114"/>
      <c r="H112" s="114"/>
      <c r="I112" s="114"/>
      <c r="J112" s="95"/>
    </row>
    <row r="113" spans="2:10">
      <c r="B113" s="94"/>
      <c r="C113" s="94"/>
      <c r="D113" s="95"/>
      <c r="E113" s="95"/>
      <c r="F113" s="114"/>
      <c r="G113" s="114"/>
      <c r="H113" s="114"/>
      <c r="I113" s="114"/>
      <c r="J113" s="95"/>
    </row>
    <row r="114" spans="2:10">
      <c r="B114" s="94"/>
      <c r="C114" s="94"/>
      <c r="D114" s="95"/>
      <c r="E114" s="95"/>
      <c r="F114" s="114"/>
      <c r="G114" s="114"/>
      <c r="H114" s="114"/>
      <c r="I114" s="114"/>
      <c r="J114" s="95"/>
    </row>
    <row r="115" spans="2:10">
      <c r="B115" s="94"/>
      <c r="C115" s="94"/>
      <c r="D115" s="95"/>
      <c r="E115" s="95"/>
      <c r="F115" s="114"/>
      <c r="G115" s="114"/>
      <c r="H115" s="114"/>
      <c r="I115" s="114"/>
      <c r="J115" s="95"/>
    </row>
    <row r="116" spans="2:10">
      <c r="B116" s="94"/>
      <c r="C116" s="94"/>
      <c r="D116" s="95"/>
      <c r="E116" s="95"/>
      <c r="F116" s="114"/>
      <c r="G116" s="114"/>
      <c r="H116" s="114"/>
      <c r="I116" s="114"/>
      <c r="J116" s="95"/>
    </row>
    <row r="117" spans="2:10">
      <c r="B117" s="94"/>
      <c r="C117" s="94"/>
      <c r="D117" s="95"/>
      <c r="E117" s="95"/>
      <c r="F117" s="114"/>
      <c r="G117" s="114"/>
      <c r="H117" s="114"/>
      <c r="I117" s="114"/>
      <c r="J117" s="95"/>
    </row>
    <row r="118" spans="2:10">
      <c r="B118" s="94"/>
      <c r="C118" s="94"/>
      <c r="D118" s="95"/>
      <c r="E118" s="95"/>
      <c r="F118" s="114"/>
      <c r="G118" s="114"/>
      <c r="H118" s="114"/>
      <c r="I118" s="114"/>
      <c r="J118" s="95"/>
    </row>
    <row r="119" spans="2:10">
      <c r="B119" s="94"/>
      <c r="C119" s="94"/>
      <c r="D119" s="95"/>
      <c r="E119" s="95"/>
      <c r="F119" s="114"/>
      <c r="G119" s="114"/>
      <c r="H119" s="114"/>
      <c r="I119" s="114"/>
      <c r="J119" s="95"/>
    </row>
    <row r="120" spans="2:10">
      <c r="B120" s="94"/>
      <c r="C120" s="94"/>
      <c r="D120" s="95"/>
      <c r="E120" s="95"/>
      <c r="F120" s="114"/>
      <c r="G120" s="114"/>
      <c r="H120" s="114"/>
      <c r="I120" s="114"/>
      <c r="J120" s="95"/>
    </row>
    <row r="121" spans="2:10">
      <c r="B121" s="94"/>
      <c r="C121" s="94"/>
      <c r="D121" s="95"/>
      <c r="E121" s="95"/>
      <c r="F121" s="114"/>
      <c r="G121" s="114"/>
      <c r="H121" s="114"/>
      <c r="I121" s="114"/>
      <c r="J121" s="95"/>
    </row>
    <row r="122" spans="2:10">
      <c r="B122" s="94"/>
      <c r="C122" s="94"/>
      <c r="D122" s="95"/>
      <c r="E122" s="95"/>
      <c r="F122" s="114"/>
      <c r="G122" s="114"/>
      <c r="H122" s="114"/>
      <c r="I122" s="114"/>
      <c r="J122" s="95"/>
    </row>
    <row r="123" spans="2:10">
      <c r="B123" s="94"/>
      <c r="C123" s="94"/>
      <c r="D123" s="95"/>
      <c r="E123" s="95"/>
      <c r="F123" s="114"/>
      <c r="G123" s="114"/>
      <c r="H123" s="114"/>
      <c r="I123" s="114"/>
      <c r="J123" s="95"/>
    </row>
    <row r="124" spans="2:10">
      <c r="B124" s="94"/>
      <c r="C124" s="94"/>
      <c r="D124" s="95"/>
      <c r="E124" s="95"/>
      <c r="F124" s="114"/>
      <c r="G124" s="114"/>
      <c r="H124" s="114"/>
      <c r="I124" s="114"/>
      <c r="J124" s="95"/>
    </row>
    <row r="125" spans="2:10">
      <c r="B125" s="94"/>
      <c r="C125" s="94"/>
      <c r="D125" s="95"/>
      <c r="E125" s="95"/>
      <c r="F125" s="114"/>
      <c r="G125" s="114"/>
      <c r="H125" s="114"/>
      <c r="I125" s="114"/>
      <c r="J125" s="95"/>
    </row>
    <row r="126" spans="2:10">
      <c r="B126" s="94"/>
      <c r="C126" s="94"/>
      <c r="D126" s="95"/>
      <c r="E126" s="95"/>
      <c r="F126" s="114"/>
      <c r="G126" s="114"/>
      <c r="H126" s="114"/>
      <c r="I126" s="114"/>
      <c r="J126" s="95"/>
    </row>
    <row r="127" spans="2:10">
      <c r="B127" s="94"/>
      <c r="C127" s="94"/>
      <c r="D127" s="95"/>
      <c r="E127" s="95"/>
      <c r="F127" s="114"/>
      <c r="G127" s="114"/>
      <c r="H127" s="114"/>
      <c r="I127" s="114"/>
      <c r="J127" s="95"/>
    </row>
    <row r="128" spans="2:10">
      <c r="B128" s="94"/>
      <c r="C128" s="94"/>
      <c r="D128" s="95"/>
      <c r="E128" s="95"/>
      <c r="F128" s="114"/>
      <c r="G128" s="114"/>
      <c r="H128" s="114"/>
      <c r="I128" s="114"/>
      <c r="J128" s="95"/>
    </row>
    <row r="129" spans="2:10">
      <c r="B129" s="94"/>
      <c r="C129" s="94"/>
      <c r="D129" s="95"/>
      <c r="E129" s="95"/>
      <c r="F129" s="114"/>
      <c r="G129" s="114"/>
      <c r="H129" s="114"/>
      <c r="I129" s="114"/>
      <c r="J129" s="95"/>
    </row>
    <row r="130" spans="2:10">
      <c r="B130" s="94"/>
      <c r="C130" s="94"/>
      <c r="D130" s="95"/>
      <c r="E130" s="95"/>
      <c r="F130" s="114"/>
      <c r="G130" s="114"/>
      <c r="H130" s="114"/>
      <c r="I130" s="114"/>
      <c r="J130" s="95"/>
    </row>
    <row r="131" spans="2:10">
      <c r="B131" s="94"/>
      <c r="C131" s="94"/>
      <c r="D131" s="95"/>
      <c r="E131" s="95"/>
      <c r="F131" s="114"/>
      <c r="G131" s="114"/>
      <c r="H131" s="114"/>
      <c r="I131" s="114"/>
      <c r="J131" s="95"/>
    </row>
    <row r="132" spans="2:10">
      <c r="B132" s="94"/>
      <c r="C132" s="94"/>
      <c r="D132" s="95"/>
      <c r="E132" s="95"/>
      <c r="F132" s="114"/>
      <c r="G132" s="114"/>
      <c r="H132" s="114"/>
      <c r="I132" s="114"/>
      <c r="J132" s="95"/>
    </row>
    <row r="133" spans="2:10">
      <c r="B133" s="94"/>
      <c r="C133" s="94"/>
      <c r="D133" s="95"/>
      <c r="E133" s="95"/>
      <c r="F133" s="114"/>
      <c r="G133" s="114"/>
      <c r="H133" s="114"/>
      <c r="I133" s="114"/>
      <c r="J133" s="95"/>
    </row>
    <row r="134" spans="2:10">
      <c r="B134" s="94"/>
      <c r="C134" s="94"/>
      <c r="D134" s="95"/>
      <c r="E134" s="95"/>
      <c r="F134" s="114"/>
      <c r="G134" s="114"/>
      <c r="H134" s="114"/>
      <c r="I134" s="114"/>
      <c r="J134" s="95"/>
    </row>
    <row r="135" spans="2:10">
      <c r="B135" s="94"/>
      <c r="C135" s="94"/>
      <c r="D135" s="95"/>
      <c r="E135" s="95"/>
      <c r="F135" s="114"/>
      <c r="G135" s="114"/>
      <c r="H135" s="114"/>
      <c r="I135" s="114"/>
      <c r="J135" s="95"/>
    </row>
    <row r="136" spans="2:10">
      <c r="B136" s="94"/>
      <c r="C136" s="94"/>
      <c r="D136" s="95"/>
      <c r="E136" s="95"/>
      <c r="F136" s="114"/>
      <c r="G136" s="114"/>
      <c r="H136" s="114"/>
      <c r="I136" s="114"/>
      <c r="J136" s="95"/>
    </row>
    <row r="137" spans="2:10">
      <c r="B137" s="94"/>
      <c r="C137" s="94"/>
      <c r="D137" s="95"/>
      <c r="E137" s="95"/>
      <c r="F137" s="114"/>
      <c r="G137" s="114"/>
      <c r="H137" s="114"/>
      <c r="I137" s="114"/>
      <c r="J137" s="95"/>
    </row>
    <row r="138" spans="2:10">
      <c r="B138" s="94"/>
      <c r="C138" s="94"/>
      <c r="D138" s="95"/>
      <c r="E138" s="95"/>
      <c r="F138" s="114"/>
      <c r="G138" s="114"/>
      <c r="H138" s="114"/>
      <c r="I138" s="114"/>
      <c r="J138" s="95"/>
    </row>
    <row r="139" spans="2:10">
      <c r="B139" s="94"/>
      <c r="C139" s="94"/>
      <c r="D139" s="95"/>
      <c r="E139" s="95"/>
      <c r="F139" s="114"/>
      <c r="G139" s="114"/>
      <c r="H139" s="114"/>
      <c r="I139" s="114"/>
      <c r="J139" s="95"/>
    </row>
    <row r="140" spans="2:10">
      <c r="B140" s="94"/>
      <c r="C140" s="94"/>
      <c r="D140" s="95"/>
      <c r="E140" s="95"/>
      <c r="F140" s="114"/>
      <c r="G140" s="114"/>
      <c r="H140" s="114"/>
      <c r="I140" s="114"/>
      <c r="J140" s="95"/>
    </row>
    <row r="141" spans="2:10">
      <c r="B141" s="94"/>
      <c r="C141" s="94"/>
      <c r="D141" s="95"/>
      <c r="E141" s="95"/>
      <c r="F141" s="114"/>
      <c r="G141" s="114"/>
      <c r="H141" s="114"/>
      <c r="I141" s="114"/>
      <c r="J141" s="95"/>
    </row>
    <row r="142" spans="2:10">
      <c r="B142" s="94"/>
      <c r="C142" s="94"/>
      <c r="D142" s="95"/>
      <c r="E142" s="95"/>
      <c r="F142" s="114"/>
      <c r="G142" s="114"/>
      <c r="H142" s="114"/>
      <c r="I142" s="114"/>
      <c r="J142" s="95"/>
    </row>
    <row r="143" spans="2:10">
      <c r="B143" s="94"/>
      <c r="C143" s="94"/>
      <c r="D143" s="95"/>
      <c r="E143" s="95"/>
      <c r="F143" s="114"/>
      <c r="G143" s="114"/>
      <c r="H143" s="114"/>
      <c r="I143" s="114"/>
      <c r="J143" s="95"/>
    </row>
    <row r="144" spans="2:10">
      <c r="B144" s="94"/>
      <c r="C144" s="94"/>
      <c r="D144" s="95"/>
      <c r="E144" s="95"/>
      <c r="F144" s="114"/>
      <c r="G144" s="114"/>
      <c r="H144" s="114"/>
      <c r="I144" s="114"/>
      <c r="J144" s="95"/>
    </row>
    <row r="145" spans="2:10">
      <c r="B145" s="94"/>
      <c r="C145" s="94"/>
      <c r="D145" s="95"/>
      <c r="E145" s="95"/>
      <c r="F145" s="114"/>
      <c r="G145" s="114"/>
      <c r="H145" s="114"/>
      <c r="I145" s="114"/>
      <c r="J145" s="95"/>
    </row>
    <row r="146" spans="2:10">
      <c r="B146" s="94"/>
      <c r="C146" s="94"/>
      <c r="D146" s="95"/>
      <c r="E146" s="95"/>
      <c r="F146" s="114"/>
      <c r="G146" s="114"/>
      <c r="H146" s="114"/>
      <c r="I146" s="114"/>
      <c r="J146" s="95"/>
    </row>
    <row r="147" spans="2:10">
      <c r="B147" s="94"/>
      <c r="C147" s="94"/>
      <c r="D147" s="95"/>
      <c r="E147" s="95"/>
      <c r="F147" s="114"/>
      <c r="G147" s="114"/>
      <c r="H147" s="114"/>
      <c r="I147" s="114"/>
      <c r="J147" s="95"/>
    </row>
    <row r="148" spans="2:10">
      <c r="B148" s="94"/>
      <c r="C148" s="94"/>
      <c r="D148" s="95"/>
      <c r="E148" s="95"/>
      <c r="F148" s="114"/>
      <c r="G148" s="114"/>
      <c r="H148" s="114"/>
      <c r="I148" s="114"/>
      <c r="J148" s="95"/>
    </row>
    <row r="149" spans="2:10">
      <c r="B149" s="94"/>
      <c r="C149" s="94"/>
      <c r="D149" s="95"/>
      <c r="E149" s="95"/>
      <c r="F149" s="114"/>
      <c r="G149" s="114"/>
      <c r="H149" s="114"/>
      <c r="I149" s="114"/>
      <c r="J149" s="95"/>
    </row>
    <row r="150" spans="2:10">
      <c r="B150" s="94"/>
      <c r="C150" s="94"/>
      <c r="D150" s="95"/>
      <c r="E150" s="95"/>
      <c r="F150" s="114"/>
      <c r="G150" s="114"/>
      <c r="H150" s="114"/>
      <c r="I150" s="114"/>
      <c r="J150" s="95"/>
    </row>
    <row r="151" spans="2:10">
      <c r="B151" s="94"/>
      <c r="C151" s="94"/>
      <c r="D151" s="95"/>
      <c r="E151" s="95"/>
      <c r="F151" s="114"/>
      <c r="G151" s="114"/>
      <c r="H151" s="114"/>
      <c r="I151" s="114"/>
      <c r="J151" s="95"/>
    </row>
    <row r="152" spans="2:10">
      <c r="B152" s="94"/>
      <c r="C152" s="94"/>
      <c r="D152" s="95"/>
      <c r="E152" s="95"/>
      <c r="F152" s="114"/>
      <c r="G152" s="114"/>
      <c r="H152" s="114"/>
      <c r="I152" s="114"/>
      <c r="J152" s="95"/>
    </row>
    <row r="153" spans="2:10">
      <c r="B153" s="94"/>
      <c r="C153" s="94"/>
      <c r="D153" s="95"/>
      <c r="E153" s="95"/>
      <c r="F153" s="114"/>
      <c r="G153" s="114"/>
      <c r="H153" s="114"/>
      <c r="I153" s="114"/>
      <c r="J153" s="95"/>
    </row>
    <row r="154" spans="2:10">
      <c r="B154" s="94"/>
      <c r="C154" s="94"/>
      <c r="D154" s="95"/>
      <c r="E154" s="95"/>
      <c r="F154" s="114"/>
      <c r="G154" s="114"/>
      <c r="H154" s="114"/>
      <c r="I154" s="114"/>
      <c r="J154" s="95"/>
    </row>
    <row r="155" spans="2:10">
      <c r="B155" s="94"/>
      <c r="C155" s="94"/>
      <c r="D155" s="95"/>
      <c r="E155" s="95"/>
      <c r="F155" s="114"/>
      <c r="G155" s="114"/>
      <c r="H155" s="114"/>
      <c r="I155" s="114"/>
      <c r="J155" s="95"/>
    </row>
    <row r="156" spans="2:10">
      <c r="B156" s="94"/>
      <c r="C156" s="94"/>
      <c r="D156" s="95"/>
      <c r="E156" s="95"/>
      <c r="F156" s="114"/>
      <c r="G156" s="114"/>
      <c r="H156" s="114"/>
      <c r="I156" s="114"/>
      <c r="J156" s="95"/>
    </row>
    <row r="157" spans="2:10">
      <c r="B157" s="94"/>
      <c r="C157" s="94"/>
      <c r="D157" s="95"/>
      <c r="E157" s="95"/>
      <c r="F157" s="114"/>
      <c r="G157" s="114"/>
      <c r="H157" s="114"/>
      <c r="I157" s="114"/>
      <c r="J157" s="95"/>
    </row>
    <row r="158" spans="2:10">
      <c r="B158" s="94"/>
      <c r="C158" s="94"/>
      <c r="D158" s="95"/>
      <c r="E158" s="95"/>
      <c r="F158" s="114"/>
      <c r="G158" s="114"/>
      <c r="H158" s="114"/>
      <c r="I158" s="114"/>
      <c r="J158" s="95"/>
    </row>
    <row r="159" spans="2:10">
      <c r="B159" s="94"/>
      <c r="C159" s="94"/>
      <c r="D159" s="95"/>
      <c r="E159" s="95"/>
      <c r="F159" s="114"/>
      <c r="G159" s="114"/>
      <c r="H159" s="114"/>
      <c r="I159" s="114"/>
      <c r="J159" s="95"/>
    </row>
    <row r="160" spans="2:10">
      <c r="B160" s="94"/>
      <c r="C160" s="94"/>
      <c r="D160" s="95"/>
      <c r="E160" s="95"/>
      <c r="F160" s="114"/>
      <c r="G160" s="114"/>
      <c r="H160" s="114"/>
      <c r="I160" s="114"/>
      <c r="J160" s="95"/>
    </row>
    <row r="161" spans="2:10">
      <c r="B161" s="94"/>
      <c r="C161" s="94"/>
      <c r="D161" s="95"/>
      <c r="E161" s="95"/>
      <c r="F161" s="114"/>
      <c r="G161" s="114"/>
      <c r="H161" s="114"/>
      <c r="I161" s="114"/>
      <c r="J161" s="95"/>
    </row>
    <row r="162" spans="2:10">
      <c r="B162" s="94"/>
      <c r="C162" s="94"/>
      <c r="D162" s="95"/>
      <c r="E162" s="95"/>
      <c r="F162" s="114"/>
      <c r="G162" s="114"/>
      <c r="H162" s="114"/>
      <c r="I162" s="114"/>
      <c r="J162" s="95"/>
    </row>
    <row r="163" spans="2:10">
      <c r="B163" s="94"/>
      <c r="C163" s="94"/>
      <c r="D163" s="95"/>
      <c r="E163" s="95"/>
      <c r="F163" s="114"/>
      <c r="G163" s="114"/>
      <c r="H163" s="114"/>
      <c r="I163" s="114"/>
      <c r="J163" s="95"/>
    </row>
    <row r="164" spans="2:10">
      <c r="B164" s="94"/>
      <c r="C164" s="94"/>
      <c r="D164" s="95"/>
      <c r="E164" s="95"/>
      <c r="F164" s="114"/>
      <c r="G164" s="114"/>
      <c r="H164" s="114"/>
      <c r="I164" s="114"/>
      <c r="J164" s="95"/>
    </row>
    <row r="165" spans="2:10">
      <c r="B165" s="94"/>
      <c r="C165" s="94"/>
      <c r="D165" s="95"/>
      <c r="E165" s="95"/>
      <c r="F165" s="114"/>
      <c r="G165" s="114"/>
      <c r="H165" s="114"/>
      <c r="I165" s="114"/>
      <c r="J165" s="95"/>
    </row>
    <row r="166" spans="2:10">
      <c r="B166" s="94"/>
      <c r="C166" s="94"/>
      <c r="D166" s="95"/>
      <c r="E166" s="95"/>
      <c r="F166" s="114"/>
      <c r="G166" s="114"/>
      <c r="H166" s="114"/>
      <c r="I166" s="114"/>
      <c r="J166" s="95"/>
    </row>
    <row r="167" spans="2:10">
      <c r="B167" s="94"/>
      <c r="C167" s="94"/>
      <c r="D167" s="95"/>
      <c r="E167" s="95"/>
      <c r="F167" s="114"/>
      <c r="G167" s="114"/>
      <c r="H167" s="114"/>
      <c r="I167" s="114"/>
      <c r="J167" s="95"/>
    </row>
    <row r="168" spans="2:10">
      <c r="B168" s="94"/>
      <c r="C168" s="94"/>
      <c r="D168" s="95"/>
      <c r="E168" s="95"/>
      <c r="F168" s="114"/>
      <c r="G168" s="114"/>
      <c r="H168" s="114"/>
      <c r="I168" s="114"/>
      <c r="J168" s="95"/>
    </row>
    <row r="169" spans="2:10">
      <c r="B169" s="94"/>
      <c r="C169" s="94"/>
      <c r="D169" s="95"/>
      <c r="E169" s="95"/>
      <c r="F169" s="114"/>
      <c r="G169" s="114"/>
      <c r="H169" s="114"/>
      <c r="I169" s="114"/>
      <c r="J169" s="95"/>
    </row>
    <row r="170" spans="2:10">
      <c r="B170" s="94"/>
      <c r="C170" s="94"/>
      <c r="D170" s="95"/>
      <c r="E170" s="95"/>
      <c r="F170" s="114"/>
      <c r="G170" s="114"/>
      <c r="H170" s="114"/>
      <c r="I170" s="114"/>
      <c r="J170" s="95"/>
    </row>
    <row r="171" spans="2:10">
      <c r="B171" s="94"/>
      <c r="C171" s="94"/>
      <c r="D171" s="95"/>
      <c r="E171" s="95"/>
      <c r="F171" s="114"/>
      <c r="G171" s="114"/>
      <c r="H171" s="114"/>
      <c r="I171" s="114"/>
      <c r="J171" s="95"/>
    </row>
    <row r="172" spans="2:10">
      <c r="B172" s="94"/>
      <c r="C172" s="94"/>
      <c r="D172" s="95"/>
      <c r="E172" s="95"/>
      <c r="F172" s="114"/>
      <c r="G172" s="114"/>
      <c r="H172" s="114"/>
      <c r="I172" s="114"/>
      <c r="J172" s="95"/>
    </row>
    <row r="173" spans="2:10">
      <c r="B173" s="94"/>
      <c r="C173" s="94"/>
      <c r="D173" s="95"/>
      <c r="E173" s="95"/>
      <c r="F173" s="114"/>
      <c r="G173" s="114"/>
      <c r="H173" s="114"/>
      <c r="I173" s="114"/>
      <c r="J173" s="95"/>
    </row>
    <row r="174" spans="2:10">
      <c r="B174" s="94"/>
      <c r="C174" s="94"/>
      <c r="D174" s="95"/>
      <c r="E174" s="95"/>
      <c r="F174" s="114"/>
      <c r="G174" s="114"/>
      <c r="H174" s="114"/>
      <c r="I174" s="114"/>
      <c r="J174" s="95"/>
    </row>
    <row r="175" spans="2:10">
      <c r="B175" s="94"/>
      <c r="C175" s="94"/>
      <c r="D175" s="95"/>
      <c r="E175" s="95"/>
      <c r="F175" s="114"/>
      <c r="G175" s="114"/>
      <c r="H175" s="114"/>
      <c r="I175" s="114"/>
      <c r="J175" s="95"/>
    </row>
    <row r="176" spans="2:10">
      <c r="B176" s="94"/>
      <c r="C176" s="94"/>
      <c r="D176" s="95"/>
      <c r="E176" s="95"/>
      <c r="F176" s="114"/>
      <c r="G176" s="114"/>
      <c r="H176" s="114"/>
      <c r="I176" s="114"/>
      <c r="J176" s="95"/>
    </row>
    <row r="177" spans="2:10">
      <c r="B177" s="94"/>
      <c r="C177" s="94"/>
      <c r="D177" s="95"/>
      <c r="E177" s="95"/>
      <c r="F177" s="114"/>
      <c r="G177" s="114"/>
      <c r="H177" s="114"/>
      <c r="I177" s="114"/>
      <c r="J177" s="95"/>
    </row>
    <row r="178" spans="2:10">
      <c r="B178" s="94"/>
      <c r="C178" s="94"/>
      <c r="D178" s="95"/>
      <c r="E178" s="95"/>
      <c r="F178" s="114"/>
      <c r="G178" s="114"/>
      <c r="H178" s="114"/>
      <c r="I178" s="114"/>
      <c r="J178" s="95"/>
    </row>
    <row r="179" spans="2:10">
      <c r="B179" s="94"/>
      <c r="C179" s="94"/>
      <c r="D179" s="95"/>
      <c r="E179" s="95"/>
      <c r="F179" s="114"/>
      <c r="G179" s="114"/>
      <c r="H179" s="114"/>
      <c r="I179" s="114"/>
      <c r="J179" s="95"/>
    </row>
    <row r="180" spans="2:10">
      <c r="B180" s="94"/>
      <c r="C180" s="94"/>
      <c r="D180" s="95"/>
      <c r="E180" s="95"/>
      <c r="F180" s="114"/>
      <c r="G180" s="114"/>
      <c r="H180" s="114"/>
      <c r="I180" s="114"/>
      <c r="J180" s="95"/>
    </row>
    <row r="181" spans="2:10">
      <c r="B181" s="94"/>
      <c r="C181" s="94"/>
      <c r="D181" s="95"/>
      <c r="E181" s="95"/>
      <c r="F181" s="114"/>
      <c r="G181" s="114"/>
      <c r="H181" s="114"/>
      <c r="I181" s="114"/>
      <c r="J181" s="95"/>
    </row>
    <row r="182" spans="2:10">
      <c r="B182" s="94"/>
      <c r="C182" s="94"/>
      <c r="D182" s="95"/>
      <c r="E182" s="95"/>
      <c r="F182" s="114"/>
      <c r="G182" s="114"/>
      <c r="H182" s="114"/>
      <c r="I182" s="114"/>
      <c r="J182" s="95"/>
    </row>
    <row r="183" spans="2:10">
      <c r="B183" s="94"/>
      <c r="C183" s="94"/>
      <c r="D183" s="95"/>
      <c r="E183" s="95"/>
      <c r="F183" s="114"/>
      <c r="G183" s="114"/>
      <c r="H183" s="114"/>
      <c r="I183" s="114"/>
      <c r="J183" s="95"/>
    </row>
    <row r="184" spans="2:10">
      <c r="B184" s="94"/>
      <c r="C184" s="94"/>
      <c r="D184" s="95"/>
      <c r="E184" s="95"/>
      <c r="F184" s="114"/>
      <c r="G184" s="114"/>
      <c r="H184" s="114"/>
      <c r="I184" s="114"/>
      <c r="J184" s="95"/>
    </row>
    <row r="185" spans="2:10">
      <c r="B185" s="94"/>
      <c r="C185" s="94"/>
      <c r="D185" s="95"/>
      <c r="E185" s="95"/>
      <c r="F185" s="114"/>
      <c r="G185" s="114"/>
      <c r="H185" s="114"/>
      <c r="I185" s="114"/>
      <c r="J185" s="95"/>
    </row>
    <row r="186" spans="2:10">
      <c r="B186" s="94"/>
      <c r="C186" s="94"/>
      <c r="D186" s="95"/>
      <c r="E186" s="95"/>
      <c r="F186" s="114"/>
      <c r="G186" s="114"/>
      <c r="H186" s="114"/>
      <c r="I186" s="114"/>
      <c r="J186" s="95"/>
    </row>
    <row r="187" spans="2:10">
      <c r="B187" s="94"/>
      <c r="C187" s="94"/>
      <c r="D187" s="95"/>
      <c r="E187" s="95"/>
      <c r="F187" s="114"/>
      <c r="G187" s="114"/>
      <c r="H187" s="114"/>
      <c r="I187" s="114"/>
      <c r="J187" s="95"/>
    </row>
    <row r="188" spans="2:10">
      <c r="B188" s="94"/>
      <c r="C188" s="94"/>
      <c r="D188" s="95"/>
      <c r="E188" s="95"/>
      <c r="F188" s="114"/>
      <c r="G188" s="114"/>
      <c r="H188" s="114"/>
      <c r="I188" s="114"/>
      <c r="J188" s="95"/>
    </row>
    <row r="189" spans="2:10">
      <c r="B189" s="94"/>
      <c r="C189" s="94"/>
      <c r="D189" s="95"/>
      <c r="E189" s="95"/>
      <c r="F189" s="114"/>
      <c r="G189" s="114"/>
      <c r="H189" s="114"/>
      <c r="I189" s="114"/>
      <c r="J189" s="95"/>
    </row>
    <row r="190" spans="2:10">
      <c r="B190" s="94"/>
      <c r="C190" s="94"/>
      <c r="D190" s="95"/>
      <c r="E190" s="95"/>
      <c r="F190" s="114"/>
      <c r="G190" s="114"/>
      <c r="H190" s="114"/>
      <c r="I190" s="114"/>
      <c r="J190" s="95"/>
    </row>
    <row r="191" spans="2:10">
      <c r="B191" s="94"/>
      <c r="C191" s="94"/>
      <c r="D191" s="95"/>
      <c r="E191" s="95"/>
      <c r="F191" s="114"/>
      <c r="G191" s="114"/>
      <c r="H191" s="114"/>
      <c r="I191" s="114"/>
      <c r="J191" s="95"/>
    </row>
    <row r="192" spans="2:10">
      <c r="B192" s="94"/>
      <c r="C192" s="94"/>
      <c r="D192" s="95"/>
      <c r="E192" s="95"/>
      <c r="F192" s="114"/>
      <c r="G192" s="114"/>
      <c r="H192" s="114"/>
      <c r="I192" s="114"/>
      <c r="J192" s="95"/>
    </row>
    <row r="193" spans="2:10">
      <c r="B193" s="94"/>
      <c r="C193" s="94"/>
      <c r="D193" s="95"/>
      <c r="E193" s="95"/>
      <c r="F193" s="114"/>
      <c r="G193" s="114"/>
      <c r="H193" s="114"/>
      <c r="I193" s="114"/>
      <c r="J193" s="95"/>
    </row>
    <row r="194" spans="2:10">
      <c r="B194" s="94"/>
      <c r="C194" s="94"/>
      <c r="D194" s="95"/>
      <c r="E194" s="95"/>
      <c r="F194" s="114"/>
      <c r="G194" s="114"/>
      <c r="H194" s="114"/>
      <c r="I194" s="114"/>
      <c r="J194" s="95"/>
    </row>
    <row r="195" spans="2:10">
      <c r="B195" s="94"/>
      <c r="C195" s="94"/>
      <c r="D195" s="95"/>
      <c r="E195" s="95"/>
      <c r="F195" s="114"/>
      <c r="G195" s="114"/>
      <c r="H195" s="114"/>
      <c r="I195" s="114"/>
      <c r="J195" s="95"/>
    </row>
    <row r="196" spans="2:10">
      <c r="B196" s="94"/>
      <c r="C196" s="94"/>
      <c r="D196" s="95"/>
      <c r="E196" s="95"/>
      <c r="F196" s="114"/>
      <c r="G196" s="114"/>
      <c r="H196" s="114"/>
      <c r="I196" s="114"/>
      <c r="J196" s="95"/>
    </row>
    <row r="197" spans="2:10">
      <c r="B197" s="94"/>
      <c r="C197" s="94"/>
      <c r="D197" s="95"/>
      <c r="E197" s="95"/>
      <c r="F197" s="114"/>
      <c r="G197" s="114"/>
      <c r="H197" s="114"/>
      <c r="I197" s="114"/>
      <c r="J197" s="95"/>
    </row>
    <row r="198" spans="2:10">
      <c r="B198" s="94"/>
      <c r="C198" s="94"/>
      <c r="D198" s="95"/>
      <c r="E198" s="95"/>
      <c r="F198" s="114"/>
      <c r="G198" s="114"/>
      <c r="H198" s="114"/>
      <c r="I198" s="114"/>
      <c r="J198" s="95"/>
    </row>
    <row r="199" spans="2:10">
      <c r="B199" s="94"/>
      <c r="C199" s="94"/>
      <c r="D199" s="95"/>
      <c r="E199" s="95"/>
      <c r="F199" s="114"/>
      <c r="G199" s="114"/>
      <c r="H199" s="114"/>
      <c r="I199" s="114"/>
      <c r="J199" s="95"/>
    </row>
    <row r="200" spans="2:10">
      <c r="B200" s="94"/>
      <c r="C200" s="94"/>
      <c r="D200" s="95"/>
      <c r="E200" s="95"/>
      <c r="F200" s="114"/>
      <c r="G200" s="114"/>
      <c r="H200" s="114"/>
      <c r="I200" s="114"/>
      <c r="J200" s="95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4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134</v>
      </c>
      <c r="C1" s="46" t="s" vm="1">
        <v>214</v>
      </c>
    </row>
    <row r="2" spans="2:11">
      <c r="B2" s="46" t="s">
        <v>133</v>
      </c>
      <c r="C2" s="46" t="s">
        <v>2403</v>
      </c>
    </row>
    <row r="3" spans="2:11">
      <c r="B3" s="46" t="s">
        <v>135</v>
      </c>
      <c r="C3" s="68" t="s">
        <v>2404</v>
      </c>
    </row>
    <row r="4" spans="2:11">
      <c r="B4" s="46" t="s">
        <v>136</v>
      </c>
      <c r="C4" s="68">
        <v>14244</v>
      </c>
    </row>
    <row r="6" spans="2:11" ht="26.25" customHeight="1">
      <c r="B6" s="134" t="s">
        <v>166</v>
      </c>
      <c r="C6" s="135"/>
      <c r="D6" s="135"/>
      <c r="E6" s="135"/>
      <c r="F6" s="135"/>
      <c r="G6" s="135"/>
      <c r="H6" s="135"/>
      <c r="I6" s="135"/>
      <c r="J6" s="135"/>
      <c r="K6" s="136"/>
    </row>
    <row r="7" spans="2:11" s="3" customFormat="1" ht="63">
      <c r="B7" s="47" t="s">
        <v>104</v>
      </c>
      <c r="C7" s="49" t="s">
        <v>105</v>
      </c>
      <c r="D7" s="49" t="s">
        <v>14</v>
      </c>
      <c r="E7" s="49" t="s">
        <v>15</v>
      </c>
      <c r="F7" s="49" t="s">
        <v>52</v>
      </c>
      <c r="G7" s="49" t="s">
        <v>91</v>
      </c>
      <c r="H7" s="49" t="s">
        <v>49</v>
      </c>
      <c r="I7" s="49" t="s">
        <v>99</v>
      </c>
      <c r="J7" s="49" t="s">
        <v>137</v>
      </c>
      <c r="K7" s="64" t="s">
        <v>138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193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7" t="s">
        <v>2410</v>
      </c>
      <c r="C10" s="88"/>
      <c r="D10" s="88"/>
      <c r="E10" s="88"/>
      <c r="F10" s="88"/>
      <c r="G10" s="88"/>
      <c r="H10" s="88"/>
      <c r="I10" s="108">
        <v>0</v>
      </c>
      <c r="J10" s="109">
        <v>0</v>
      </c>
      <c r="K10" s="109">
        <v>0</v>
      </c>
    </row>
    <row r="11" spans="2:11" ht="21" customHeight="1">
      <c r="B11" s="124"/>
      <c r="C11" s="88"/>
      <c r="D11" s="88"/>
      <c r="E11" s="88"/>
      <c r="F11" s="88"/>
      <c r="G11" s="88"/>
      <c r="H11" s="88"/>
      <c r="I11" s="88"/>
      <c r="J11" s="88"/>
      <c r="K11" s="88"/>
    </row>
    <row r="12" spans="2:11">
      <c r="B12" s="124"/>
      <c r="C12" s="88"/>
      <c r="D12" s="88"/>
      <c r="E12" s="88"/>
      <c r="F12" s="88"/>
      <c r="G12" s="88"/>
      <c r="H12" s="88"/>
      <c r="I12" s="88"/>
      <c r="J12" s="88"/>
      <c r="K12" s="88"/>
    </row>
    <row r="13" spans="2:11">
      <c r="B13" s="88"/>
      <c r="C13" s="88"/>
      <c r="D13" s="88"/>
      <c r="E13" s="88"/>
      <c r="F13" s="88"/>
      <c r="G13" s="88"/>
      <c r="H13" s="88"/>
      <c r="I13" s="88"/>
      <c r="J13" s="88"/>
      <c r="K13" s="88"/>
    </row>
    <row r="14" spans="2:11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1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94"/>
      <c r="C110" s="94"/>
      <c r="D110" s="114"/>
      <c r="E110" s="114"/>
      <c r="F110" s="114"/>
      <c r="G110" s="114"/>
      <c r="H110" s="114"/>
      <c r="I110" s="95"/>
      <c r="J110" s="95"/>
      <c r="K110" s="95"/>
    </row>
    <row r="111" spans="2:11">
      <c r="B111" s="94"/>
      <c r="C111" s="94"/>
      <c r="D111" s="114"/>
      <c r="E111" s="114"/>
      <c r="F111" s="114"/>
      <c r="G111" s="114"/>
      <c r="H111" s="114"/>
      <c r="I111" s="95"/>
      <c r="J111" s="95"/>
      <c r="K111" s="95"/>
    </row>
    <row r="112" spans="2:11">
      <c r="B112" s="94"/>
      <c r="C112" s="94"/>
      <c r="D112" s="114"/>
      <c r="E112" s="114"/>
      <c r="F112" s="114"/>
      <c r="G112" s="114"/>
      <c r="H112" s="114"/>
      <c r="I112" s="95"/>
      <c r="J112" s="95"/>
      <c r="K112" s="95"/>
    </row>
    <row r="113" spans="2:11">
      <c r="B113" s="94"/>
      <c r="C113" s="94"/>
      <c r="D113" s="114"/>
      <c r="E113" s="114"/>
      <c r="F113" s="114"/>
      <c r="G113" s="114"/>
      <c r="H113" s="114"/>
      <c r="I113" s="95"/>
      <c r="J113" s="95"/>
      <c r="K113" s="95"/>
    </row>
    <row r="114" spans="2:11">
      <c r="B114" s="94"/>
      <c r="C114" s="94"/>
      <c r="D114" s="114"/>
      <c r="E114" s="114"/>
      <c r="F114" s="114"/>
      <c r="G114" s="114"/>
      <c r="H114" s="114"/>
      <c r="I114" s="95"/>
      <c r="J114" s="95"/>
      <c r="K114" s="95"/>
    </row>
    <row r="115" spans="2:11">
      <c r="B115" s="94"/>
      <c r="C115" s="94"/>
      <c r="D115" s="114"/>
      <c r="E115" s="114"/>
      <c r="F115" s="114"/>
      <c r="G115" s="114"/>
      <c r="H115" s="114"/>
      <c r="I115" s="95"/>
      <c r="J115" s="95"/>
      <c r="K115" s="95"/>
    </row>
    <row r="116" spans="2:11">
      <c r="B116" s="94"/>
      <c r="C116" s="94"/>
      <c r="D116" s="114"/>
      <c r="E116" s="114"/>
      <c r="F116" s="114"/>
      <c r="G116" s="114"/>
      <c r="H116" s="114"/>
      <c r="I116" s="95"/>
      <c r="J116" s="95"/>
      <c r="K116" s="95"/>
    </row>
    <row r="117" spans="2:11">
      <c r="B117" s="94"/>
      <c r="C117" s="94"/>
      <c r="D117" s="114"/>
      <c r="E117" s="114"/>
      <c r="F117" s="114"/>
      <c r="G117" s="114"/>
      <c r="H117" s="114"/>
      <c r="I117" s="95"/>
      <c r="J117" s="95"/>
      <c r="K117" s="95"/>
    </row>
    <row r="118" spans="2:11">
      <c r="B118" s="94"/>
      <c r="C118" s="94"/>
      <c r="D118" s="114"/>
      <c r="E118" s="114"/>
      <c r="F118" s="114"/>
      <c r="G118" s="114"/>
      <c r="H118" s="114"/>
      <c r="I118" s="95"/>
      <c r="J118" s="95"/>
      <c r="K118" s="95"/>
    </row>
    <row r="119" spans="2:11">
      <c r="B119" s="94"/>
      <c r="C119" s="94"/>
      <c r="D119" s="114"/>
      <c r="E119" s="114"/>
      <c r="F119" s="114"/>
      <c r="G119" s="114"/>
      <c r="H119" s="114"/>
      <c r="I119" s="95"/>
      <c r="J119" s="95"/>
      <c r="K119" s="95"/>
    </row>
    <row r="120" spans="2:11">
      <c r="B120" s="94"/>
      <c r="C120" s="94"/>
      <c r="D120" s="114"/>
      <c r="E120" s="114"/>
      <c r="F120" s="114"/>
      <c r="G120" s="114"/>
      <c r="H120" s="114"/>
      <c r="I120" s="95"/>
      <c r="J120" s="95"/>
      <c r="K120" s="95"/>
    </row>
    <row r="121" spans="2:11">
      <c r="B121" s="94"/>
      <c r="C121" s="94"/>
      <c r="D121" s="114"/>
      <c r="E121" s="114"/>
      <c r="F121" s="114"/>
      <c r="G121" s="114"/>
      <c r="H121" s="114"/>
      <c r="I121" s="95"/>
      <c r="J121" s="95"/>
      <c r="K121" s="95"/>
    </row>
    <row r="122" spans="2:11">
      <c r="B122" s="94"/>
      <c r="C122" s="94"/>
      <c r="D122" s="114"/>
      <c r="E122" s="114"/>
      <c r="F122" s="114"/>
      <c r="G122" s="114"/>
      <c r="H122" s="114"/>
      <c r="I122" s="95"/>
      <c r="J122" s="95"/>
      <c r="K122" s="95"/>
    </row>
    <row r="123" spans="2:11">
      <c r="B123" s="94"/>
      <c r="C123" s="94"/>
      <c r="D123" s="114"/>
      <c r="E123" s="114"/>
      <c r="F123" s="114"/>
      <c r="G123" s="114"/>
      <c r="H123" s="114"/>
      <c r="I123" s="95"/>
      <c r="J123" s="95"/>
      <c r="K123" s="95"/>
    </row>
    <row r="124" spans="2:11">
      <c r="B124" s="94"/>
      <c r="C124" s="94"/>
      <c r="D124" s="114"/>
      <c r="E124" s="114"/>
      <c r="F124" s="114"/>
      <c r="G124" s="114"/>
      <c r="H124" s="114"/>
      <c r="I124" s="95"/>
      <c r="J124" s="95"/>
      <c r="K124" s="95"/>
    </row>
    <row r="125" spans="2:11">
      <c r="B125" s="94"/>
      <c r="C125" s="94"/>
      <c r="D125" s="114"/>
      <c r="E125" s="114"/>
      <c r="F125" s="114"/>
      <c r="G125" s="114"/>
      <c r="H125" s="114"/>
      <c r="I125" s="95"/>
      <c r="J125" s="95"/>
      <c r="K125" s="95"/>
    </row>
    <row r="126" spans="2:11">
      <c r="B126" s="94"/>
      <c r="C126" s="94"/>
      <c r="D126" s="114"/>
      <c r="E126" s="114"/>
      <c r="F126" s="114"/>
      <c r="G126" s="114"/>
      <c r="H126" s="114"/>
      <c r="I126" s="95"/>
      <c r="J126" s="95"/>
      <c r="K126" s="95"/>
    </row>
    <row r="127" spans="2:11">
      <c r="B127" s="94"/>
      <c r="C127" s="94"/>
      <c r="D127" s="114"/>
      <c r="E127" s="114"/>
      <c r="F127" s="114"/>
      <c r="G127" s="114"/>
      <c r="H127" s="114"/>
      <c r="I127" s="95"/>
      <c r="J127" s="95"/>
      <c r="K127" s="95"/>
    </row>
    <row r="128" spans="2:11">
      <c r="B128" s="94"/>
      <c r="C128" s="94"/>
      <c r="D128" s="114"/>
      <c r="E128" s="114"/>
      <c r="F128" s="114"/>
      <c r="G128" s="114"/>
      <c r="H128" s="114"/>
      <c r="I128" s="95"/>
      <c r="J128" s="95"/>
      <c r="K128" s="95"/>
    </row>
    <row r="129" spans="2:11">
      <c r="B129" s="94"/>
      <c r="C129" s="94"/>
      <c r="D129" s="114"/>
      <c r="E129" s="114"/>
      <c r="F129" s="114"/>
      <c r="G129" s="114"/>
      <c r="H129" s="114"/>
      <c r="I129" s="95"/>
      <c r="J129" s="95"/>
      <c r="K129" s="95"/>
    </row>
    <row r="130" spans="2:11">
      <c r="B130" s="94"/>
      <c r="C130" s="94"/>
      <c r="D130" s="114"/>
      <c r="E130" s="114"/>
      <c r="F130" s="114"/>
      <c r="G130" s="114"/>
      <c r="H130" s="114"/>
      <c r="I130" s="95"/>
      <c r="J130" s="95"/>
      <c r="K130" s="95"/>
    </row>
    <row r="131" spans="2:11">
      <c r="B131" s="94"/>
      <c r="C131" s="94"/>
      <c r="D131" s="114"/>
      <c r="E131" s="114"/>
      <c r="F131" s="114"/>
      <c r="G131" s="114"/>
      <c r="H131" s="114"/>
      <c r="I131" s="95"/>
      <c r="J131" s="95"/>
      <c r="K131" s="95"/>
    </row>
    <row r="132" spans="2:11">
      <c r="B132" s="94"/>
      <c r="C132" s="94"/>
      <c r="D132" s="114"/>
      <c r="E132" s="114"/>
      <c r="F132" s="114"/>
      <c r="G132" s="114"/>
      <c r="H132" s="114"/>
      <c r="I132" s="95"/>
      <c r="J132" s="95"/>
      <c r="K132" s="95"/>
    </row>
    <row r="133" spans="2:11">
      <c r="B133" s="94"/>
      <c r="C133" s="94"/>
      <c r="D133" s="114"/>
      <c r="E133" s="114"/>
      <c r="F133" s="114"/>
      <c r="G133" s="114"/>
      <c r="H133" s="114"/>
      <c r="I133" s="95"/>
      <c r="J133" s="95"/>
      <c r="K133" s="95"/>
    </row>
    <row r="134" spans="2:11">
      <c r="B134" s="94"/>
      <c r="C134" s="94"/>
      <c r="D134" s="114"/>
      <c r="E134" s="114"/>
      <c r="F134" s="114"/>
      <c r="G134" s="114"/>
      <c r="H134" s="114"/>
      <c r="I134" s="95"/>
      <c r="J134" s="95"/>
      <c r="K134" s="95"/>
    </row>
    <row r="135" spans="2:11">
      <c r="B135" s="94"/>
      <c r="C135" s="94"/>
      <c r="D135" s="114"/>
      <c r="E135" s="114"/>
      <c r="F135" s="114"/>
      <c r="G135" s="114"/>
      <c r="H135" s="114"/>
      <c r="I135" s="95"/>
      <c r="J135" s="95"/>
      <c r="K135" s="95"/>
    </row>
    <row r="136" spans="2:11">
      <c r="B136" s="94"/>
      <c r="C136" s="94"/>
      <c r="D136" s="114"/>
      <c r="E136" s="114"/>
      <c r="F136" s="114"/>
      <c r="G136" s="114"/>
      <c r="H136" s="114"/>
      <c r="I136" s="95"/>
      <c r="J136" s="95"/>
      <c r="K136" s="95"/>
    </row>
    <row r="137" spans="2:11">
      <c r="B137" s="94"/>
      <c r="C137" s="94"/>
      <c r="D137" s="114"/>
      <c r="E137" s="114"/>
      <c r="F137" s="114"/>
      <c r="G137" s="114"/>
      <c r="H137" s="114"/>
      <c r="I137" s="95"/>
      <c r="J137" s="95"/>
      <c r="K137" s="95"/>
    </row>
    <row r="138" spans="2:11">
      <c r="B138" s="94"/>
      <c r="C138" s="94"/>
      <c r="D138" s="114"/>
      <c r="E138" s="114"/>
      <c r="F138" s="114"/>
      <c r="G138" s="114"/>
      <c r="H138" s="114"/>
      <c r="I138" s="95"/>
      <c r="J138" s="95"/>
      <c r="K138" s="95"/>
    </row>
    <row r="139" spans="2:11">
      <c r="B139" s="94"/>
      <c r="C139" s="94"/>
      <c r="D139" s="114"/>
      <c r="E139" s="114"/>
      <c r="F139" s="114"/>
      <c r="G139" s="114"/>
      <c r="H139" s="114"/>
      <c r="I139" s="95"/>
      <c r="J139" s="95"/>
      <c r="K139" s="95"/>
    </row>
    <row r="140" spans="2:11">
      <c r="B140" s="94"/>
      <c r="C140" s="94"/>
      <c r="D140" s="114"/>
      <c r="E140" s="114"/>
      <c r="F140" s="114"/>
      <c r="G140" s="114"/>
      <c r="H140" s="114"/>
      <c r="I140" s="95"/>
      <c r="J140" s="95"/>
      <c r="K140" s="95"/>
    </row>
    <row r="141" spans="2:11">
      <c r="B141" s="94"/>
      <c r="C141" s="94"/>
      <c r="D141" s="114"/>
      <c r="E141" s="114"/>
      <c r="F141" s="114"/>
      <c r="G141" s="114"/>
      <c r="H141" s="114"/>
      <c r="I141" s="95"/>
      <c r="J141" s="95"/>
      <c r="K141" s="95"/>
    </row>
    <row r="142" spans="2:11">
      <c r="B142" s="94"/>
      <c r="C142" s="94"/>
      <c r="D142" s="114"/>
      <c r="E142" s="114"/>
      <c r="F142" s="114"/>
      <c r="G142" s="114"/>
      <c r="H142" s="114"/>
      <c r="I142" s="95"/>
      <c r="J142" s="95"/>
      <c r="K142" s="95"/>
    </row>
    <row r="143" spans="2:11">
      <c r="B143" s="94"/>
      <c r="C143" s="94"/>
      <c r="D143" s="114"/>
      <c r="E143" s="114"/>
      <c r="F143" s="114"/>
      <c r="G143" s="114"/>
      <c r="H143" s="114"/>
      <c r="I143" s="95"/>
      <c r="J143" s="95"/>
      <c r="K143" s="95"/>
    </row>
    <row r="144" spans="2:11">
      <c r="B144" s="94"/>
      <c r="C144" s="94"/>
      <c r="D144" s="114"/>
      <c r="E144" s="114"/>
      <c r="F144" s="114"/>
      <c r="G144" s="114"/>
      <c r="H144" s="114"/>
      <c r="I144" s="95"/>
      <c r="J144" s="95"/>
      <c r="K144" s="95"/>
    </row>
    <row r="145" spans="2:11">
      <c r="B145" s="94"/>
      <c r="C145" s="94"/>
      <c r="D145" s="114"/>
      <c r="E145" s="114"/>
      <c r="F145" s="114"/>
      <c r="G145" s="114"/>
      <c r="H145" s="114"/>
      <c r="I145" s="95"/>
      <c r="J145" s="95"/>
      <c r="K145" s="95"/>
    </row>
    <row r="146" spans="2:11">
      <c r="B146" s="94"/>
      <c r="C146" s="94"/>
      <c r="D146" s="114"/>
      <c r="E146" s="114"/>
      <c r="F146" s="114"/>
      <c r="G146" s="114"/>
      <c r="H146" s="114"/>
      <c r="I146" s="95"/>
      <c r="J146" s="95"/>
      <c r="K146" s="95"/>
    </row>
    <row r="147" spans="2:11">
      <c r="B147" s="94"/>
      <c r="C147" s="94"/>
      <c r="D147" s="114"/>
      <c r="E147" s="114"/>
      <c r="F147" s="114"/>
      <c r="G147" s="114"/>
      <c r="H147" s="114"/>
      <c r="I147" s="95"/>
      <c r="J147" s="95"/>
      <c r="K147" s="95"/>
    </row>
    <row r="148" spans="2:11">
      <c r="B148" s="94"/>
      <c r="C148" s="94"/>
      <c r="D148" s="114"/>
      <c r="E148" s="114"/>
      <c r="F148" s="114"/>
      <c r="G148" s="114"/>
      <c r="H148" s="114"/>
      <c r="I148" s="95"/>
      <c r="J148" s="95"/>
      <c r="K148" s="95"/>
    </row>
    <row r="149" spans="2:11">
      <c r="B149" s="94"/>
      <c r="C149" s="94"/>
      <c r="D149" s="114"/>
      <c r="E149" s="114"/>
      <c r="F149" s="114"/>
      <c r="G149" s="114"/>
      <c r="H149" s="114"/>
      <c r="I149" s="95"/>
      <c r="J149" s="95"/>
      <c r="K149" s="95"/>
    </row>
    <row r="150" spans="2:11">
      <c r="B150" s="94"/>
      <c r="C150" s="94"/>
      <c r="D150" s="114"/>
      <c r="E150" s="114"/>
      <c r="F150" s="114"/>
      <c r="G150" s="114"/>
      <c r="H150" s="114"/>
      <c r="I150" s="95"/>
      <c r="J150" s="95"/>
      <c r="K150" s="95"/>
    </row>
    <row r="151" spans="2:11">
      <c r="B151" s="94"/>
      <c r="C151" s="94"/>
      <c r="D151" s="114"/>
      <c r="E151" s="114"/>
      <c r="F151" s="114"/>
      <c r="G151" s="114"/>
      <c r="H151" s="114"/>
      <c r="I151" s="95"/>
      <c r="J151" s="95"/>
      <c r="K151" s="95"/>
    </row>
    <row r="152" spans="2:11">
      <c r="B152" s="94"/>
      <c r="C152" s="94"/>
      <c r="D152" s="114"/>
      <c r="E152" s="114"/>
      <c r="F152" s="114"/>
      <c r="G152" s="114"/>
      <c r="H152" s="114"/>
      <c r="I152" s="95"/>
      <c r="J152" s="95"/>
      <c r="K152" s="95"/>
    </row>
    <row r="153" spans="2:11">
      <c r="B153" s="94"/>
      <c r="C153" s="94"/>
      <c r="D153" s="114"/>
      <c r="E153" s="114"/>
      <c r="F153" s="114"/>
      <c r="G153" s="114"/>
      <c r="H153" s="114"/>
      <c r="I153" s="95"/>
      <c r="J153" s="95"/>
      <c r="K153" s="95"/>
    </row>
    <row r="154" spans="2:11">
      <c r="B154" s="94"/>
      <c r="C154" s="94"/>
      <c r="D154" s="114"/>
      <c r="E154" s="114"/>
      <c r="F154" s="114"/>
      <c r="G154" s="114"/>
      <c r="H154" s="114"/>
      <c r="I154" s="95"/>
      <c r="J154" s="95"/>
      <c r="K154" s="95"/>
    </row>
    <row r="155" spans="2:11">
      <c r="B155" s="94"/>
      <c r="C155" s="94"/>
      <c r="D155" s="114"/>
      <c r="E155" s="114"/>
      <c r="F155" s="114"/>
      <c r="G155" s="114"/>
      <c r="H155" s="114"/>
      <c r="I155" s="95"/>
      <c r="J155" s="95"/>
      <c r="K155" s="95"/>
    </row>
    <row r="156" spans="2:11">
      <c r="B156" s="94"/>
      <c r="C156" s="94"/>
      <c r="D156" s="114"/>
      <c r="E156" s="114"/>
      <c r="F156" s="114"/>
      <c r="G156" s="114"/>
      <c r="H156" s="114"/>
      <c r="I156" s="95"/>
      <c r="J156" s="95"/>
      <c r="K156" s="95"/>
    </row>
    <row r="157" spans="2:11">
      <c r="B157" s="94"/>
      <c r="C157" s="94"/>
      <c r="D157" s="114"/>
      <c r="E157" s="114"/>
      <c r="F157" s="114"/>
      <c r="G157" s="114"/>
      <c r="H157" s="114"/>
      <c r="I157" s="95"/>
      <c r="J157" s="95"/>
      <c r="K157" s="95"/>
    </row>
    <row r="158" spans="2:11">
      <c r="B158" s="94"/>
      <c r="C158" s="94"/>
      <c r="D158" s="114"/>
      <c r="E158" s="114"/>
      <c r="F158" s="114"/>
      <c r="G158" s="114"/>
      <c r="H158" s="114"/>
      <c r="I158" s="95"/>
      <c r="J158" s="95"/>
      <c r="K158" s="95"/>
    </row>
    <row r="159" spans="2:11">
      <c r="B159" s="94"/>
      <c r="C159" s="94"/>
      <c r="D159" s="114"/>
      <c r="E159" s="114"/>
      <c r="F159" s="114"/>
      <c r="G159" s="114"/>
      <c r="H159" s="114"/>
      <c r="I159" s="95"/>
      <c r="J159" s="95"/>
      <c r="K159" s="95"/>
    </row>
    <row r="160" spans="2:11">
      <c r="B160" s="94"/>
      <c r="C160" s="94"/>
      <c r="D160" s="114"/>
      <c r="E160" s="114"/>
      <c r="F160" s="114"/>
      <c r="G160" s="114"/>
      <c r="H160" s="114"/>
      <c r="I160" s="95"/>
      <c r="J160" s="95"/>
      <c r="K160" s="95"/>
    </row>
    <row r="161" spans="2:11">
      <c r="B161" s="94"/>
      <c r="C161" s="94"/>
      <c r="D161" s="114"/>
      <c r="E161" s="114"/>
      <c r="F161" s="114"/>
      <c r="G161" s="114"/>
      <c r="H161" s="114"/>
      <c r="I161" s="95"/>
      <c r="J161" s="95"/>
      <c r="K161" s="95"/>
    </row>
    <row r="162" spans="2:11">
      <c r="B162" s="94"/>
      <c r="C162" s="94"/>
      <c r="D162" s="114"/>
      <c r="E162" s="114"/>
      <c r="F162" s="114"/>
      <c r="G162" s="114"/>
      <c r="H162" s="114"/>
      <c r="I162" s="95"/>
      <c r="J162" s="95"/>
      <c r="K162" s="95"/>
    </row>
    <row r="163" spans="2:11">
      <c r="B163" s="94"/>
      <c r="C163" s="94"/>
      <c r="D163" s="114"/>
      <c r="E163" s="114"/>
      <c r="F163" s="114"/>
      <c r="G163" s="114"/>
      <c r="H163" s="114"/>
      <c r="I163" s="95"/>
      <c r="J163" s="95"/>
      <c r="K163" s="95"/>
    </row>
    <row r="164" spans="2:11">
      <c r="B164" s="94"/>
      <c r="C164" s="94"/>
      <c r="D164" s="114"/>
      <c r="E164" s="114"/>
      <c r="F164" s="114"/>
      <c r="G164" s="114"/>
      <c r="H164" s="114"/>
      <c r="I164" s="95"/>
      <c r="J164" s="95"/>
      <c r="K164" s="95"/>
    </row>
    <row r="165" spans="2:11">
      <c r="B165" s="94"/>
      <c r="C165" s="94"/>
      <c r="D165" s="114"/>
      <c r="E165" s="114"/>
      <c r="F165" s="114"/>
      <c r="G165" s="114"/>
      <c r="H165" s="114"/>
      <c r="I165" s="95"/>
      <c r="J165" s="95"/>
      <c r="K165" s="95"/>
    </row>
    <row r="166" spans="2:11">
      <c r="B166" s="94"/>
      <c r="C166" s="94"/>
      <c r="D166" s="114"/>
      <c r="E166" s="114"/>
      <c r="F166" s="114"/>
      <c r="G166" s="114"/>
      <c r="H166" s="114"/>
      <c r="I166" s="95"/>
      <c r="J166" s="95"/>
      <c r="K166" s="95"/>
    </row>
    <row r="167" spans="2:11">
      <c r="B167" s="94"/>
      <c r="C167" s="94"/>
      <c r="D167" s="114"/>
      <c r="E167" s="114"/>
      <c r="F167" s="114"/>
      <c r="G167" s="114"/>
      <c r="H167" s="114"/>
      <c r="I167" s="95"/>
      <c r="J167" s="95"/>
      <c r="K167" s="95"/>
    </row>
    <row r="168" spans="2:11">
      <c r="B168" s="94"/>
      <c r="C168" s="94"/>
      <c r="D168" s="114"/>
      <c r="E168" s="114"/>
      <c r="F168" s="114"/>
      <c r="G168" s="114"/>
      <c r="H168" s="114"/>
      <c r="I168" s="95"/>
      <c r="J168" s="95"/>
      <c r="K168" s="95"/>
    </row>
    <row r="169" spans="2:11">
      <c r="B169" s="94"/>
      <c r="C169" s="94"/>
      <c r="D169" s="114"/>
      <c r="E169" s="114"/>
      <c r="F169" s="114"/>
      <c r="G169" s="114"/>
      <c r="H169" s="114"/>
      <c r="I169" s="95"/>
      <c r="J169" s="95"/>
      <c r="K169" s="95"/>
    </row>
    <row r="170" spans="2:11">
      <c r="B170" s="94"/>
      <c r="C170" s="94"/>
      <c r="D170" s="114"/>
      <c r="E170" s="114"/>
      <c r="F170" s="114"/>
      <c r="G170" s="114"/>
      <c r="H170" s="114"/>
      <c r="I170" s="95"/>
      <c r="J170" s="95"/>
      <c r="K170" s="95"/>
    </row>
    <row r="171" spans="2:11">
      <c r="B171" s="94"/>
      <c r="C171" s="94"/>
      <c r="D171" s="114"/>
      <c r="E171" s="114"/>
      <c r="F171" s="114"/>
      <c r="G171" s="114"/>
      <c r="H171" s="114"/>
      <c r="I171" s="95"/>
      <c r="J171" s="95"/>
      <c r="K171" s="95"/>
    </row>
    <row r="172" spans="2:11">
      <c r="B172" s="94"/>
      <c r="C172" s="94"/>
      <c r="D172" s="114"/>
      <c r="E172" s="114"/>
      <c r="F172" s="114"/>
      <c r="G172" s="114"/>
      <c r="H172" s="114"/>
      <c r="I172" s="95"/>
      <c r="J172" s="95"/>
      <c r="K172" s="95"/>
    </row>
    <row r="173" spans="2:11">
      <c r="B173" s="94"/>
      <c r="C173" s="94"/>
      <c r="D173" s="114"/>
      <c r="E173" s="114"/>
      <c r="F173" s="114"/>
      <c r="G173" s="114"/>
      <c r="H173" s="114"/>
      <c r="I173" s="95"/>
      <c r="J173" s="95"/>
      <c r="K173" s="95"/>
    </row>
    <row r="174" spans="2:11">
      <c r="B174" s="94"/>
      <c r="C174" s="94"/>
      <c r="D174" s="114"/>
      <c r="E174" s="114"/>
      <c r="F174" s="114"/>
      <c r="G174" s="114"/>
      <c r="H174" s="114"/>
      <c r="I174" s="95"/>
      <c r="J174" s="95"/>
      <c r="K174" s="95"/>
    </row>
    <row r="175" spans="2:11">
      <c r="B175" s="94"/>
      <c r="C175" s="94"/>
      <c r="D175" s="114"/>
      <c r="E175" s="114"/>
      <c r="F175" s="114"/>
      <c r="G175" s="114"/>
      <c r="H175" s="114"/>
      <c r="I175" s="95"/>
      <c r="J175" s="95"/>
      <c r="K175" s="95"/>
    </row>
    <row r="176" spans="2:11">
      <c r="B176" s="94"/>
      <c r="C176" s="94"/>
      <c r="D176" s="114"/>
      <c r="E176" s="114"/>
      <c r="F176" s="114"/>
      <c r="G176" s="114"/>
      <c r="H176" s="114"/>
      <c r="I176" s="95"/>
      <c r="J176" s="95"/>
      <c r="K176" s="95"/>
    </row>
    <row r="177" spans="2:11">
      <c r="B177" s="94"/>
      <c r="C177" s="94"/>
      <c r="D177" s="114"/>
      <c r="E177" s="114"/>
      <c r="F177" s="114"/>
      <c r="G177" s="114"/>
      <c r="H177" s="114"/>
      <c r="I177" s="95"/>
      <c r="J177" s="95"/>
      <c r="K177" s="95"/>
    </row>
    <row r="178" spans="2:11">
      <c r="B178" s="94"/>
      <c r="C178" s="94"/>
      <c r="D178" s="114"/>
      <c r="E178" s="114"/>
      <c r="F178" s="114"/>
      <c r="G178" s="114"/>
      <c r="H178" s="114"/>
      <c r="I178" s="95"/>
      <c r="J178" s="95"/>
      <c r="K178" s="95"/>
    </row>
    <row r="179" spans="2:11">
      <c r="B179" s="94"/>
      <c r="C179" s="94"/>
      <c r="D179" s="114"/>
      <c r="E179" s="114"/>
      <c r="F179" s="114"/>
      <c r="G179" s="114"/>
      <c r="H179" s="114"/>
      <c r="I179" s="95"/>
      <c r="J179" s="95"/>
      <c r="K179" s="95"/>
    </row>
    <row r="180" spans="2:11">
      <c r="B180" s="94"/>
      <c r="C180" s="94"/>
      <c r="D180" s="114"/>
      <c r="E180" s="114"/>
      <c r="F180" s="114"/>
      <c r="G180" s="114"/>
      <c r="H180" s="114"/>
      <c r="I180" s="95"/>
      <c r="J180" s="95"/>
      <c r="K180" s="95"/>
    </row>
    <row r="181" spans="2:11">
      <c r="B181" s="94"/>
      <c r="C181" s="94"/>
      <c r="D181" s="114"/>
      <c r="E181" s="114"/>
      <c r="F181" s="114"/>
      <c r="G181" s="114"/>
      <c r="H181" s="114"/>
      <c r="I181" s="95"/>
      <c r="J181" s="95"/>
      <c r="K181" s="95"/>
    </row>
    <row r="182" spans="2:11">
      <c r="B182" s="94"/>
      <c r="C182" s="94"/>
      <c r="D182" s="114"/>
      <c r="E182" s="114"/>
      <c r="F182" s="114"/>
      <c r="G182" s="114"/>
      <c r="H182" s="114"/>
      <c r="I182" s="95"/>
      <c r="J182" s="95"/>
      <c r="K182" s="95"/>
    </row>
    <row r="183" spans="2:11">
      <c r="B183" s="94"/>
      <c r="C183" s="94"/>
      <c r="D183" s="114"/>
      <c r="E183" s="114"/>
      <c r="F183" s="114"/>
      <c r="G183" s="114"/>
      <c r="H183" s="114"/>
      <c r="I183" s="95"/>
      <c r="J183" s="95"/>
      <c r="K183" s="95"/>
    </row>
    <row r="184" spans="2:11">
      <c r="B184" s="94"/>
      <c r="C184" s="94"/>
      <c r="D184" s="114"/>
      <c r="E184" s="114"/>
      <c r="F184" s="114"/>
      <c r="G184" s="114"/>
      <c r="H184" s="114"/>
      <c r="I184" s="95"/>
      <c r="J184" s="95"/>
      <c r="K184" s="95"/>
    </row>
    <row r="185" spans="2:11">
      <c r="B185" s="94"/>
      <c r="C185" s="94"/>
      <c r="D185" s="114"/>
      <c r="E185" s="114"/>
      <c r="F185" s="114"/>
      <c r="G185" s="114"/>
      <c r="H185" s="114"/>
      <c r="I185" s="95"/>
      <c r="J185" s="95"/>
      <c r="K185" s="95"/>
    </row>
    <row r="186" spans="2:11">
      <c r="B186" s="94"/>
      <c r="C186" s="94"/>
      <c r="D186" s="114"/>
      <c r="E186" s="114"/>
      <c r="F186" s="114"/>
      <c r="G186" s="114"/>
      <c r="H186" s="114"/>
      <c r="I186" s="95"/>
      <c r="J186" s="95"/>
      <c r="K186" s="95"/>
    </row>
    <row r="187" spans="2:11">
      <c r="B187" s="94"/>
      <c r="C187" s="94"/>
      <c r="D187" s="114"/>
      <c r="E187" s="114"/>
      <c r="F187" s="114"/>
      <c r="G187" s="114"/>
      <c r="H187" s="114"/>
      <c r="I187" s="95"/>
      <c r="J187" s="95"/>
      <c r="K187" s="95"/>
    </row>
    <row r="188" spans="2:11">
      <c r="B188" s="94"/>
      <c r="C188" s="94"/>
      <c r="D188" s="114"/>
      <c r="E188" s="114"/>
      <c r="F188" s="114"/>
      <c r="G188" s="114"/>
      <c r="H188" s="114"/>
      <c r="I188" s="95"/>
      <c r="J188" s="95"/>
      <c r="K188" s="95"/>
    </row>
    <row r="189" spans="2:11">
      <c r="B189" s="94"/>
      <c r="C189" s="94"/>
      <c r="D189" s="114"/>
      <c r="E189" s="114"/>
      <c r="F189" s="114"/>
      <c r="G189" s="114"/>
      <c r="H189" s="114"/>
      <c r="I189" s="95"/>
      <c r="J189" s="95"/>
      <c r="K189" s="95"/>
    </row>
    <row r="190" spans="2:11">
      <c r="B190" s="94"/>
      <c r="C190" s="94"/>
      <c r="D190" s="114"/>
      <c r="E190" s="114"/>
      <c r="F190" s="114"/>
      <c r="G190" s="114"/>
      <c r="H190" s="114"/>
      <c r="I190" s="95"/>
      <c r="J190" s="95"/>
      <c r="K190" s="95"/>
    </row>
    <row r="191" spans="2:11">
      <c r="B191" s="94"/>
      <c r="C191" s="94"/>
      <c r="D191" s="114"/>
      <c r="E191" s="114"/>
      <c r="F191" s="114"/>
      <c r="G191" s="114"/>
      <c r="H191" s="114"/>
      <c r="I191" s="95"/>
      <c r="J191" s="95"/>
      <c r="K191" s="95"/>
    </row>
    <row r="192" spans="2:11">
      <c r="B192" s="94"/>
      <c r="C192" s="94"/>
      <c r="D192" s="114"/>
      <c r="E192" s="114"/>
      <c r="F192" s="114"/>
      <c r="G192" s="114"/>
      <c r="H192" s="114"/>
      <c r="I192" s="95"/>
      <c r="J192" s="95"/>
      <c r="K192" s="95"/>
    </row>
    <row r="193" spans="2:11">
      <c r="B193" s="94"/>
      <c r="C193" s="94"/>
      <c r="D193" s="114"/>
      <c r="E193" s="114"/>
      <c r="F193" s="114"/>
      <c r="G193" s="114"/>
      <c r="H193" s="114"/>
      <c r="I193" s="95"/>
      <c r="J193" s="95"/>
      <c r="K193" s="95"/>
    </row>
    <row r="194" spans="2:11">
      <c r="B194" s="94"/>
      <c r="C194" s="94"/>
      <c r="D194" s="114"/>
      <c r="E194" s="114"/>
      <c r="F194" s="114"/>
      <c r="G194" s="114"/>
      <c r="H194" s="114"/>
      <c r="I194" s="95"/>
      <c r="J194" s="95"/>
      <c r="K194" s="95"/>
    </row>
    <row r="195" spans="2:11">
      <c r="B195" s="94"/>
      <c r="C195" s="94"/>
      <c r="D195" s="114"/>
      <c r="E195" s="114"/>
      <c r="F195" s="114"/>
      <c r="G195" s="114"/>
      <c r="H195" s="114"/>
      <c r="I195" s="95"/>
      <c r="J195" s="95"/>
      <c r="K195" s="95"/>
    </row>
    <row r="196" spans="2:11">
      <c r="B196" s="94"/>
      <c r="C196" s="94"/>
      <c r="D196" s="114"/>
      <c r="E196" s="114"/>
      <c r="F196" s="114"/>
      <c r="G196" s="114"/>
      <c r="H196" s="114"/>
      <c r="I196" s="95"/>
      <c r="J196" s="95"/>
      <c r="K196" s="95"/>
    </row>
    <row r="197" spans="2:11">
      <c r="B197" s="94"/>
      <c r="C197" s="94"/>
      <c r="D197" s="114"/>
      <c r="E197" s="114"/>
      <c r="F197" s="114"/>
      <c r="G197" s="114"/>
      <c r="H197" s="114"/>
      <c r="I197" s="95"/>
      <c r="J197" s="95"/>
      <c r="K197" s="95"/>
    </row>
    <row r="198" spans="2:11">
      <c r="B198" s="94"/>
      <c r="C198" s="94"/>
      <c r="D198" s="114"/>
      <c r="E198" s="114"/>
      <c r="F198" s="114"/>
      <c r="G198" s="114"/>
      <c r="H198" s="114"/>
      <c r="I198" s="95"/>
      <c r="J198" s="95"/>
      <c r="K198" s="95"/>
    </row>
    <row r="199" spans="2:11">
      <c r="B199" s="94"/>
      <c r="C199" s="94"/>
      <c r="D199" s="114"/>
      <c r="E199" s="114"/>
      <c r="F199" s="114"/>
      <c r="G199" s="114"/>
      <c r="H199" s="114"/>
      <c r="I199" s="95"/>
      <c r="J199" s="95"/>
      <c r="K199" s="95"/>
    </row>
    <row r="200" spans="2:11">
      <c r="B200" s="94"/>
      <c r="C200" s="94"/>
      <c r="D200" s="114"/>
      <c r="E200" s="114"/>
      <c r="F200" s="114"/>
      <c r="G200" s="114"/>
      <c r="H200" s="114"/>
      <c r="I200" s="95"/>
      <c r="J200" s="95"/>
      <c r="K200" s="95"/>
    </row>
    <row r="201" spans="2:11">
      <c r="B201" s="94"/>
      <c r="C201" s="94"/>
      <c r="D201" s="114"/>
      <c r="E201" s="114"/>
      <c r="F201" s="114"/>
      <c r="G201" s="114"/>
      <c r="H201" s="114"/>
      <c r="I201" s="95"/>
      <c r="J201" s="95"/>
      <c r="K201" s="95"/>
    </row>
    <row r="202" spans="2:11">
      <c r="B202" s="94"/>
      <c r="C202" s="94"/>
      <c r="D202" s="114"/>
      <c r="E202" s="114"/>
      <c r="F202" s="114"/>
      <c r="G202" s="114"/>
      <c r="H202" s="114"/>
      <c r="I202" s="95"/>
      <c r="J202" s="95"/>
      <c r="K202" s="95"/>
    </row>
    <row r="203" spans="2:11">
      <c r="B203" s="94"/>
      <c r="C203" s="94"/>
      <c r="D203" s="114"/>
      <c r="E203" s="114"/>
      <c r="F203" s="114"/>
      <c r="G203" s="114"/>
      <c r="H203" s="114"/>
      <c r="I203" s="95"/>
      <c r="J203" s="95"/>
      <c r="K203" s="95"/>
    </row>
    <row r="204" spans="2:11">
      <c r="B204" s="94"/>
      <c r="C204" s="94"/>
      <c r="D204" s="114"/>
      <c r="E204" s="114"/>
      <c r="F204" s="114"/>
      <c r="G204" s="114"/>
      <c r="H204" s="114"/>
      <c r="I204" s="95"/>
      <c r="J204" s="95"/>
      <c r="K204" s="95"/>
    </row>
    <row r="205" spans="2:11">
      <c r="B205" s="94"/>
      <c r="C205" s="94"/>
      <c r="D205" s="114"/>
      <c r="E205" s="114"/>
      <c r="F205" s="114"/>
      <c r="G205" s="114"/>
      <c r="H205" s="114"/>
      <c r="I205" s="95"/>
      <c r="J205" s="95"/>
      <c r="K205" s="95"/>
    </row>
    <row r="206" spans="2:11">
      <c r="B206" s="94"/>
      <c r="C206" s="94"/>
      <c r="D206" s="114"/>
      <c r="E206" s="114"/>
      <c r="F206" s="114"/>
      <c r="G206" s="114"/>
      <c r="H206" s="114"/>
      <c r="I206" s="95"/>
      <c r="J206" s="95"/>
      <c r="K206" s="95"/>
    </row>
    <row r="207" spans="2:11">
      <c r="B207" s="94"/>
      <c r="C207" s="94"/>
      <c r="D207" s="114"/>
      <c r="E207" s="114"/>
      <c r="F207" s="114"/>
      <c r="G207" s="114"/>
      <c r="H207" s="114"/>
      <c r="I207" s="95"/>
      <c r="J207" s="95"/>
      <c r="K207" s="95"/>
    </row>
    <row r="208" spans="2:11">
      <c r="B208" s="94"/>
      <c r="C208" s="94"/>
      <c r="D208" s="114"/>
      <c r="E208" s="114"/>
      <c r="F208" s="114"/>
      <c r="G208" s="114"/>
      <c r="H208" s="114"/>
      <c r="I208" s="95"/>
      <c r="J208" s="95"/>
      <c r="K208" s="95"/>
    </row>
    <row r="209" spans="2:11">
      <c r="B209" s="94"/>
      <c r="C209" s="94"/>
      <c r="D209" s="114"/>
      <c r="E209" s="114"/>
      <c r="F209" s="114"/>
      <c r="G209" s="114"/>
      <c r="H209" s="114"/>
      <c r="I209" s="95"/>
      <c r="J209" s="95"/>
      <c r="K209" s="95"/>
    </row>
    <row r="210" spans="2:11">
      <c r="B210" s="94"/>
      <c r="C210" s="94"/>
      <c r="D210" s="114"/>
      <c r="E210" s="114"/>
      <c r="F210" s="114"/>
      <c r="G210" s="114"/>
      <c r="H210" s="114"/>
      <c r="I210" s="95"/>
      <c r="J210" s="95"/>
      <c r="K210" s="95"/>
    </row>
    <row r="211" spans="2:11">
      <c r="B211" s="94"/>
      <c r="C211" s="94"/>
      <c r="D211" s="114"/>
      <c r="E211" s="114"/>
      <c r="F211" s="114"/>
      <c r="G211" s="114"/>
      <c r="H211" s="114"/>
      <c r="I211" s="95"/>
      <c r="J211" s="95"/>
      <c r="K211" s="95"/>
    </row>
    <row r="212" spans="2:11">
      <c r="B212" s="94"/>
      <c r="C212" s="94"/>
      <c r="D212" s="114"/>
      <c r="E212" s="114"/>
      <c r="F212" s="114"/>
      <c r="G212" s="114"/>
      <c r="H212" s="114"/>
      <c r="I212" s="95"/>
      <c r="J212" s="95"/>
      <c r="K212" s="95"/>
    </row>
    <row r="213" spans="2:11">
      <c r="B213" s="94"/>
      <c r="C213" s="94"/>
      <c r="D213" s="114"/>
      <c r="E213" s="114"/>
      <c r="F213" s="114"/>
      <c r="G213" s="114"/>
      <c r="H213" s="114"/>
      <c r="I213" s="95"/>
      <c r="J213" s="95"/>
      <c r="K213" s="95"/>
    </row>
    <row r="214" spans="2:11">
      <c r="B214" s="94"/>
      <c r="C214" s="94"/>
      <c r="D214" s="114"/>
      <c r="E214" s="114"/>
      <c r="F214" s="114"/>
      <c r="G214" s="114"/>
      <c r="H214" s="114"/>
      <c r="I214" s="95"/>
      <c r="J214" s="95"/>
      <c r="K214" s="95"/>
    </row>
    <row r="215" spans="2:11">
      <c r="B215" s="94"/>
      <c r="C215" s="94"/>
      <c r="D215" s="114"/>
      <c r="E215" s="114"/>
      <c r="F215" s="114"/>
      <c r="G215" s="114"/>
      <c r="H215" s="114"/>
      <c r="I215" s="95"/>
      <c r="J215" s="95"/>
      <c r="K215" s="95"/>
    </row>
    <row r="216" spans="2:11">
      <c r="B216" s="94"/>
      <c r="C216" s="94"/>
      <c r="D216" s="114"/>
      <c r="E216" s="114"/>
      <c r="F216" s="114"/>
      <c r="G216" s="114"/>
      <c r="H216" s="114"/>
      <c r="I216" s="95"/>
      <c r="J216" s="95"/>
      <c r="K216" s="95"/>
    </row>
    <row r="217" spans="2:11">
      <c r="B217" s="94"/>
      <c r="C217" s="94"/>
      <c r="D217" s="114"/>
      <c r="E217" s="114"/>
      <c r="F217" s="114"/>
      <c r="G217" s="114"/>
      <c r="H217" s="114"/>
      <c r="I217" s="95"/>
      <c r="J217" s="95"/>
      <c r="K217" s="95"/>
    </row>
    <row r="218" spans="2:11">
      <c r="B218" s="94"/>
      <c r="C218" s="94"/>
      <c r="D218" s="114"/>
      <c r="E218" s="114"/>
      <c r="F218" s="114"/>
      <c r="G218" s="114"/>
      <c r="H218" s="114"/>
      <c r="I218" s="95"/>
      <c r="J218" s="95"/>
      <c r="K218" s="95"/>
    </row>
    <row r="219" spans="2:11">
      <c r="B219" s="94"/>
      <c r="C219" s="94"/>
      <c r="D219" s="114"/>
      <c r="E219" s="114"/>
      <c r="F219" s="114"/>
      <c r="G219" s="114"/>
      <c r="H219" s="114"/>
      <c r="I219" s="95"/>
      <c r="J219" s="95"/>
      <c r="K219" s="95"/>
    </row>
    <row r="220" spans="2:11">
      <c r="B220" s="94"/>
      <c r="C220" s="94"/>
      <c r="D220" s="114"/>
      <c r="E220" s="114"/>
      <c r="F220" s="114"/>
      <c r="G220" s="114"/>
      <c r="H220" s="114"/>
      <c r="I220" s="95"/>
      <c r="J220" s="95"/>
      <c r="K220" s="95"/>
    </row>
    <row r="221" spans="2:11">
      <c r="B221" s="94"/>
      <c r="C221" s="94"/>
      <c r="D221" s="114"/>
      <c r="E221" s="114"/>
      <c r="F221" s="114"/>
      <c r="G221" s="114"/>
      <c r="H221" s="114"/>
      <c r="I221" s="95"/>
      <c r="J221" s="95"/>
      <c r="K221" s="95"/>
    </row>
    <row r="222" spans="2:11">
      <c r="B222" s="94"/>
      <c r="C222" s="94"/>
      <c r="D222" s="114"/>
      <c r="E222" s="114"/>
      <c r="F222" s="114"/>
      <c r="G222" s="114"/>
      <c r="H222" s="114"/>
      <c r="I222" s="95"/>
      <c r="J222" s="95"/>
      <c r="K222" s="95"/>
    </row>
    <row r="223" spans="2:11">
      <c r="B223" s="94"/>
      <c r="C223" s="94"/>
      <c r="D223" s="114"/>
      <c r="E223" s="114"/>
      <c r="F223" s="114"/>
      <c r="G223" s="114"/>
      <c r="H223" s="114"/>
      <c r="I223" s="95"/>
      <c r="J223" s="95"/>
      <c r="K223" s="95"/>
    </row>
    <row r="224" spans="2:11">
      <c r="B224" s="94"/>
      <c r="C224" s="94"/>
      <c r="D224" s="114"/>
      <c r="E224" s="114"/>
      <c r="F224" s="114"/>
      <c r="G224" s="114"/>
      <c r="H224" s="114"/>
      <c r="I224" s="95"/>
      <c r="J224" s="95"/>
      <c r="K224" s="95"/>
    </row>
    <row r="225" spans="2:11">
      <c r="B225" s="94"/>
      <c r="C225" s="94"/>
      <c r="D225" s="114"/>
      <c r="E225" s="114"/>
      <c r="F225" s="114"/>
      <c r="G225" s="114"/>
      <c r="H225" s="114"/>
      <c r="I225" s="95"/>
      <c r="J225" s="95"/>
      <c r="K225" s="95"/>
    </row>
    <row r="226" spans="2:11">
      <c r="B226" s="94"/>
      <c r="C226" s="94"/>
      <c r="D226" s="114"/>
      <c r="E226" s="114"/>
      <c r="F226" s="114"/>
      <c r="G226" s="114"/>
      <c r="H226" s="114"/>
      <c r="I226" s="95"/>
      <c r="J226" s="95"/>
      <c r="K226" s="95"/>
    </row>
    <row r="227" spans="2:11">
      <c r="B227" s="94"/>
      <c r="C227" s="94"/>
      <c r="D227" s="114"/>
      <c r="E227" s="114"/>
      <c r="F227" s="114"/>
      <c r="G227" s="114"/>
      <c r="H227" s="114"/>
      <c r="I227" s="95"/>
      <c r="J227" s="95"/>
      <c r="K227" s="95"/>
    </row>
    <row r="228" spans="2:11">
      <c r="B228" s="94"/>
      <c r="C228" s="94"/>
      <c r="D228" s="114"/>
      <c r="E228" s="114"/>
      <c r="F228" s="114"/>
      <c r="G228" s="114"/>
      <c r="H228" s="114"/>
      <c r="I228" s="95"/>
      <c r="J228" s="95"/>
      <c r="K228" s="95"/>
    </row>
    <row r="229" spans="2:11">
      <c r="B229" s="94"/>
      <c r="C229" s="94"/>
      <c r="D229" s="114"/>
      <c r="E229" s="114"/>
      <c r="F229" s="114"/>
      <c r="G229" s="114"/>
      <c r="H229" s="114"/>
      <c r="I229" s="95"/>
      <c r="J229" s="95"/>
      <c r="K229" s="95"/>
    </row>
    <row r="230" spans="2:11">
      <c r="B230" s="94"/>
      <c r="C230" s="94"/>
      <c r="D230" s="114"/>
      <c r="E230" s="114"/>
      <c r="F230" s="114"/>
      <c r="G230" s="114"/>
      <c r="H230" s="114"/>
      <c r="I230" s="95"/>
      <c r="J230" s="95"/>
      <c r="K230" s="95"/>
    </row>
    <row r="231" spans="2:11">
      <c r="B231" s="94"/>
      <c r="C231" s="94"/>
      <c r="D231" s="114"/>
      <c r="E231" s="114"/>
      <c r="F231" s="114"/>
      <c r="G231" s="114"/>
      <c r="H231" s="114"/>
      <c r="I231" s="95"/>
      <c r="J231" s="95"/>
      <c r="K231" s="95"/>
    </row>
    <row r="232" spans="2:11">
      <c r="B232" s="94"/>
      <c r="C232" s="94"/>
      <c r="D232" s="114"/>
      <c r="E232" s="114"/>
      <c r="F232" s="114"/>
      <c r="G232" s="114"/>
      <c r="H232" s="114"/>
      <c r="I232" s="95"/>
      <c r="J232" s="95"/>
      <c r="K232" s="95"/>
    </row>
    <row r="233" spans="2:11">
      <c r="B233" s="94"/>
      <c r="C233" s="94"/>
      <c r="D233" s="114"/>
      <c r="E233" s="114"/>
      <c r="F233" s="114"/>
      <c r="G233" s="114"/>
      <c r="H233" s="114"/>
      <c r="I233" s="95"/>
      <c r="J233" s="95"/>
      <c r="K233" s="95"/>
    </row>
    <row r="234" spans="2:11">
      <c r="B234" s="94"/>
      <c r="C234" s="94"/>
      <c r="D234" s="114"/>
      <c r="E234" s="114"/>
      <c r="F234" s="114"/>
      <c r="G234" s="114"/>
      <c r="H234" s="114"/>
      <c r="I234" s="95"/>
      <c r="J234" s="95"/>
      <c r="K234" s="95"/>
    </row>
    <row r="235" spans="2:11">
      <c r="B235" s="94"/>
      <c r="C235" s="94"/>
      <c r="D235" s="114"/>
      <c r="E235" s="114"/>
      <c r="F235" s="114"/>
      <c r="G235" s="114"/>
      <c r="H235" s="114"/>
      <c r="I235" s="95"/>
      <c r="J235" s="95"/>
      <c r="K235" s="95"/>
    </row>
    <row r="236" spans="2:11">
      <c r="B236" s="94"/>
      <c r="C236" s="94"/>
      <c r="D236" s="114"/>
      <c r="E236" s="114"/>
      <c r="F236" s="114"/>
      <c r="G236" s="114"/>
      <c r="H236" s="114"/>
      <c r="I236" s="95"/>
      <c r="J236" s="95"/>
      <c r="K236" s="95"/>
    </row>
    <row r="237" spans="2:11">
      <c r="B237" s="94"/>
      <c r="C237" s="94"/>
      <c r="D237" s="114"/>
      <c r="E237" s="114"/>
      <c r="F237" s="114"/>
      <c r="G237" s="114"/>
      <c r="H237" s="114"/>
      <c r="I237" s="95"/>
      <c r="J237" s="95"/>
      <c r="K237" s="95"/>
    </row>
    <row r="238" spans="2:11">
      <c r="B238" s="94"/>
      <c r="C238" s="94"/>
      <c r="D238" s="114"/>
      <c r="E238" s="114"/>
      <c r="F238" s="114"/>
      <c r="G238" s="114"/>
      <c r="H238" s="114"/>
      <c r="I238" s="95"/>
      <c r="J238" s="95"/>
      <c r="K238" s="95"/>
    </row>
    <row r="239" spans="2:11">
      <c r="B239" s="94"/>
      <c r="C239" s="94"/>
      <c r="D239" s="114"/>
      <c r="E239" s="114"/>
      <c r="F239" s="114"/>
      <c r="G239" s="114"/>
      <c r="H239" s="114"/>
      <c r="I239" s="95"/>
      <c r="J239" s="95"/>
      <c r="K239" s="95"/>
    </row>
    <row r="240" spans="2:11">
      <c r="B240" s="94"/>
      <c r="C240" s="94"/>
      <c r="D240" s="114"/>
      <c r="E240" s="114"/>
      <c r="F240" s="114"/>
      <c r="G240" s="114"/>
      <c r="H240" s="114"/>
      <c r="I240" s="95"/>
      <c r="J240" s="95"/>
      <c r="K240" s="95"/>
    </row>
    <row r="241" spans="2:11">
      <c r="B241" s="94"/>
      <c r="C241" s="94"/>
      <c r="D241" s="114"/>
      <c r="E241" s="114"/>
      <c r="F241" s="114"/>
      <c r="G241" s="114"/>
      <c r="H241" s="114"/>
      <c r="I241" s="95"/>
      <c r="J241" s="95"/>
      <c r="K241" s="95"/>
    </row>
    <row r="242" spans="2:11">
      <c r="B242" s="94"/>
      <c r="C242" s="94"/>
      <c r="D242" s="114"/>
      <c r="E242" s="114"/>
      <c r="F242" s="114"/>
      <c r="G242" s="114"/>
      <c r="H242" s="114"/>
      <c r="I242" s="95"/>
      <c r="J242" s="95"/>
      <c r="K242" s="95"/>
    </row>
    <row r="243" spans="2:11">
      <c r="B243" s="94"/>
      <c r="C243" s="94"/>
      <c r="D243" s="114"/>
      <c r="E243" s="114"/>
      <c r="F243" s="114"/>
      <c r="G243" s="114"/>
      <c r="H243" s="114"/>
      <c r="I243" s="95"/>
      <c r="J243" s="95"/>
      <c r="K243" s="95"/>
    </row>
    <row r="244" spans="2:11">
      <c r="B244" s="94"/>
      <c r="C244" s="94"/>
      <c r="D244" s="114"/>
      <c r="E244" s="114"/>
      <c r="F244" s="114"/>
      <c r="G244" s="114"/>
      <c r="H244" s="114"/>
      <c r="I244" s="95"/>
      <c r="J244" s="95"/>
      <c r="K244" s="95"/>
    </row>
    <row r="245" spans="2:11">
      <c r="B245" s="94"/>
      <c r="C245" s="94"/>
      <c r="D245" s="114"/>
      <c r="E245" s="114"/>
      <c r="F245" s="114"/>
      <c r="G245" s="114"/>
      <c r="H245" s="114"/>
      <c r="I245" s="95"/>
      <c r="J245" s="95"/>
      <c r="K245" s="95"/>
    </row>
    <row r="246" spans="2:11">
      <c r="B246" s="94"/>
      <c r="C246" s="94"/>
      <c r="D246" s="114"/>
      <c r="E246" s="114"/>
      <c r="F246" s="114"/>
      <c r="G246" s="114"/>
      <c r="H246" s="114"/>
      <c r="I246" s="95"/>
      <c r="J246" s="95"/>
      <c r="K246" s="95"/>
    </row>
    <row r="247" spans="2:11">
      <c r="B247" s="94"/>
      <c r="C247" s="94"/>
      <c r="D247" s="114"/>
      <c r="E247" s="114"/>
      <c r="F247" s="114"/>
      <c r="G247" s="114"/>
      <c r="H247" s="114"/>
      <c r="I247" s="95"/>
      <c r="J247" s="95"/>
      <c r="K247" s="95"/>
    </row>
    <row r="248" spans="2:11">
      <c r="B248" s="94"/>
      <c r="C248" s="94"/>
      <c r="D248" s="114"/>
      <c r="E248" s="114"/>
      <c r="F248" s="114"/>
      <c r="G248" s="114"/>
      <c r="H248" s="114"/>
      <c r="I248" s="95"/>
      <c r="J248" s="95"/>
      <c r="K248" s="95"/>
    </row>
    <row r="249" spans="2:11">
      <c r="B249" s="94"/>
      <c r="C249" s="94"/>
      <c r="D249" s="114"/>
      <c r="E249" s="114"/>
      <c r="F249" s="114"/>
      <c r="G249" s="114"/>
      <c r="H249" s="114"/>
      <c r="I249" s="95"/>
      <c r="J249" s="95"/>
      <c r="K249" s="95"/>
    </row>
    <row r="250" spans="2:11">
      <c r="B250" s="94"/>
      <c r="C250" s="94"/>
      <c r="D250" s="114"/>
      <c r="E250" s="114"/>
      <c r="F250" s="114"/>
      <c r="G250" s="114"/>
      <c r="H250" s="114"/>
      <c r="I250" s="95"/>
      <c r="J250" s="95"/>
      <c r="K250" s="95"/>
    </row>
    <row r="251" spans="2:11">
      <c r="B251" s="94"/>
      <c r="C251" s="94"/>
      <c r="D251" s="114"/>
      <c r="E251" s="114"/>
      <c r="F251" s="114"/>
      <c r="G251" s="114"/>
      <c r="H251" s="114"/>
      <c r="I251" s="95"/>
      <c r="J251" s="95"/>
      <c r="K251" s="95"/>
    </row>
    <row r="252" spans="2:11">
      <c r="B252" s="94"/>
      <c r="C252" s="94"/>
      <c r="D252" s="114"/>
      <c r="E252" s="114"/>
      <c r="F252" s="114"/>
      <c r="G252" s="114"/>
      <c r="H252" s="114"/>
      <c r="I252" s="95"/>
      <c r="J252" s="95"/>
      <c r="K252" s="95"/>
    </row>
    <row r="253" spans="2:11">
      <c r="B253" s="94"/>
      <c r="C253" s="94"/>
      <c r="D253" s="114"/>
      <c r="E253" s="114"/>
      <c r="F253" s="114"/>
      <c r="G253" s="114"/>
      <c r="H253" s="114"/>
      <c r="I253" s="95"/>
      <c r="J253" s="95"/>
      <c r="K253" s="95"/>
    </row>
    <row r="254" spans="2:11">
      <c r="B254" s="94"/>
      <c r="C254" s="94"/>
      <c r="D254" s="114"/>
      <c r="E254" s="114"/>
      <c r="F254" s="114"/>
      <c r="G254" s="114"/>
      <c r="H254" s="114"/>
      <c r="I254" s="95"/>
      <c r="J254" s="95"/>
      <c r="K254" s="95"/>
    </row>
    <row r="255" spans="2:11">
      <c r="B255" s="94"/>
      <c r="C255" s="94"/>
      <c r="D255" s="114"/>
      <c r="E255" s="114"/>
      <c r="F255" s="114"/>
      <c r="G255" s="114"/>
      <c r="H255" s="114"/>
      <c r="I255" s="95"/>
      <c r="J255" s="95"/>
      <c r="K255" s="95"/>
    </row>
    <row r="256" spans="2:11">
      <c r="B256" s="94"/>
      <c r="C256" s="94"/>
      <c r="D256" s="114"/>
      <c r="E256" s="114"/>
      <c r="F256" s="114"/>
      <c r="G256" s="114"/>
      <c r="H256" s="114"/>
      <c r="I256" s="95"/>
      <c r="J256" s="95"/>
      <c r="K256" s="95"/>
    </row>
    <row r="257" spans="2:11">
      <c r="B257" s="94"/>
      <c r="C257" s="94"/>
      <c r="D257" s="114"/>
      <c r="E257" s="114"/>
      <c r="F257" s="114"/>
      <c r="G257" s="114"/>
      <c r="H257" s="114"/>
      <c r="I257" s="95"/>
      <c r="J257" s="95"/>
      <c r="K257" s="95"/>
    </row>
    <row r="258" spans="2:11">
      <c r="B258" s="94"/>
      <c r="C258" s="94"/>
      <c r="D258" s="114"/>
      <c r="E258" s="114"/>
      <c r="F258" s="114"/>
      <c r="G258" s="114"/>
      <c r="H258" s="114"/>
      <c r="I258" s="95"/>
      <c r="J258" s="95"/>
      <c r="K258" s="95"/>
    </row>
    <row r="259" spans="2:11">
      <c r="B259" s="94"/>
      <c r="C259" s="94"/>
      <c r="D259" s="114"/>
      <c r="E259" s="114"/>
      <c r="F259" s="114"/>
      <c r="G259" s="114"/>
      <c r="H259" s="114"/>
      <c r="I259" s="95"/>
      <c r="J259" s="95"/>
      <c r="K259" s="95"/>
    </row>
    <row r="260" spans="2:11">
      <c r="B260" s="94"/>
      <c r="C260" s="94"/>
      <c r="D260" s="114"/>
      <c r="E260" s="114"/>
      <c r="F260" s="114"/>
      <c r="G260" s="114"/>
      <c r="H260" s="114"/>
      <c r="I260" s="95"/>
      <c r="J260" s="95"/>
      <c r="K260" s="95"/>
    </row>
    <row r="261" spans="2:11">
      <c r="B261" s="94"/>
      <c r="C261" s="94"/>
      <c r="D261" s="114"/>
      <c r="E261" s="114"/>
      <c r="F261" s="114"/>
      <c r="G261" s="114"/>
      <c r="H261" s="114"/>
      <c r="I261" s="95"/>
      <c r="J261" s="95"/>
      <c r="K261" s="95"/>
    </row>
    <row r="262" spans="2:11">
      <c r="B262" s="94"/>
      <c r="C262" s="94"/>
      <c r="D262" s="114"/>
      <c r="E262" s="114"/>
      <c r="F262" s="114"/>
      <c r="G262" s="114"/>
      <c r="H262" s="114"/>
      <c r="I262" s="95"/>
      <c r="J262" s="95"/>
      <c r="K262" s="95"/>
    </row>
    <row r="263" spans="2:11">
      <c r="B263" s="94"/>
      <c r="C263" s="94"/>
      <c r="D263" s="114"/>
      <c r="E263" s="114"/>
      <c r="F263" s="114"/>
      <c r="G263" s="114"/>
      <c r="H263" s="114"/>
      <c r="I263" s="95"/>
      <c r="J263" s="95"/>
      <c r="K263" s="95"/>
    </row>
    <row r="264" spans="2:11">
      <c r="B264" s="94"/>
      <c r="C264" s="94"/>
      <c r="D264" s="114"/>
      <c r="E264" s="114"/>
      <c r="F264" s="114"/>
      <c r="G264" s="114"/>
      <c r="H264" s="114"/>
      <c r="I264" s="95"/>
      <c r="J264" s="95"/>
      <c r="K264" s="95"/>
    </row>
    <row r="265" spans="2:11">
      <c r="B265" s="94"/>
      <c r="C265" s="94"/>
      <c r="D265" s="114"/>
      <c r="E265" s="114"/>
      <c r="F265" s="114"/>
      <c r="G265" s="114"/>
      <c r="H265" s="114"/>
      <c r="I265" s="95"/>
      <c r="J265" s="95"/>
      <c r="K265" s="95"/>
    </row>
    <row r="266" spans="2:11">
      <c r="B266" s="94"/>
      <c r="C266" s="94"/>
      <c r="D266" s="114"/>
      <c r="E266" s="114"/>
      <c r="F266" s="114"/>
      <c r="G266" s="114"/>
      <c r="H266" s="114"/>
      <c r="I266" s="95"/>
      <c r="J266" s="95"/>
      <c r="K266" s="95"/>
    </row>
    <row r="267" spans="2:11">
      <c r="B267" s="94"/>
      <c r="C267" s="94"/>
      <c r="D267" s="114"/>
      <c r="E267" s="114"/>
      <c r="F267" s="114"/>
      <c r="G267" s="114"/>
      <c r="H267" s="114"/>
      <c r="I267" s="95"/>
      <c r="J267" s="95"/>
      <c r="K267" s="95"/>
    </row>
    <row r="268" spans="2:11">
      <c r="B268" s="94"/>
      <c r="C268" s="94"/>
      <c r="D268" s="114"/>
      <c r="E268" s="114"/>
      <c r="F268" s="114"/>
      <c r="G268" s="114"/>
      <c r="H268" s="114"/>
      <c r="I268" s="95"/>
      <c r="J268" s="95"/>
      <c r="K268" s="95"/>
    </row>
    <row r="269" spans="2:11">
      <c r="B269" s="94"/>
      <c r="C269" s="94"/>
      <c r="D269" s="114"/>
      <c r="E269" s="114"/>
      <c r="F269" s="114"/>
      <c r="G269" s="114"/>
      <c r="H269" s="114"/>
      <c r="I269" s="95"/>
      <c r="J269" s="95"/>
      <c r="K269" s="95"/>
    </row>
    <row r="270" spans="2:11">
      <c r="B270" s="94"/>
      <c r="C270" s="94"/>
      <c r="D270" s="114"/>
      <c r="E270" s="114"/>
      <c r="F270" s="114"/>
      <c r="G270" s="114"/>
      <c r="H270" s="114"/>
      <c r="I270" s="95"/>
      <c r="J270" s="95"/>
      <c r="K270" s="95"/>
    </row>
    <row r="271" spans="2:11">
      <c r="B271" s="94"/>
      <c r="C271" s="94"/>
      <c r="D271" s="114"/>
      <c r="E271" s="114"/>
      <c r="F271" s="114"/>
      <c r="G271" s="114"/>
      <c r="H271" s="114"/>
      <c r="I271" s="95"/>
      <c r="J271" s="95"/>
      <c r="K271" s="95"/>
    </row>
    <row r="272" spans="2:11">
      <c r="B272" s="94"/>
      <c r="C272" s="94"/>
      <c r="D272" s="114"/>
      <c r="E272" s="114"/>
      <c r="F272" s="114"/>
      <c r="G272" s="114"/>
      <c r="H272" s="114"/>
      <c r="I272" s="95"/>
      <c r="J272" s="95"/>
      <c r="K272" s="95"/>
    </row>
    <row r="273" spans="2:11">
      <c r="B273" s="94"/>
      <c r="C273" s="94"/>
      <c r="D273" s="114"/>
      <c r="E273" s="114"/>
      <c r="F273" s="114"/>
      <c r="G273" s="114"/>
      <c r="H273" s="114"/>
      <c r="I273" s="95"/>
      <c r="J273" s="95"/>
      <c r="K273" s="95"/>
    </row>
    <row r="274" spans="2:11">
      <c r="B274" s="94"/>
      <c r="C274" s="94"/>
      <c r="D274" s="114"/>
      <c r="E274" s="114"/>
      <c r="F274" s="114"/>
      <c r="G274" s="114"/>
      <c r="H274" s="114"/>
      <c r="I274" s="95"/>
      <c r="J274" s="95"/>
      <c r="K274" s="95"/>
    </row>
    <row r="275" spans="2:11">
      <c r="B275" s="94"/>
      <c r="C275" s="94"/>
      <c r="D275" s="114"/>
      <c r="E275" s="114"/>
      <c r="F275" s="114"/>
      <c r="G275" s="114"/>
      <c r="H275" s="114"/>
      <c r="I275" s="95"/>
      <c r="J275" s="95"/>
      <c r="K275" s="95"/>
    </row>
    <row r="276" spans="2:11">
      <c r="B276" s="94"/>
      <c r="C276" s="94"/>
      <c r="D276" s="114"/>
      <c r="E276" s="114"/>
      <c r="F276" s="114"/>
      <c r="G276" s="114"/>
      <c r="H276" s="114"/>
      <c r="I276" s="95"/>
      <c r="J276" s="95"/>
      <c r="K276" s="95"/>
    </row>
    <row r="277" spans="2:11">
      <c r="B277" s="94"/>
      <c r="C277" s="94"/>
      <c r="D277" s="114"/>
      <c r="E277" s="114"/>
      <c r="F277" s="114"/>
      <c r="G277" s="114"/>
      <c r="H277" s="114"/>
      <c r="I277" s="95"/>
      <c r="J277" s="95"/>
      <c r="K277" s="95"/>
    </row>
    <row r="278" spans="2:11">
      <c r="B278" s="94"/>
      <c r="C278" s="94"/>
      <c r="D278" s="114"/>
      <c r="E278" s="114"/>
      <c r="F278" s="114"/>
      <c r="G278" s="114"/>
      <c r="H278" s="114"/>
      <c r="I278" s="95"/>
      <c r="J278" s="95"/>
      <c r="K278" s="95"/>
    </row>
    <row r="279" spans="2:11">
      <c r="B279" s="94"/>
      <c r="C279" s="94"/>
      <c r="D279" s="114"/>
      <c r="E279" s="114"/>
      <c r="F279" s="114"/>
      <c r="G279" s="114"/>
      <c r="H279" s="114"/>
      <c r="I279" s="95"/>
      <c r="J279" s="95"/>
      <c r="K279" s="95"/>
    </row>
    <row r="280" spans="2:11">
      <c r="B280" s="94"/>
      <c r="C280" s="94"/>
      <c r="D280" s="114"/>
      <c r="E280" s="114"/>
      <c r="F280" s="114"/>
      <c r="G280" s="114"/>
      <c r="H280" s="114"/>
      <c r="I280" s="95"/>
      <c r="J280" s="95"/>
      <c r="K280" s="95"/>
    </row>
    <row r="281" spans="2:11">
      <c r="B281" s="94"/>
      <c r="C281" s="94"/>
      <c r="D281" s="114"/>
      <c r="E281" s="114"/>
      <c r="F281" s="114"/>
      <c r="G281" s="114"/>
      <c r="H281" s="114"/>
      <c r="I281" s="95"/>
      <c r="J281" s="95"/>
      <c r="K281" s="95"/>
    </row>
    <row r="282" spans="2:11">
      <c r="B282" s="94"/>
      <c r="C282" s="94"/>
      <c r="D282" s="114"/>
      <c r="E282" s="114"/>
      <c r="F282" s="114"/>
      <c r="G282" s="114"/>
      <c r="H282" s="114"/>
      <c r="I282" s="95"/>
      <c r="J282" s="95"/>
      <c r="K282" s="95"/>
    </row>
    <row r="283" spans="2:11">
      <c r="B283" s="94"/>
      <c r="C283" s="94"/>
      <c r="D283" s="114"/>
      <c r="E283" s="114"/>
      <c r="F283" s="114"/>
      <c r="G283" s="114"/>
      <c r="H283" s="114"/>
      <c r="I283" s="95"/>
      <c r="J283" s="95"/>
      <c r="K283" s="95"/>
    </row>
    <row r="284" spans="2:11">
      <c r="B284" s="94"/>
      <c r="C284" s="94"/>
      <c r="D284" s="114"/>
      <c r="E284" s="114"/>
      <c r="F284" s="114"/>
      <c r="G284" s="114"/>
      <c r="H284" s="114"/>
      <c r="I284" s="95"/>
      <c r="J284" s="95"/>
      <c r="K284" s="95"/>
    </row>
    <row r="285" spans="2:11">
      <c r="B285" s="94"/>
      <c r="C285" s="94"/>
      <c r="D285" s="114"/>
      <c r="E285" s="114"/>
      <c r="F285" s="114"/>
      <c r="G285" s="114"/>
      <c r="H285" s="114"/>
      <c r="I285" s="95"/>
      <c r="J285" s="95"/>
      <c r="K285" s="95"/>
    </row>
    <row r="286" spans="2:11">
      <c r="B286" s="94"/>
      <c r="C286" s="94"/>
      <c r="D286" s="114"/>
      <c r="E286" s="114"/>
      <c r="F286" s="114"/>
      <c r="G286" s="114"/>
      <c r="H286" s="114"/>
      <c r="I286" s="95"/>
      <c r="J286" s="95"/>
      <c r="K286" s="95"/>
    </row>
    <row r="287" spans="2:11">
      <c r="B287" s="94"/>
      <c r="C287" s="94"/>
      <c r="D287" s="114"/>
      <c r="E287" s="114"/>
      <c r="F287" s="114"/>
      <c r="G287" s="114"/>
      <c r="H287" s="114"/>
      <c r="I287" s="95"/>
      <c r="J287" s="95"/>
      <c r="K287" s="95"/>
    </row>
    <row r="288" spans="2:11">
      <c r="B288" s="94"/>
      <c r="C288" s="94"/>
      <c r="D288" s="114"/>
      <c r="E288" s="114"/>
      <c r="F288" s="114"/>
      <c r="G288" s="114"/>
      <c r="H288" s="114"/>
      <c r="I288" s="95"/>
      <c r="J288" s="95"/>
      <c r="K288" s="95"/>
    </row>
    <row r="289" spans="2:11">
      <c r="B289" s="94"/>
      <c r="C289" s="94"/>
      <c r="D289" s="114"/>
      <c r="E289" s="114"/>
      <c r="F289" s="114"/>
      <c r="G289" s="114"/>
      <c r="H289" s="114"/>
      <c r="I289" s="95"/>
      <c r="J289" s="95"/>
      <c r="K289" s="95"/>
    </row>
    <row r="290" spans="2:11">
      <c r="B290" s="94"/>
      <c r="C290" s="94"/>
      <c r="D290" s="114"/>
      <c r="E290" s="114"/>
      <c r="F290" s="114"/>
      <c r="G290" s="114"/>
      <c r="H290" s="114"/>
      <c r="I290" s="95"/>
      <c r="J290" s="95"/>
      <c r="K290" s="95"/>
    </row>
    <row r="291" spans="2:11">
      <c r="B291" s="94"/>
      <c r="C291" s="94"/>
      <c r="D291" s="114"/>
      <c r="E291" s="114"/>
      <c r="F291" s="114"/>
      <c r="G291" s="114"/>
      <c r="H291" s="114"/>
      <c r="I291" s="95"/>
      <c r="J291" s="95"/>
      <c r="K291" s="95"/>
    </row>
    <row r="292" spans="2:11">
      <c r="B292" s="94"/>
      <c r="C292" s="94"/>
      <c r="D292" s="114"/>
      <c r="E292" s="114"/>
      <c r="F292" s="114"/>
      <c r="G292" s="114"/>
      <c r="H292" s="114"/>
      <c r="I292" s="95"/>
      <c r="J292" s="95"/>
      <c r="K292" s="95"/>
    </row>
    <row r="293" spans="2:11">
      <c r="B293" s="94"/>
      <c r="C293" s="94"/>
      <c r="D293" s="114"/>
      <c r="E293" s="114"/>
      <c r="F293" s="114"/>
      <c r="G293" s="114"/>
      <c r="H293" s="114"/>
      <c r="I293" s="95"/>
      <c r="J293" s="95"/>
      <c r="K293" s="95"/>
    </row>
    <row r="294" spans="2:11">
      <c r="B294" s="94"/>
      <c r="C294" s="94"/>
      <c r="D294" s="114"/>
      <c r="E294" s="114"/>
      <c r="F294" s="114"/>
      <c r="G294" s="114"/>
      <c r="H294" s="114"/>
      <c r="I294" s="95"/>
      <c r="J294" s="95"/>
      <c r="K294" s="95"/>
    </row>
    <row r="295" spans="2:11">
      <c r="B295" s="94"/>
      <c r="C295" s="94"/>
      <c r="D295" s="114"/>
      <c r="E295" s="114"/>
      <c r="F295" s="114"/>
      <c r="G295" s="114"/>
      <c r="H295" s="114"/>
      <c r="I295" s="95"/>
      <c r="J295" s="95"/>
      <c r="K295" s="95"/>
    </row>
    <row r="296" spans="2:11">
      <c r="B296" s="94"/>
      <c r="C296" s="94"/>
      <c r="D296" s="114"/>
      <c r="E296" s="114"/>
      <c r="F296" s="114"/>
      <c r="G296" s="114"/>
      <c r="H296" s="114"/>
      <c r="I296" s="95"/>
      <c r="J296" s="95"/>
      <c r="K296" s="95"/>
    </row>
    <row r="297" spans="2:11">
      <c r="B297" s="94"/>
      <c r="C297" s="94"/>
      <c r="D297" s="114"/>
      <c r="E297" s="114"/>
      <c r="F297" s="114"/>
      <c r="G297" s="114"/>
      <c r="H297" s="114"/>
      <c r="I297" s="95"/>
      <c r="J297" s="95"/>
      <c r="K297" s="95"/>
    </row>
    <row r="298" spans="2:11">
      <c r="B298" s="94"/>
      <c r="C298" s="94"/>
      <c r="D298" s="114"/>
      <c r="E298" s="114"/>
      <c r="F298" s="114"/>
      <c r="G298" s="114"/>
      <c r="H298" s="114"/>
      <c r="I298" s="95"/>
      <c r="J298" s="95"/>
      <c r="K298" s="95"/>
    </row>
    <row r="299" spans="2:11">
      <c r="B299" s="94"/>
      <c r="C299" s="94"/>
      <c r="D299" s="114"/>
      <c r="E299" s="114"/>
      <c r="F299" s="114"/>
      <c r="G299" s="114"/>
      <c r="H299" s="114"/>
      <c r="I299" s="95"/>
      <c r="J299" s="95"/>
      <c r="K299" s="95"/>
    </row>
    <row r="300" spans="2:11">
      <c r="B300" s="94"/>
      <c r="C300" s="94"/>
      <c r="D300" s="114"/>
      <c r="E300" s="114"/>
      <c r="F300" s="114"/>
      <c r="G300" s="114"/>
      <c r="H300" s="114"/>
      <c r="I300" s="95"/>
      <c r="J300" s="95"/>
      <c r="K300" s="95"/>
    </row>
    <row r="301" spans="2:11">
      <c r="B301" s="94"/>
      <c r="C301" s="94"/>
      <c r="D301" s="114"/>
      <c r="E301" s="114"/>
      <c r="F301" s="114"/>
      <c r="G301" s="114"/>
      <c r="H301" s="114"/>
      <c r="I301" s="95"/>
      <c r="J301" s="95"/>
      <c r="K301" s="95"/>
    </row>
    <row r="302" spans="2:11">
      <c r="B302" s="94"/>
      <c r="C302" s="94"/>
      <c r="D302" s="114"/>
      <c r="E302" s="114"/>
      <c r="F302" s="114"/>
      <c r="G302" s="114"/>
      <c r="H302" s="114"/>
      <c r="I302" s="95"/>
      <c r="J302" s="95"/>
      <c r="K302" s="95"/>
    </row>
    <row r="303" spans="2:11">
      <c r="B303" s="94"/>
      <c r="C303" s="94"/>
      <c r="D303" s="114"/>
      <c r="E303" s="114"/>
      <c r="F303" s="114"/>
      <c r="G303" s="114"/>
      <c r="H303" s="114"/>
      <c r="I303" s="95"/>
      <c r="J303" s="95"/>
      <c r="K303" s="95"/>
    </row>
    <row r="304" spans="2:11">
      <c r="B304" s="94"/>
      <c r="C304" s="94"/>
      <c r="D304" s="114"/>
      <c r="E304" s="114"/>
      <c r="F304" s="114"/>
      <c r="G304" s="114"/>
      <c r="H304" s="114"/>
      <c r="I304" s="95"/>
      <c r="J304" s="95"/>
      <c r="K304" s="95"/>
    </row>
    <row r="305" spans="2:11">
      <c r="B305" s="94"/>
      <c r="C305" s="94"/>
      <c r="D305" s="114"/>
      <c r="E305" s="114"/>
      <c r="F305" s="114"/>
      <c r="G305" s="114"/>
      <c r="H305" s="114"/>
      <c r="I305" s="95"/>
      <c r="J305" s="95"/>
      <c r="K305" s="95"/>
    </row>
    <row r="306" spans="2:11">
      <c r="B306" s="94"/>
      <c r="C306" s="94"/>
      <c r="D306" s="114"/>
      <c r="E306" s="114"/>
      <c r="F306" s="114"/>
      <c r="G306" s="114"/>
      <c r="H306" s="114"/>
      <c r="I306" s="95"/>
      <c r="J306" s="95"/>
      <c r="K306" s="95"/>
    </row>
    <row r="307" spans="2:11">
      <c r="B307" s="94"/>
      <c r="C307" s="94"/>
      <c r="D307" s="114"/>
      <c r="E307" s="114"/>
      <c r="F307" s="114"/>
      <c r="G307" s="114"/>
      <c r="H307" s="114"/>
      <c r="I307" s="95"/>
      <c r="J307" s="95"/>
      <c r="K307" s="95"/>
    </row>
    <row r="308" spans="2:11">
      <c r="B308" s="94"/>
      <c r="C308" s="94"/>
      <c r="D308" s="114"/>
      <c r="E308" s="114"/>
      <c r="F308" s="114"/>
      <c r="G308" s="114"/>
      <c r="H308" s="114"/>
      <c r="I308" s="95"/>
      <c r="J308" s="95"/>
      <c r="K308" s="95"/>
    </row>
    <row r="309" spans="2:11">
      <c r="B309" s="94"/>
      <c r="C309" s="94"/>
      <c r="D309" s="114"/>
      <c r="E309" s="114"/>
      <c r="F309" s="114"/>
      <c r="G309" s="114"/>
      <c r="H309" s="114"/>
      <c r="I309" s="95"/>
      <c r="J309" s="95"/>
      <c r="K309" s="95"/>
    </row>
    <row r="310" spans="2:11">
      <c r="B310" s="94"/>
      <c r="C310" s="94"/>
      <c r="D310" s="114"/>
      <c r="E310" s="114"/>
      <c r="F310" s="114"/>
      <c r="G310" s="114"/>
      <c r="H310" s="114"/>
      <c r="I310" s="95"/>
      <c r="J310" s="95"/>
      <c r="K310" s="95"/>
    </row>
    <row r="311" spans="2:11">
      <c r="B311" s="94"/>
      <c r="C311" s="94"/>
      <c r="D311" s="114"/>
      <c r="E311" s="114"/>
      <c r="F311" s="114"/>
      <c r="G311" s="114"/>
      <c r="H311" s="114"/>
      <c r="I311" s="95"/>
      <c r="J311" s="95"/>
      <c r="K311" s="95"/>
    </row>
    <row r="312" spans="2:11">
      <c r="B312" s="94"/>
      <c r="C312" s="94"/>
      <c r="D312" s="114"/>
      <c r="E312" s="114"/>
      <c r="F312" s="114"/>
      <c r="G312" s="114"/>
      <c r="H312" s="114"/>
      <c r="I312" s="95"/>
      <c r="J312" s="95"/>
      <c r="K312" s="95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09"/>
  <sheetViews>
    <sheetView rightToLeft="1" workbookViewId="0"/>
  </sheetViews>
  <sheetFormatPr defaultColWidth="9.140625" defaultRowHeight="18"/>
  <cols>
    <col min="1" max="1" width="6.28515625" style="1" customWidth="1"/>
    <col min="2" max="2" width="28" style="2" bestFit="1" customWidth="1"/>
    <col min="3" max="3" width="12.710937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9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134</v>
      </c>
      <c r="C1" s="46" t="s" vm="1">
        <v>214</v>
      </c>
    </row>
    <row r="2" spans="2:15">
      <c r="B2" s="46" t="s">
        <v>133</v>
      </c>
      <c r="C2" s="46" t="s">
        <v>2403</v>
      </c>
    </row>
    <row r="3" spans="2:15">
      <c r="B3" s="46" t="s">
        <v>135</v>
      </c>
      <c r="C3" s="68" t="s">
        <v>2404</v>
      </c>
    </row>
    <row r="4" spans="2:15">
      <c r="B4" s="46" t="s">
        <v>136</v>
      </c>
      <c r="C4" s="68">
        <v>14244</v>
      </c>
    </row>
    <row r="6" spans="2:15" ht="26.25" customHeight="1">
      <c r="B6" s="134" t="s">
        <v>167</v>
      </c>
      <c r="C6" s="135"/>
      <c r="D6" s="135"/>
      <c r="E6" s="135"/>
      <c r="F6" s="135"/>
      <c r="G6" s="135"/>
      <c r="H6" s="135"/>
      <c r="I6" s="135"/>
      <c r="J6" s="135"/>
      <c r="K6" s="136"/>
    </row>
    <row r="7" spans="2:15" s="3" customFormat="1" ht="63">
      <c r="B7" s="47" t="s">
        <v>104</v>
      </c>
      <c r="C7" s="49" t="s">
        <v>40</v>
      </c>
      <c r="D7" s="49" t="s">
        <v>14</v>
      </c>
      <c r="E7" s="49" t="s">
        <v>15</v>
      </c>
      <c r="F7" s="49" t="s">
        <v>52</v>
      </c>
      <c r="G7" s="49" t="s">
        <v>91</v>
      </c>
      <c r="H7" s="49" t="s">
        <v>49</v>
      </c>
      <c r="I7" s="49" t="s">
        <v>99</v>
      </c>
      <c r="J7" s="49" t="s">
        <v>137</v>
      </c>
      <c r="K7" s="51" t="s">
        <v>138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193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7" t="s">
        <v>2411</v>
      </c>
      <c r="C10" s="88"/>
      <c r="D10" s="88"/>
      <c r="E10" s="88"/>
      <c r="F10" s="88"/>
      <c r="G10" s="88"/>
      <c r="H10" s="88"/>
      <c r="I10" s="108">
        <f>I11</f>
        <v>-0.11307673200000001</v>
      </c>
      <c r="J10" s="109">
        <f>IFERROR(I10/$I$10,0)</f>
        <v>1</v>
      </c>
      <c r="K10" s="109">
        <f>I10/'סכום נכסי הקרן'!$C$42</f>
        <v>-1.5288096640837489E-4</v>
      </c>
      <c r="O10" s="1"/>
    </row>
    <row r="11" spans="2:15" ht="21" customHeight="1">
      <c r="B11" s="125" t="s">
        <v>184</v>
      </c>
      <c r="C11" s="125"/>
      <c r="D11" s="125"/>
      <c r="E11" s="125"/>
      <c r="F11" s="125"/>
      <c r="G11" s="125"/>
      <c r="H11" s="126"/>
      <c r="I11" s="91">
        <f>SUM(I12:I13)</f>
        <v>-0.11307673200000001</v>
      </c>
      <c r="J11" s="109">
        <f t="shared" ref="J11:J13" si="0">IFERROR(I11/$I$10,0)</f>
        <v>1</v>
      </c>
      <c r="K11" s="109">
        <f>I11/'סכום נכסי הקרן'!$C$42</f>
        <v>-1.5288096640837489E-4</v>
      </c>
    </row>
    <row r="12" spans="2:15">
      <c r="B12" s="127" t="s">
        <v>506</v>
      </c>
      <c r="C12" s="127" t="s">
        <v>507</v>
      </c>
      <c r="D12" s="127" t="s">
        <v>509</v>
      </c>
      <c r="E12" s="127"/>
      <c r="F12" s="128">
        <v>0</v>
      </c>
      <c r="G12" s="127" t="s">
        <v>121</v>
      </c>
      <c r="H12" s="128">
        <v>0</v>
      </c>
      <c r="I12" s="91">
        <v>-8.6268677000000016E-2</v>
      </c>
      <c r="J12" s="109">
        <f t="shared" si="0"/>
        <v>0.76292156197085714</v>
      </c>
      <c r="K12" s="109">
        <f>I12/'סכום נכסי הקרן'!$C$42</f>
        <v>-1.1663618568789151E-4</v>
      </c>
    </row>
    <row r="13" spans="2:15">
      <c r="B13" s="127" t="s">
        <v>1260</v>
      </c>
      <c r="C13" s="127" t="s">
        <v>1261</v>
      </c>
      <c r="D13" s="127" t="s">
        <v>509</v>
      </c>
      <c r="E13" s="127"/>
      <c r="F13" s="128">
        <v>0</v>
      </c>
      <c r="G13" s="127" t="s">
        <v>121</v>
      </c>
      <c r="H13" s="128">
        <v>0</v>
      </c>
      <c r="I13" s="91">
        <v>-2.6808055000000004E-2</v>
      </c>
      <c r="J13" s="109">
        <f t="shared" si="0"/>
        <v>0.23707843802914291</v>
      </c>
      <c r="K13" s="109">
        <f>I13/'סכום נכסי הקרן'!$C$42</f>
        <v>-3.624478072048338E-5</v>
      </c>
    </row>
    <row r="14" spans="2:15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94"/>
      <c r="C106" s="95"/>
      <c r="D106" s="114"/>
      <c r="E106" s="114"/>
      <c r="F106" s="114"/>
      <c r="G106" s="114"/>
      <c r="H106" s="114"/>
      <c r="I106" s="95"/>
      <c r="J106" s="95"/>
      <c r="K106" s="95"/>
    </row>
    <row r="107" spans="2:11">
      <c r="B107" s="94"/>
      <c r="C107" s="95"/>
      <c r="D107" s="114"/>
      <c r="E107" s="114"/>
      <c r="F107" s="114"/>
      <c r="G107" s="114"/>
      <c r="H107" s="114"/>
      <c r="I107" s="95"/>
      <c r="J107" s="95"/>
      <c r="K107" s="95"/>
    </row>
    <row r="108" spans="2:11">
      <c r="B108" s="94"/>
      <c r="C108" s="95"/>
      <c r="D108" s="114"/>
      <c r="E108" s="114"/>
      <c r="F108" s="114"/>
      <c r="G108" s="114"/>
      <c r="H108" s="114"/>
      <c r="I108" s="95"/>
      <c r="J108" s="95"/>
      <c r="K108" s="95"/>
    </row>
    <row r="109" spans="2:11">
      <c r="B109" s="94"/>
      <c r="C109" s="95"/>
      <c r="D109" s="114"/>
      <c r="E109" s="114"/>
      <c r="F109" s="114"/>
      <c r="G109" s="114"/>
      <c r="H109" s="114"/>
      <c r="I109" s="95"/>
      <c r="J109" s="95"/>
      <c r="K109" s="95"/>
    </row>
    <row r="110" spans="2:11">
      <c r="B110" s="94"/>
      <c r="C110" s="95"/>
      <c r="D110" s="114"/>
      <c r="E110" s="114"/>
      <c r="F110" s="114"/>
      <c r="G110" s="114"/>
      <c r="H110" s="114"/>
      <c r="I110" s="95"/>
      <c r="J110" s="95"/>
      <c r="K110" s="95"/>
    </row>
    <row r="111" spans="2:11">
      <c r="B111" s="94"/>
      <c r="C111" s="95"/>
      <c r="D111" s="114"/>
      <c r="E111" s="114"/>
      <c r="F111" s="114"/>
      <c r="G111" s="114"/>
      <c r="H111" s="114"/>
      <c r="I111" s="95"/>
      <c r="J111" s="95"/>
      <c r="K111" s="95"/>
    </row>
    <row r="112" spans="2:11">
      <c r="B112" s="94"/>
      <c r="C112" s="95"/>
      <c r="D112" s="114"/>
      <c r="E112" s="114"/>
      <c r="F112" s="114"/>
      <c r="G112" s="114"/>
      <c r="H112" s="114"/>
      <c r="I112" s="95"/>
      <c r="J112" s="95"/>
      <c r="K112" s="95"/>
    </row>
    <row r="113" spans="2:11">
      <c r="B113" s="94"/>
      <c r="C113" s="95"/>
      <c r="D113" s="114"/>
      <c r="E113" s="114"/>
      <c r="F113" s="114"/>
      <c r="G113" s="114"/>
      <c r="H113" s="114"/>
      <c r="I113" s="95"/>
      <c r="J113" s="95"/>
      <c r="K113" s="95"/>
    </row>
    <row r="114" spans="2:11">
      <c r="B114" s="94"/>
      <c r="C114" s="95"/>
      <c r="D114" s="114"/>
      <c r="E114" s="114"/>
      <c r="F114" s="114"/>
      <c r="G114" s="114"/>
      <c r="H114" s="114"/>
      <c r="I114" s="95"/>
      <c r="J114" s="95"/>
      <c r="K114" s="95"/>
    </row>
    <row r="115" spans="2:11">
      <c r="B115" s="94"/>
      <c r="C115" s="95"/>
      <c r="D115" s="114"/>
      <c r="E115" s="114"/>
      <c r="F115" s="114"/>
      <c r="G115" s="114"/>
      <c r="H115" s="114"/>
      <c r="I115" s="95"/>
      <c r="J115" s="95"/>
      <c r="K115" s="95"/>
    </row>
    <row r="116" spans="2:11">
      <c r="B116" s="94"/>
      <c r="C116" s="95"/>
      <c r="D116" s="114"/>
      <c r="E116" s="114"/>
      <c r="F116" s="114"/>
      <c r="G116" s="114"/>
      <c r="H116" s="114"/>
      <c r="I116" s="95"/>
      <c r="J116" s="95"/>
      <c r="K116" s="95"/>
    </row>
    <row r="117" spans="2:11">
      <c r="B117" s="94"/>
      <c r="C117" s="95"/>
      <c r="D117" s="114"/>
      <c r="E117" s="114"/>
      <c r="F117" s="114"/>
      <c r="G117" s="114"/>
      <c r="H117" s="114"/>
      <c r="I117" s="95"/>
      <c r="J117" s="95"/>
      <c r="K117" s="95"/>
    </row>
    <row r="118" spans="2:11">
      <c r="B118" s="94"/>
      <c r="C118" s="95"/>
      <c r="D118" s="114"/>
      <c r="E118" s="114"/>
      <c r="F118" s="114"/>
      <c r="G118" s="114"/>
      <c r="H118" s="114"/>
      <c r="I118" s="95"/>
      <c r="J118" s="95"/>
      <c r="K118" s="95"/>
    </row>
    <row r="119" spans="2:11">
      <c r="B119" s="94"/>
      <c r="C119" s="95"/>
      <c r="D119" s="114"/>
      <c r="E119" s="114"/>
      <c r="F119" s="114"/>
      <c r="G119" s="114"/>
      <c r="H119" s="114"/>
      <c r="I119" s="95"/>
      <c r="J119" s="95"/>
      <c r="K119" s="95"/>
    </row>
    <row r="120" spans="2:11">
      <c r="B120" s="94"/>
      <c r="C120" s="95"/>
      <c r="D120" s="114"/>
      <c r="E120" s="114"/>
      <c r="F120" s="114"/>
      <c r="G120" s="114"/>
      <c r="H120" s="114"/>
      <c r="I120" s="95"/>
      <c r="J120" s="95"/>
      <c r="K120" s="95"/>
    </row>
    <row r="121" spans="2:11">
      <c r="B121" s="94"/>
      <c r="C121" s="95"/>
      <c r="D121" s="114"/>
      <c r="E121" s="114"/>
      <c r="F121" s="114"/>
      <c r="G121" s="114"/>
      <c r="H121" s="114"/>
      <c r="I121" s="95"/>
      <c r="J121" s="95"/>
      <c r="K121" s="95"/>
    </row>
    <row r="122" spans="2:11">
      <c r="B122" s="94"/>
      <c r="C122" s="95"/>
      <c r="D122" s="114"/>
      <c r="E122" s="114"/>
      <c r="F122" s="114"/>
      <c r="G122" s="114"/>
      <c r="H122" s="114"/>
      <c r="I122" s="95"/>
      <c r="J122" s="95"/>
      <c r="K122" s="95"/>
    </row>
    <row r="123" spans="2:11">
      <c r="B123" s="94"/>
      <c r="C123" s="95"/>
      <c r="D123" s="114"/>
      <c r="E123" s="114"/>
      <c r="F123" s="114"/>
      <c r="G123" s="114"/>
      <c r="H123" s="114"/>
      <c r="I123" s="95"/>
      <c r="J123" s="95"/>
      <c r="K123" s="95"/>
    </row>
    <row r="124" spans="2:11">
      <c r="B124" s="94"/>
      <c r="C124" s="95"/>
      <c r="D124" s="114"/>
      <c r="E124" s="114"/>
      <c r="F124" s="114"/>
      <c r="G124" s="114"/>
      <c r="H124" s="114"/>
      <c r="I124" s="95"/>
      <c r="J124" s="95"/>
      <c r="K124" s="95"/>
    </row>
    <row r="125" spans="2:11">
      <c r="B125" s="94"/>
      <c r="C125" s="95"/>
      <c r="D125" s="114"/>
      <c r="E125" s="114"/>
      <c r="F125" s="114"/>
      <c r="G125" s="114"/>
      <c r="H125" s="114"/>
      <c r="I125" s="95"/>
      <c r="J125" s="95"/>
      <c r="K125" s="95"/>
    </row>
    <row r="126" spans="2:11">
      <c r="B126" s="94"/>
      <c r="C126" s="95"/>
      <c r="D126" s="114"/>
      <c r="E126" s="114"/>
      <c r="F126" s="114"/>
      <c r="G126" s="114"/>
      <c r="H126" s="114"/>
      <c r="I126" s="95"/>
      <c r="J126" s="95"/>
      <c r="K126" s="95"/>
    </row>
    <row r="127" spans="2:11">
      <c r="B127" s="94"/>
      <c r="C127" s="95"/>
      <c r="D127" s="114"/>
      <c r="E127" s="114"/>
      <c r="F127" s="114"/>
      <c r="G127" s="114"/>
      <c r="H127" s="114"/>
      <c r="I127" s="95"/>
      <c r="J127" s="95"/>
      <c r="K127" s="95"/>
    </row>
    <row r="128" spans="2:11">
      <c r="B128" s="94"/>
      <c r="C128" s="95"/>
      <c r="D128" s="114"/>
      <c r="E128" s="114"/>
      <c r="F128" s="114"/>
      <c r="G128" s="114"/>
      <c r="H128" s="114"/>
      <c r="I128" s="95"/>
      <c r="J128" s="95"/>
      <c r="K128" s="95"/>
    </row>
    <row r="129" spans="2:11">
      <c r="B129" s="94"/>
      <c r="C129" s="95"/>
      <c r="D129" s="114"/>
      <c r="E129" s="114"/>
      <c r="F129" s="114"/>
      <c r="G129" s="114"/>
      <c r="H129" s="114"/>
      <c r="I129" s="95"/>
      <c r="J129" s="95"/>
      <c r="K129" s="95"/>
    </row>
    <row r="130" spans="2:11">
      <c r="B130" s="94"/>
      <c r="C130" s="95"/>
      <c r="D130" s="114"/>
      <c r="E130" s="114"/>
      <c r="F130" s="114"/>
      <c r="G130" s="114"/>
      <c r="H130" s="114"/>
      <c r="I130" s="95"/>
      <c r="J130" s="95"/>
      <c r="K130" s="95"/>
    </row>
    <row r="131" spans="2:11">
      <c r="B131" s="94"/>
      <c r="C131" s="95"/>
      <c r="D131" s="114"/>
      <c r="E131" s="114"/>
      <c r="F131" s="114"/>
      <c r="G131" s="114"/>
      <c r="H131" s="114"/>
      <c r="I131" s="95"/>
      <c r="J131" s="95"/>
      <c r="K131" s="95"/>
    </row>
    <row r="132" spans="2:11">
      <c r="B132" s="94"/>
      <c r="C132" s="95"/>
      <c r="D132" s="114"/>
      <c r="E132" s="114"/>
      <c r="F132" s="114"/>
      <c r="G132" s="114"/>
      <c r="H132" s="114"/>
      <c r="I132" s="95"/>
      <c r="J132" s="95"/>
      <c r="K132" s="95"/>
    </row>
    <row r="133" spans="2:11">
      <c r="B133" s="94"/>
      <c r="C133" s="95"/>
      <c r="D133" s="114"/>
      <c r="E133" s="114"/>
      <c r="F133" s="114"/>
      <c r="G133" s="114"/>
      <c r="H133" s="114"/>
      <c r="I133" s="95"/>
      <c r="J133" s="95"/>
      <c r="K133" s="95"/>
    </row>
    <row r="134" spans="2:11">
      <c r="B134" s="94"/>
      <c r="C134" s="95"/>
      <c r="D134" s="114"/>
      <c r="E134" s="114"/>
      <c r="F134" s="114"/>
      <c r="G134" s="114"/>
      <c r="H134" s="114"/>
      <c r="I134" s="95"/>
      <c r="J134" s="95"/>
      <c r="K134" s="95"/>
    </row>
    <row r="135" spans="2:11">
      <c r="B135" s="94"/>
      <c r="C135" s="95"/>
      <c r="D135" s="114"/>
      <c r="E135" s="114"/>
      <c r="F135" s="114"/>
      <c r="G135" s="114"/>
      <c r="H135" s="114"/>
      <c r="I135" s="95"/>
      <c r="J135" s="95"/>
      <c r="K135" s="95"/>
    </row>
    <row r="136" spans="2:11">
      <c r="B136" s="94"/>
      <c r="C136" s="95"/>
      <c r="D136" s="114"/>
      <c r="E136" s="114"/>
      <c r="F136" s="114"/>
      <c r="G136" s="114"/>
      <c r="H136" s="114"/>
      <c r="I136" s="95"/>
      <c r="J136" s="95"/>
      <c r="K136" s="95"/>
    </row>
    <row r="137" spans="2:11">
      <c r="B137" s="94"/>
      <c r="C137" s="95"/>
      <c r="D137" s="114"/>
      <c r="E137" s="114"/>
      <c r="F137" s="114"/>
      <c r="G137" s="114"/>
      <c r="H137" s="114"/>
      <c r="I137" s="95"/>
      <c r="J137" s="95"/>
      <c r="K137" s="95"/>
    </row>
    <row r="138" spans="2:11">
      <c r="B138" s="94"/>
      <c r="C138" s="95"/>
      <c r="D138" s="114"/>
      <c r="E138" s="114"/>
      <c r="F138" s="114"/>
      <c r="G138" s="114"/>
      <c r="H138" s="114"/>
      <c r="I138" s="95"/>
      <c r="J138" s="95"/>
      <c r="K138" s="95"/>
    </row>
    <row r="139" spans="2:11">
      <c r="B139" s="94"/>
      <c r="C139" s="95"/>
      <c r="D139" s="114"/>
      <c r="E139" s="114"/>
      <c r="F139" s="114"/>
      <c r="G139" s="114"/>
      <c r="H139" s="114"/>
      <c r="I139" s="95"/>
      <c r="J139" s="95"/>
      <c r="K139" s="95"/>
    </row>
    <row r="140" spans="2:11">
      <c r="B140" s="94"/>
      <c r="C140" s="95"/>
      <c r="D140" s="114"/>
      <c r="E140" s="114"/>
      <c r="F140" s="114"/>
      <c r="G140" s="114"/>
      <c r="H140" s="114"/>
      <c r="I140" s="95"/>
      <c r="J140" s="95"/>
      <c r="K140" s="95"/>
    </row>
    <row r="141" spans="2:11">
      <c r="B141" s="94"/>
      <c r="C141" s="95"/>
      <c r="D141" s="114"/>
      <c r="E141" s="114"/>
      <c r="F141" s="114"/>
      <c r="G141" s="114"/>
      <c r="H141" s="114"/>
      <c r="I141" s="95"/>
      <c r="J141" s="95"/>
      <c r="K141" s="95"/>
    </row>
    <row r="142" spans="2:11">
      <c r="B142" s="94"/>
      <c r="C142" s="95"/>
      <c r="D142" s="114"/>
      <c r="E142" s="114"/>
      <c r="F142" s="114"/>
      <c r="G142" s="114"/>
      <c r="H142" s="114"/>
      <c r="I142" s="95"/>
      <c r="J142" s="95"/>
      <c r="K142" s="95"/>
    </row>
    <row r="143" spans="2:11">
      <c r="B143" s="94"/>
      <c r="C143" s="95"/>
      <c r="D143" s="114"/>
      <c r="E143" s="114"/>
      <c r="F143" s="114"/>
      <c r="G143" s="114"/>
      <c r="H143" s="114"/>
      <c r="I143" s="95"/>
      <c r="J143" s="95"/>
      <c r="K143" s="95"/>
    </row>
    <row r="144" spans="2:11">
      <c r="B144" s="94"/>
      <c r="C144" s="95"/>
      <c r="D144" s="114"/>
      <c r="E144" s="114"/>
      <c r="F144" s="114"/>
      <c r="G144" s="114"/>
      <c r="H144" s="114"/>
      <c r="I144" s="95"/>
      <c r="J144" s="95"/>
      <c r="K144" s="95"/>
    </row>
    <row r="145" spans="2:11">
      <c r="B145" s="94"/>
      <c r="C145" s="95"/>
      <c r="D145" s="114"/>
      <c r="E145" s="114"/>
      <c r="F145" s="114"/>
      <c r="G145" s="114"/>
      <c r="H145" s="114"/>
      <c r="I145" s="95"/>
      <c r="J145" s="95"/>
      <c r="K145" s="95"/>
    </row>
    <row r="146" spans="2:11">
      <c r="B146" s="94"/>
      <c r="C146" s="95"/>
      <c r="D146" s="114"/>
      <c r="E146" s="114"/>
      <c r="F146" s="114"/>
      <c r="G146" s="114"/>
      <c r="H146" s="114"/>
      <c r="I146" s="95"/>
      <c r="J146" s="95"/>
      <c r="K146" s="95"/>
    </row>
    <row r="147" spans="2:11">
      <c r="B147" s="94"/>
      <c r="C147" s="95"/>
      <c r="D147" s="114"/>
      <c r="E147" s="114"/>
      <c r="F147" s="114"/>
      <c r="G147" s="114"/>
      <c r="H147" s="114"/>
      <c r="I147" s="95"/>
      <c r="J147" s="95"/>
      <c r="K147" s="95"/>
    </row>
    <row r="148" spans="2:11">
      <c r="B148" s="94"/>
      <c r="C148" s="95"/>
      <c r="D148" s="114"/>
      <c r="E148" s="114"/>
      <c r="F148" s="114"/>
      <c r="G148" s="114"/>
      <c r="H148" s="114"/>
      <c r="I148" s="95"/>
      <c r="J148" s="95"/>
      <c r="K148" s="95"/>
    </row>
    <row r="149" spans="2:11">
      <c r="B149" s="94"/>
      <c r="C149" s="95"/>
      <c r="D149" s="114"/>
      <c r="E149" s="114"/>
      <c r="F149" s="114"/>
      <c r="G149" s="114"/>
      <c r="H149" s="114"/>
      <c r="I149" s="95"/>
      <c r="J149" s="95"/>
      <c r="K149" s="95"/>
    </row>
    <row r="150" spans="2:11">
      <c r="B150" s="94"/>
      <c r="C150" s="95"/>
      <c r="D150" s="114"/>
      <c r="E150" s="114"/>
      <c r="F150" s="114"/>
      <c r="G150" s="114"/>
      <c r="H150" s="114"/>
      <c r="I150" s="95"/>
      <c r="J150" s="95"/>
      <c r="K150" s="95"/>
    </row>
    <row r="151" spans="2:11">
      <c r="B151" s="94"/>
      <c r="C151" s="95"/>
      <c r="D151" s="114"/>
      <c r="E151" s="114"/>
      <c r="F151" s="114"/>
      <c r="G151" s="114"/>
      <c r="H151" s="114"/>
      <c r="I151" s="95"/>
      <c r="J151" s="95"/>
      <c r="K151" s="95"/>
    </row>
    <row r="152" spans="2:11">
      <c r="B152" s="94"/>
      <c r="C152" s="95"/>
      <c r="D152" s="114"/>
      <c r="E152" s="114"/>
      <c r="F152" s="114"/>
      <c r="G152" s="114"/>
      <c r="H152" s="114"/>
      <c r="I152" s="95"/>
      <c r="J152" s="95"/>
      <c r="K152" s="95"/>
    </row>
    <row r="153" spans="2:11">
      <c r="B153" s="94"/>
      <c r="C153" s="95"/>
      <c r="D153" s="114"/>
      <c r="E153" s="114"/>
      <c r="F153" s="114"/>
      <c r="G153" s="114"/>
      <c r="H153" s="114"/>
      <c r="I153" s="95"/>
      <c r="J153" s="95"/>
      <c r="K153" s="95"/>
    </row>
    <row r="154" spans="2:11">
      <c r="B154" s="94"/>
      <c r="C154" s="95"/>
      <c r="D154" s="114"/>
      <c r="E154" s="114"/>
      <c r="F154" s="114"/>
      <c r="G154" s="114"/>
      <c r="H154" s="114"/>
      <c r="I154" s="95"/>
      <c r="J154" s="95"/>
      <c r="K154" s="95"/>
    </row>
    <row r="155" spans="2:11">
      <c r="B155" s="94"/>
      <c r="C155" s="95"/>
      <c r="D155" s="114"/>
      <c r="E155" s="114"/>
      <c r="F155" s="114"/>
      <c r="G155" s="114"/>
      <c r="H155" s="114"/>
      <c r="I155" s="95"/>
      <c r="J155" s="95"/>
      <c r="K155" s="95"/>
    </row>
    <row r="156" spans="2:11">
      <c r="B156" s="94"/>
      <c r="C156" s="95"/>
      <c r="D156" s="114"/>
      <c r="E156" s="114"/>
      <c r="F156" s="114"/>
      <c r="G156" s="114"/>
      <c r="H156" s="114"/>
      <c r="I156" s="95"/>
      <c r="J156" s="95"/>
      <c r="K156" s="95"/>
    </row>
    <row r="157" spans="2:11">
      <c r="B157" s="94"/>
      <c r="C157" s="95"/>
      <c r="D157" s="114"/>
      <c r="E157" s="114"/>
      <c r="F157" s="114"/>
      <c r="G157" s="114"/>
      <c r="H157" s="114"/>
      <c r="I157" s="95"/>
      <c r="J157" s="95"/>
      <c r="K157" s="95"/>
    </row>
    <row r="158" spans="2:11">
      <c r="B158" s="94"/>
      <c r="C158" s="95"/>
      <c r="D158" s="114"/>
      <c r="E158" s="114"/>
      <c r="F158" s="114"/>
      <c r="G158" s="114"/>
      <c r="H158" s="114"/>
      <c r="I158" s="95"/>
      <c r="J158" s="95"/>
      <c r="K158" s="95"/>
    </row>
    <row r="159" spans="2:11">
      <c r="B159" s="94"/>
      <c r="C159" s="95"/>
      <c r="D159" s="114"/>
      <c r="E159" s="114"/>
      <c r="F159" s="114"/>
      <c r="G159" s="114"/>
      <c r="H159" s="114"/>
      <c r="I159" s="95"/>
      <c r="J159" s="95"/>
      <c r="K159" s="95"/>
    </row>
    <row r="160" spans="2:11">
      <c r="B160" s="94"/>
      <c r="C160" s="95"/>
      <c r="D160" s="114"/>
      <c r="E160" s="114"/>
      <c r="F160" s="114"/>
      <c r="G160" s="114"/>
      <c r="H160" s="114"/>
      <c r="I160" s="95"/>
      <c r="J160" s="95"/>
      <c r="K160" s="95"/>
    </row>
    <row r="161" spans="2:11">
      <c r="B161" s="94"/>
      <c r="C161" s="95"/>
      <c r="D161" s="114"/>
      <c r="E161" s="114"/>
      <c r="F161" s="114"/>
      <c r="G161" s="114"/>
      <c r="H161" s="114"/>
      <c r="I161" s="95"/>
      <c r="J161" s="95"/>
      <c r="K161" s="95"/>
    </row>
    <row r="162" spans="2:11">
      <c r="B162" s="94"/>
      <c r="C162" s="95"/>
      <c r="D162" s="114"/>
      <c r="E162" s="114"/>
      <c r="F162" s="114"/>
      <c r="G162" s="114"/>
      <c r="H162" s="114"/>
      <c r="I162" s="95"/>
      <c r="J162" s="95"/>
      <c r="K162" s="95"/>
    </row>
    <row r="163" spans="2:11">
      <c r="B163" s="94"/>
      <c r="C163" s="95"/>
      <c r="D163" s="114"/>
      <c r="E163" s="114"/>
      <c r="F163" s="114"/>
      <c r="G163" s="114"/>
      <c r="H163" s="114"/>
      <c r="I163" s="95"/>
      <c r="J163" s="95"/>
      <c r="K163" s="95"/>
    </row>
    <row r="164" spans="2:11">
      <c r="B164" s="94"/>
      <c r="C164" s="95"/>
      <c r="D164" s="114"/>
      <c r="E164" s="114"/>
      <c r="F164" s="114"/>
      <c r="G164" s="114"/>
      <c r="H164" s="114"/>
      <c r="I164" s="95"/>
      <c r="J164" s="95"/>
      <c r="K164" s="95"/>
    </row>
    <row r="165" spans="2:11">
      <c r="B165" s="94"/>
      <c r="C165" s="95"/>
      <c r="D165" s="114"/>
      <c r="E165" s="114"/>
      <c r="F165" s="114"/>
      <c r="G165" s="114"/>
      <c r="H165" s="114"/>
      <c r="I165" s="95"/>
      <c r="J165" s="95"/>
      <c r="K165" s="95"/>
    </row>
    <row r="166" spans="2:11">
      <c r="B166" s="94"/>
      <c r="C166" s="95"/>
      <c r="D166" s="114"/>
      <c r="E166" s="114"/>
      <c r="F166" s="114"/>
      <c r="G166" s="114"/>
      <c r="H166" s="114"/>
      <c r="I166" s="95"/>
      <c r="J166" s="95"/>
      <c r="K166" s="95"/>
    </row>
    <row r="167" spans="2:11">
      <c r="B167" s="94"/>
      <c r="C167" s="95"/>
      <c r="D167" s="114"/>
      <c r="E167" s="114"/>
      <c r="F167" s="114"/>
      <c r="G167" s="114"/>
      <c r="H167" s="114"/>
      <c r="I167" s="95"/>
      <c r="J167" s="95"/>
      <c r="K167" s="95"/>
    </row>
    <row r="168" spans="2:11">
      <c r="B168" s="94"/>
      <c r="C168" s="95"/>
      <c r="D168" s="114"/>
      <c r="E168" s="114"/>
      <c r="F168" s="114"/>
      <c r="G168" s="114"/>
      <c r="H168" s="114"/>
      <c r="I168" s="95"/>
      <c r="J168" s="95"/>
      <c r="K168" s="95"/>
    </row>
    <row r="169" spans="2:11">
      <c r="B169" s="94"/>
      <c r="C169" s="95"/>
      <c r="D169" s="114"/>
      <c r="E169" s="114"/>
      <c r="F169" s="114"/>
      <c r="G169" s="114"/>
      <c r="H169" s="114"/>
      <c r="I169" s="95"/>
      <c r="J169" s="95"/>
      <c r="K169" s="95"/>
    </row>
    <row r="170" spans="2:11">
      <c r="B170" s="94"/>
      <c r="C170" s="95"/>
      <c r="D170" s="114"/>
      <c r="E170" s="114"/>
      <c r="F170" s="114"/>
      <c r="G170" s="114"/>
      <c r="H170" s="114"/>
      <c r="I170" s="95"/>
      <c r="J170" s="95"/>
      <c r="K170" s="95"/>
    </row>
    <row r="171" spans="2:11">
      <c r="B171" s="94"/>
      <c r="C171" s="95"/>
      <c r="D171" s="114"/>
      <c r="E171" s="114"/>
      <c r="F171" s="114"/>
      <c r="G171" s="114"/>
      <c r="H171" s="114"/>
      <c r="I171" s="95"/>
      <c r="J171" s="95"/>
      <c r="K171" s="95"/>
    </row>
    <row r="172" spans="2:11">
      <c r="B172" s="94"/>
      <c r="C172" s="95"/>
      <c r="D172" s="114"/>
      <c r="E172" s="114"/>
      <c r="F172" s="114"/>
      <c r="G172" s="114"/>
      <c r="H172" s="114"/>
      <c r="I172" s="95"/>
      <c r="J172" s="95"/>
      <c r="K172" s="95"/>
    </row>
    <row r="173" spans="2:11">
      <c r="B173" s="94"/>
      <c r="C173" s="95"/>
      <c r="D173" s="114"/>
      <c r="E173" s="114"/>
      <c r="F173" s="114"/>
      <c r="G173" s="114"/>
      <c r="H173" s="114"/>
      <c r="I173" s="95"/>
      <c r="J173" s="95"/>
      <c r="K173" s="95"/>
    </row>
    <row r="174" spans="2:11">
      <c r="B174" s="94"/>
      <c r="C174" s="95"/>
      <c r="D174" s="114"/>
      <c r="E174" s="114"/>
      <c r="F174" s="114"/>
      <c r="G174" s="114"/>
      <c r="H174" s="114"/>
      <c r="I174" s="95"/>
      <c r="J174" s="95"/>
      <c r="K174" s="95"/>
    </row>
    <row r="175" spans="2:11">
      <c r="B175" s="94"/>
      <c r="C175" s="95"/>
      <c r="D175" s="114"/>
      <c r="E175" s="114"/>
      <c r="F175" s="114"/>
      <c r="G175" s="114"/>
      <c r="H175" s="114"/>
      <c r="I175" s="95"/>
      <c r="J175" s="95"/>
      <c r="K175" s="95"/>
    </row>
    <row r="176" spans="2:11">
      <c r="B176" s="94"/>
      <c r="C176" s="95"/>
      <c r="D176" s="114"/>
      <c r="E176" s="114"/>
      <c r="F176" s="114"/>
      <c r="G176" s="114"/>
      <c r="H176" s="114"/>
      <c r="I176" s="95"/>
      <c r="J176" s="95"/>
      <c r="K176" s="95"/>
    </row>
    <row r="177" spans="2:11">
      <c r="B177" s="94"/>
      <c r="C177" s="95"/>
      <c r="D177" s="114"/>
      <c r="E177" s="114"/>
      <c r="F177" s="114"/>
      <c r="G177" s="114"/>
      <c r="H177" s="114"/>
      <c r="I177" s="95"/>
      <c r="J177" s="95"/>
      <c r="K177" s="95"/>
    </row>
    <row r="178" spans="2:11">
      <c r="B178" s="94"/>
      <c r="C178" s="95"/>
      <c r="D178" s="114"/>
      <c r="E178" s="114"/>
      <c r="F178" s="114"/>
      <c r="G178" s="114"/>
      <c r="H178" s="114"/>
      <c r="I178" s="95"/>
      <c r="J178" s="95"/>
      <c r="K178" s="95"/>
    </row>
    <row r="179" spans="2:11">
      <c r="B179" s="94"/>
      <c r="C179" s="95"/>
      <c r="D179" s="114"/>
      <c r="E179" s="114"/>
      <c r="F179" s="114"/>
      <c r="G179" s="114"/>
      <c r="H179" s="114"/>
      <c r="I179" s="95"/>
      <c r="J179" s="95"/>
      <c r="K179" s="95"/>
    </row>
    <row r="180" spans="2:11">
      <c r="B180" s="94"/>
      <c r="C180" s="95"/>
      <c r="D180" s="114"/>
      <c r="E180" s="114"/>
      <c r="F180" s="114"/>
      <c r="G180" s="114"/>
      <c r="H180" s="114"/>
      <c r="I180" s="95"/>
      <c r="J180" s="95"/>
      <c r="K180" s="95"/>
    </row>
    <row r="181" spans="2:11">
      <c r="B181" s="94"/>
      <c r="C181" s="95"/>
      <c r="D181" s="114"/>
      <c r="E181" s="114"/>
      <c r="F181" s="114"/>
      <c r="G181" s="114"/>
      <c r="H181" s="114"/>
      <c r="I181" s="95"/>
      <c r="J181" s="95"/>
      <c r="K181" s="95"/>
    </row>
    <row r="182" spans="2:11">
      <c r="B182" s="94"/>
      <c r="C182" s="95"/>
      <c r="D182" s="114"/>
      <c r="E182" s="114"/>
      <c r="F182" s="114"/>
      <c r="G182" s="114"/>
      <c r="H182" s="114"/>
      <c r="I182" s="95"/>
      <c r="J182" s="95"/>
      <c r="K182" s="95"/>
    </row>
    <row r="183" spans="2:11">
      <c r="B183" s="94"/>
      <c r="C183" s="95"/>
      <c r="D183" s="114"/>
      <c r="E183" s="114"/>
      <c r="F183" s="114"/>
      <c r="G183" s="114"/>
      <c r="H183" s="114"/>
      <c r="I183" s="95"/>
      <c r="J183" s="95"/>
      <c r="K183" s="95"/>
    </row>
    <row r="184" spans="2:11">
      <c r="B184" s="94"/>
      <c r="C184" s="95"/>
      <c r="D184" s="114"/>
      <c r="E184" s="114"/>
      <c r="F184" s="114"/>
      <c r="G184" s="114"/>
      <c r="H184" s="114"/>
      <c r="I184" s="95"/>
      <c r="J184" s="95"/>
      <c r="K184" s="95"/>
    </row>
    <row r="185" spans="2:11">
      <c r="B185" s="94"/>
      <c r="C185" s="95"/>
      <c r="D185" s="114"/>
      <c r="E185" s="114"/>
      <c r="F185" s="114"/>
      <c r="G185" s="114"/>
      <c r="H185" s="114"/>
      <c r="I185" s="95"/>
      <c r="J185" s="95"/>
      <c r="K185" s="95"/>
    </row>
    <row r="186" spans="2:11">
      <c r="B186" s="94"/>
      <c r="C186" s="95"/>
      <c r="D186" s="114"/>
      <c r="E186" s="114"/>
      <c r="F186" s="114"/>
      <c r="G186" s="114"/>
      <c r="H186" s="114"/>
      <c r="I186" s="95"/>
      <c r="J186" s="95"/>
      <c r="K186" s="95"/>
    </row>
    <row r="187" spans="2:11">
      <c r="B187" s="94"/>
      <c r="C187" s="95"/>
      <c r="D187" s="114"/>
      <c r="E187" s="114"/>
      <c r="F187" s="114"/>
      <c r="G187" s="114"/>
      <c r="H187" s="114"/>
      <c r="I187" s="95"/>
      <c r="J187" s="95"/>
      <c r="K187" s="95"/>
    </row>
    <row r="188" spans="2:11">
      <c r="B188" s="94"/>
      <c r="C188" s="95"/>
      <c r="D188" s="114"/>
      <c r="E188" s="114"/>
      <c r="F188" s="114"/>
      <c r="G188" s="114"/>
      <c r="H188" s="114"/>
      <c r="I188" s="95"/>
      <c r="J188" s="95"/>
      <c r="K188" s="95"/>
    </row>
    <row r="189" spans="2:11">
      <c r="B189" s="94"/>
      <c r="C189" s="95"/>
      <c r="D189" s="114"/>
      <c r="E189" s="114"/>
      <c r="F189" s="114"/>
      <c r="G189" s="114"/>
      <c r="H189" s="114"/>
      <c r="I189" s="95"/>
      <c r="J189" s="95"/>
      <c r="K189" s="95"/>
    </row>
    <row r="190" spans="2:11">
      <c r="B190" s="94"/>
      <c r="C190" s="95"/>
      <c r="D190" s="114"/>
      <c r="E190" s="114"/>
      <c r="F190" s="114"/>
      <c r="G190" s="114"/>
      <c r="H190" s="114"/>
      <c r="I190" s="95"/>
      <c r="J190" s="95"/>
      <c r="K190" s="95"/>
    </row>
    <row r="191" spans="2:11">
      <c r="B191" s="94"/>
      <c r="C191" s="95"/>
      <c r="D191" s="114"/>
      <c r="E191" s="114"/>
      <c r="F191" s="114"/>
      <c r="G191" s="114"/>
      <c r="H191" s="114"/>
      <c r="I191" s="95"/>
      <c r="J191" s="95"/>
      <c r="K191" s="95"/>
    </row>
    <row r="192" spans="2:11">
      <c r="B192" s="94"/>
      <c r="C192" s="95"/>
      <c r="D192" s="114"/>
      <c r="E192" s="114"/>
      <c r="F192" s="114"/>
      <c r="G192" s="114"/>
      <c r="H192" s="114"/>
      <c r="I192" s="95"/>
      <c r="J192" s="95"/>
      <c r="K192" s="95"/>
    </row>
    <row r="193" spans="2:11">
      <c r="B193" s="94"/>
      <c r="C193" s="95"/>
      <c r="D193" s="114"/>
      <c r="E193" s="114"/>
      <c r="F193" s="114"/>
      <c r="G193" s="114"/>
      <c r="H193" s="114"/>
      <c r="I193" s="95"/>
      <c r="J193" s="95"/>
      <c r="K193" s="95"/>
    </row>
    <row r="194" spans="2:11">
      <c r="B194" s="94"/>
      <c r="C194" s="95"/>
      <c r="D194" s="114"/>
      <c r="E194" s="114"/>
      <c r="F194" s="114"/>
      <c r="G194" s="114"/>
      <c r="H194" s="114"/>
      <c r="I194" s="95"/>
      <c r="J194" s="95"/>
      <c r="K194" s="95"/>
    </row>
    <row r="195" spans="2:11">
      <c r="B195" s="94"/>
      <c r="C195" s="95"/>
      <c r="D195" s="114"/>
      <c r="E195" s="114"/>
      <c r="F195" s="114"/>
      <c r="G195" s="114"/>
      <c r="H195" s="114"/>
      <c r="I195" s="95"/>
      <c r="J195" s="95"/>
      <c r="K195" s="95"/>
    </row>
    <row r="196" spans="2:11">
      <c r="B196" s="94"/>
      <c r="C196" s="95"/>
      <c r="D196" s="114"/>
      <c r="E196" s="114"/>
      <c r="F196" s="114"/>
      <c r="G196" s="114"/>
      <c r="H196" s="114"/>
      <c r="I196" s="95"/>
      <c r="J196" s="95"/>
      <c r="K196" s="95"/>
    </row>
    <row r="197" spans="2:11">
      <c r="B197" s="94"/>
      <c r="C197" s="95"/>
      <c r="D197" s="114"/>
      <c r="E197" s="114"/>
      <c r="F197" s="114"/>
      <c r="G197" s="114"/>
      <c r="H197" s="114"/>
      <c r="I197" s="95"/>
      <c r="J197" s="95"/>
      <c r="K197" s="95"/>
    </row>
    <row r="198" spans="2:11">
      <c r="B198" s="94"/>
      <c r="C198" s="95"/>
      <c r="D198" s="114"/>
      <c r="E198" s="114"/>
      <c r="F198" s="114"/>
      <c r="G198" s="114"/>
      <c r="H198" s="114"/>
      <c r="I198" s="95"/>
      <c r="J198" s="95"/>
      <c r="K198" s="95"/>
    </row>
    <row r="199" spans="2:11">
      <c r="B199" s="94"/>
      <c r="C199" s="95"/>
      <c r="D199" s="114"/>
      <c r="E199" s="114"/>
      <c r="F199" s="114"/>
      <c r="G199" s="114"/>
      <c r="H199" s="114"/>
      <c r="I199" s="95"/>
      <c r="J199" s="95"/>
      <c r="K199" s="95"/>
    </row>
    <row r="200" spans="2:11">
      <c r="B200" s="94"/>
      <c r="C200" s="95"/>
      <c r="D200" s="114"/>
      <c r="E200" s="114"/>
      <c r="F200" s="114"/>
      <c r="G200" s="114"/>
      <c r="H200" s="114"/>
      <c r="I200" s="95"/>
      <c r="J200" s="95"/>
      <c r="K200" s="95"/>
    </row>
    <row r="201" spans="2:11">
      <c r="B201" s="94"/>
      <c r="C201" s="95"/>
      <c r="D201" s="114"/>
      <c r="E201" s="114"/>
      <c r="F201" s="114"/>
      <c r="G201" s="114"/>
      <c r="H201" s="114"/>
      <c r="I201" s="95"/>
      <c r="J201" s="95"/>
      <c r="K201" s="95"/>
    </row>
    <row r="202" spans="2:11">
      <c r="B202" s="94"/>
      <c r="C202" s="95"/>
      <c r="D202" s="114"/>
      <c r="E202" s="114"/>
      <c r="F202" s="114"/>
      <c r="G202" s="114"/>
      <c r="H202" s="114"/>
      <c r="I202" s="95"/>
      <c r="J202" s="95"/>
      <c r="K202" s="95"/>
    </row>
    <row r="203" spans="2:11">
      <c r="B203" s="94"/>
      <c r="C203" s="95"/>
      <c r="D203" s="114"/>
      <c r="E203" s="114"/>
      <c r="F203" s="114"/>
      <c r="G203" s="114"/>
      <c r="H203" s="114"/>
      <c r="I203" s="95"/>
      <c r="J203" s="95"/>
      <c r="K203" s="95"/>
    </row>
    <row r="204" spans="2:11">
      <c r="B204" s="94"/>
      <c r="C204" s="95"/>
      <c r="D204" s="114"/>
      <c r="E204" s="114"/>
      <c r="F204" s="114"/>
      <c r="G204" s="114"/>
      <c r="H204" s="114"/>
      <c r="I204" s="95"/>
      <c r="J204" s="95"/>
      <c r="K204" s="95"/>
    </row>
    <row r="205" spans="2:11">
      <c r="B205" s="94"/>
      <c r="C205" s="95"/>
      <c r="D205" s="114"/>
      <c r="E205" s="114"/>
      <c r="F205" s="114"/>
      <c r="G205" s="114"/>
      <c r="H205" s="114"/>
      <c r="I205" s="95"/>
      <c r="J205" s="95"/>
      <c r="K205" s="95"/>
    </row>
    <row r="206" spans="2:11">
      <c r="B206" s="94"/>
      <c r="C206" s="95"/>
      <c r="D206" s="114"/>
      <c r="E206" s="114"/>
      <c r="F206" s="114"/>
      <c r="G206" s="114"/>
      <c r="H206" s="114"/>
      <c r="I206" s="95"/>
      <c r="J206" s="95"/>
      <c r="K206" s="95"/>
    </row>
    <row r="207" spans="2:11">
      <c r="B207" s="94"/>
      <c r="C207" s="95"/>
      <c r="D207" s="114"/>
      <c r="E207" s="114"/>
      <c r="F207" s="114"/>
      <c r="G207" s="114"/>
      <c r="H207" s="114"/>
      <c r="I207" s="95"/>
      <c r="J207" s="95"/>
      <c r="K207" s="95"/>
    </row>
    <row r="208" spans="2:11">
      <c r="B208" s="94"/>
      <c r="C208" s="95"/>
      <c r="D208" s="114"/>
      <c r="E208" s="114"/>
      <c r="F208" s="114"/>
      <c r="G208" s="114"/>
      <c r="H208" s="114"/>
      <c r="I208" s="95"/>
      <c r="J208" s="95"/>
      <c r="K208" s="95"/>
    </row>
    <row r="209" spans="2:11">
      <c r="B209" s="94"/>
      <c r="C209" s="95"/>
      <c r="D209" s="114"/>
      <c r="E209" s="114"/>
      <c r="F209" s="114"/>
      <c r="G209" s="114"/>
      <c r="H209" s="114"/>
      <c r="I209" s="95"/>
      <c r="J209" s="95"/>
      <c r="K209" s="95"/>
    </row>
    <row r="210" spans="2:11">
      <c r="B210" s="94"/>
      <c r="C210" s="95"/>
      <c r="D210" s="114"/>
      <c r="E210" s="114"/>
      <c r="F210" s="114"/>
      <c r="G210" s="114"/>
      <c r="H210" s="114"/>
      <c r="I210" s="95"/>
      <c r="J210" s="95"/>
      <c r="K210" s="95"/>
    </row>
    <row r="211" spans="2:11">
      <c r="B211" s="94"/>
      <c r="C211" s="95"/>
      <c r="D211" s="114"/>
      <c r="E211" s="114"/>
      <c r="F211" s="114"/>
      <c r="G211" s="114"/>
      <c r="H211" s="114"/>
      <c r="I211" s="95"/>
      <c r="J211" s="95"/>
      <c r="K211" s="95"/>
    </row>
    <row r="212" spans="2:11">
      <c r="B212" s="94"/>
      <c r="C212" s="95"/>
      <c r="D212" s="114"/>
      <c r="E212" s="114"/>
      <c r="F212" s="114"/>
      <c r="G212" s="114"/>
      <c r="H212" s="114"/>
      <c r="I212" s="95"/>
      <c r="J212" s="95"/>
      <c r="K212" s="95"/>
    </row>
    <row r="213" spans="2:11">
      <c r="B213" s="94"/>
      <c r="C213" s="95"/>
      <c r="D213" s="114"/>
      <c r="E213" s="114"/>
      <c r="F213" s="114"/>
      <c r="G213" s="114"/>
      <c r="H213" s="114"/>
      <c r="I213" s="95"/>
      <c r="J213" s="95"/>
      <c r="K213" s="95"/>
    </row>
    <row r="214" spans="2:11">
      <c r="B214" s="94"/>
      <c r="C214" s="95"/>
      <c r="D214" s="114"/>
      <c r="E214" s="114"/>
      <c r="F214" s="114"/>
      <c r="G214" s="114"/>
      <c r="H214" s="114"/>
      <c r="I214" s="95"/>
      <c r="J214" s="95"/>
      <c r="K214" s="95"/>
    </row>
    <row r="215" spans="2:11">
      <c r="B215" s="94"/>
      <c r="C215" s="95"/>
      <c r="D215" s="114"/>
      <c r="E215" s="114"/>
      <c r="F215" s="114"/>
      <c r="G215" s="114"/>
      <c r="H215" s="114"/>
      <c r="I215" s="95"/>
      <c r="J215" s="95"/>
      <c r="K215" s="95"/>
    </row>
    <row r="216" spans="2:11">
      <c r="B216" s="94"/>
      <c r="C216" s="95"/>
      <c r="D216" s="114"/>
      <c r="E216" s="114"/>
      <c r="F216" s="114"/>
      <c r="G216" s="114"/>
      <c r="H216" s="114"/>
      <c r="I216" s="95"/>
      <c r="J216" s="95"/>
      <c r="K216" s="95"/>
    </row>
    <row r="217" spans="2:11">
      <c r="B217" s="94"/>
      <c r="C217" s="95"/>
      <c r="D217" s="114"/>
      <c r="E217" s="114"/>
      <c r="F217" s="114"/>
      <c r="G217" s="114"/>
      <c r="H217" s="114"/>
      <c r="I217" s="95"/>
      <c r="J217" s="95"/>
      <c r="K217" s="95"/>
    </row>
    <row r="218" spans="2:11">
      <c r="B218" s="94"/>
      <c r="C218" s="95"/>
      <c r="D218" s="114"/>
      <c r="E218" s="114"/>
      <c r="F218" s="114"/>
      <c r="G218" s="114"/>
      <c r="H218" s="114"/>
      <c r="I218" s="95"/>
      <c r="J218" s="95"/>
      <c r="K218" s="95"/>
    </row>
    <row r="219" spans="2:11">
      <c r="B219" s="94"/>
      <c r="C219" s="95"/>
      <c r="D219" s="114"/>
      <c r="E219" s="114"/>
      <c r="F219" s="114"/>
      <c r="G219" s="114"/>
      <c r="H219" s="114"/>
      <c r="I219" s="95"/>
      <c r="J219" s="95"/>
      <c r="K219" s="95"/>
    </row>
    <row r="220" spans="2:11">
      <c r="B220" s="94"/>
      <c r="C220" s="95"/>
      <c r="D220" s="114"/>
      <c r="E220" s="114"/>
      <c r="F220" s="114"/>
      <c r="G220" s="114"/>
      <c r="H220" s="114"/>
      <c r="I220" s="95"/>
      <c r="J220" s="95"/>
      <c r="K220" s="95"/>
    </row>
    <row r="221" spans="2:11">
      <c r="B221" s="94"/>
      <c r="C221" s="95"/>
      <c r="D221" s="114"/>
      <c r="E221" s="114"/>
      <c r="F221" s="114"/>
      <c r="G221" s="114"/>
      <c r="H221" s="114"/>
      <c r="I221" s="95"/>
      <c r="J221" s="95"/>
      <c r="K221" s="95"/>
    </row>
    <row r="222" spans="2:11">
      <c r="B222" s="94"/>
      <c r="C222" s="95"/>
      <c r="D222" s="114"/>
      <c r="E222" s="114"/>
      <c r="F222" s="114"/>
      <c r="G222" s="114"/>
      <c r="H222" s="114"/>
      <c r="I222" s="95"/>
      <c r="J222" s="95"/>
      <c r="K222" s="95"/>
    </row>
    <row r="223" spans="2:11">
      <c r="B223" s="94"/>
      <c r="C223" s="95"/>
      <c r="D223" s="114"/>
      <c r="E223" s="114"/>
      <c r="F223" s="114"/>
      <c r="G223" s="114"/>
      <c r="H223" s="114"/>
      <c r="I223" s="95"/>
      <c r="J223" s="95"/>
      <c r="K223" s="95"/>
    </row>
    <row r="224" spans="2:11">
      <c r="B224" s="94"/>
      <c r="C224" s="95"/>
      <c r="D224" s="114"/>
      <c r="E224" s="114"/>
      <c r="F224" s="114"/>
      <c r="G224" s="114"/>
      <c r="H224" s="114"/>
      <c r="I224" s="95"/>
      <c r="J224" s="95"/>
      <c r="K224" s="95"/>
    </row>
    <row r="225" spans="2:11">
      <c r="B225" s="94"/>
      <c r="C225" s="95"/>
      <c r="D225" s="114"/>
      <c r="E225" s="114"/>
      <c r="F225" s="114"/>
      <c r="G225" s="114"/>
      <c r="H225" s="114"/>
      <c r="I225" s="95"/>
      <c r="J225" s="95"/>
      <c r="K225" s="95"/>
    </row>
    <row r="226" spans="2:11">
      <c r="B226" s="94"/>
      <c r="C226" s="95"/>
      <c r="D226" s="114"/>
      <c r="E226" s="114"/>
      <c r="F226" s="114"/>
      <c r="G226" s="114"/>
      <c r="H226" s="114"/>
      <c r="I226" s="95"/>
      <c r="J226" s="95"/>
      <c r="K226" s="95"/>
    </row>
    <row r="227" spans="2:11">
      <c r="B227" s="94"/>
      <c r="C227" s="95"/>
      <c r="D227" s="114"/>
      <c r="E227" s="114"/>
      <c r="F227" s="114"/>
      <c r="G227" s="114"/>
      <c r="H227" s="114"/>
      <c r="I227" s="95"/>
      <c r="J227" s="95"/>
      <c r="K227" s="95"/>
    </row>
    <row r="228" spans="2:11">
      <c r="B228" s="94"/>
      <c r="C228" s="95"/>
      <c r="D228" s="114"/>
      <c r="E228" s="114"/>
      <c r="F228" s="114"/>
      <c r="G228" s="114"/>
      <c r="H228" s="114"/>
      <c r="I228" s="95"/>
      <c r="J228" s="95"/>
      <c r="K228" s="95"/>
    </row>
    <row r="229" spans="2:11">
      <c r="B229" s="94"/>
      <c r="C229" s="95"/>
      <c r="D229" s="114"/>
      <c r="E229" s="114"/>
      <c r="F229" s="114"/>
      <c r="G229" s="114"/>
      <c r="H229" s="114"/>
      <c r="I229" s="95"/>
      <c r="J229" s="95"/>
      <c r="K229" s="95"/>
    </row>
    <row r="230" spans="2:11">
      <c r="B230" s="94"/>
      <c r="C230" s="95"/>
      <c r="D230" s="114"/>
      <c r="E230" s="114"/>
      <c r="F230" s="114"/>
      <c r="G230" s="114"/>
      <c r="H230" s="114"/>
      <c r="I230" s="95"/>
      <c r="J230" s="95"/>
      <c r="K230" s="95"/>
    </row>
    <row r="231" spans="2:11">
      <c r="B231" s="94"/>
      <c r="C231" s="95"/>
      <c r="D231" s="114"/>
      <c r="E231" s="114"/>
      <c r="F231" s="114"/>
      <c r="G231" s="114"/>
      <c r="H231" s="114"/>
      <c r="I231" s="95"/>
      <c r="J231" s="95"/>
      <c r="K231" s="95"/>
    </row>
    <row r="232" spans="2:11">
      <c r="B232" s="94"/>
      <c r="C232" s="95"/>
      <c r="D232" s="114"/>
      <c r="E232" s="114"/>
      <c r="F232" s="114"/>
      <c r="G232" s="114"/>
      <c r="H232" s="114"/>
      <c r="I232" s="95"/>
      <c r="J232" s="95"/>
      <c r="K232" s="95"/>
    </row>
    <row r="233" spans="2:11">
      <c r="B233" s="94"/>
      <c r="C233" s="95"/>
      <c r="D233" s="114"/>
      <c r="E233" s="114"/>
      <c r="F233" s="114"/>
      <c r="G233" s="114"/>
      <c r="H233" s="114"/>
      <c r="I233" s="95"/>
      <c r="J233" s="95"/>
      <c r="K233" s="95"/>
    </row>
    <row r="234" spans="2:11">
      <c r="B234" s="94"/>
      <c r="C234" s="95"/>
      <c r="D234" s="114"/>
      <c r="E234" s="114"/>
      <c r="F234" s="114"/>
      <c r="G234" s="114"/>
      <c r="H234" s="114"/>
      <c r="I234" s="95"/>
      <c r="J234" s="95"/>
      <c r="K234" s="95"/>
    </row>
    <row r="235" spans="2:11">
      <c r="B235" s="94"/>
      <c r="C235" s="95"/>
      <c r="D235" s="114"/>
      <c r="E235" s="114"/>
      <c r="F235" s="114"/>
      <c r="G235" s="114"/>
      <c r="H235" s="114"/>
      <c r="I235" s="95"/>
      <c r="J235" s="95"/>
      <c r="K235" s="95"/>
    </row>
    <row r="236" spans="2:11">
      <c r="B236" s="94"/>
      <c r="C236" s="95"/>
      <c r="D236" s="114"/>
      <c r="E236" s="114"/>
      <c r="F236" s="114"/>
      <c r="G236" s="114"/>
      <c r="H236" s="114"/>
      <c r="I236" s="95"/>
      <c r="J236" s="95"/>
      <c r="K236" s="95"/>
    </row>
    <row r="237" spans="2:11">
      <c r="B237" s="94"/>
      <c r="C237" s="95"/>
      <c r="D237" s="114"/>
      <c r="E237" s="114"/>
      <c r="F237" s="114"/>
      <c r="G237" s="114"/>
      <c r="H237" s="114"/>
      <c r="I237" s="95"/>
      <c r="J237" s="95"/>
      <c r="K237" s="95"/>
    </row>
    <row r="238" spans="2:11">
      <c r="B238" s="94"/>
      <c r="C238" s="95"/>
      <c r="D238" s="114"/>
      <c r="E238" s="114"/>
      <c r="F238" s="114"/>
      <c r="G238" s="114"/>
      <c r="H238" s="114"/>
      <c r="I238" s="95"/>
      <c r="J238" s="95"/>
      <c r="K238" s="95"/>
    </row>
    <row r="239" spans="2:11">
      <c r="B239" s="94"/>
      <c r="C239" s="95"/>
      <c r="D239" s="114"/>
      <c r="E239" s="114"/>
      <c r="F239" s="114"/>
      <c r="G239" s="114"/>
      <c r="H239" s="114"/>
      <c r="I239" s="95"/>
      <c r="J239" s="95"/>
      <c r="K239" s="95"/>
    </row>
    <row r="240" spans="2:11">
      <c r="B240" s="94"/>
      <c r="C240" s="95"/>
      <c r="D240" s="114"/>
      <c r="E240" s="114"/>
      <c r="F240" s="114"/>
      <c r="G240" s="114"/>
      <c r="H240" s="114"/>
      <c r="I240" s="95"/>
      <c r="J240" s="95"/>
      <c r="K240" s="95"/>
    </row>
    <row r="241" spans="2:11">
      <c r="B241" s="94"/>
      <c r="C241" s="95"/>
      <c r="D241" s="114"/>
      <c r="E241" s="114"/>
      <c r="F241" s="114"/>
      <c r="G241" s="114"/>
      <c r="H241" s="114"/>
      <c r="I241" s="95"/>
      <c r="J241" s="95"/>
      <c r="K241" s="95"/>
    </row>
    <row r="242" spans="2:11">
      <c r="B242" s="94"/>
      <c r="C242" s="95"/>
      <c r="D242" s="114"/>
      <c r="E242" s="114"/>
      <c r="F242" s="114"/>
      <c r="G242" s="114"/>
      <c r="H242" s="114"/>
      <c r="I242" s="95"/>
      <c r="J242" s="95"/>
      <c r="K242" s="95"/>
    </row>
    <row r="243" spans="2:11">
      <c r="B243" s="94"/>
      <c r="C243" s="95"/>
      <c r="D243" s="114"/>
      <c r="E243" s="114"/>
      <c r="F243" s="114"/>
      <c r="G243" s="114"/>
      <c r="H243" s="114"/>
      <c r="I243" s="95"/>
      <c r="J243" s="95"/>
      <c r="K243" s="95"/>
    </row>
    <row r="244" spans="2:11">
      <c r="B244" s="94"/>
      <c r="C244" s="95"/>
      <c r="D244" s="114"/>
      <c r="E244" s="114"/>
      <c r="F244" s="114"/>
      <c r="G244" s="114"/>
      <c r="H244" s="114"/>
      <c r="I244" s="95"/>
      <c r="J244" s="95"/>
      <c r="K244" s="95"/>
    </row>
    <row r="245" spans="2:11">
      <c r="B245" s="94"/>
      <c r="C245" s="95"/>
      <c r="D245" s="114"/>
      <c r="E245" s="114"/>
      <c r="F245" s="114"/>
      <c r="G245" s="114"/>
      <c r="H245" s="114"/>
      <c r="I245" s="95"/>
      <c r="J245" s="95"/>
      <c r="K245" s="95"/>
    </row>
    <row r="246" spans="2:11">
      <c r="B246" s="94"/>
      <c r="C246" s="95"/>
      <c r="D246" s="114"/>
      <c r="E246" s="114"/>
      <c r="F246" s="114"/>
      <c r="G246" s="114"/>
      <c r="H246" s="114"/>
      <c r="I246" s="95"/>
      <c r="J246" s="95"/>
      <c r="K246" s="95"/>
    </row>
    <row r="247" spans="2:11">
      <c r="B247" s="94"/>
      <c r="C247" s="95"/>
      <c r="D247" s="114"/>
      <c r="E247" s="114"/>
      <c r="F247" s="114"/>
      <c r="G247" s="114"/>
      <c r="H247" s="114"/>
      <c r="I247" s="95"/>
      <c r="J247" s="95"/>
      <c r="K247" s="95"/>
    </row>
    <row r="248" spans="2:11">
      <c r="B248" s="94"/>
      <c r="C248" s="95"/>
      <c r="D248" s="114"/>
      <c r="E248" s="114"/>
      <c r="F248" s="114"/>
      <c r="G248" s="114"/>
      <c r="H248" s="114"/>
      <c r="I248" s="95"/>
      <c r="J248" s="95"/>
      <c r="K248" s="95"/>
    </row>
    <row r="249" spans="2:11">
      <c r="B249" s="94"/>
      <c r="C249" s="95"/>
      <c r="D249" s="114"/>
      <c r="E249" s="114"/>
      <c r="F249" s="114"/>
      <c r="G249" s="114"/>
      <c r="H249" s="114"/>
      <c r="I249" s="95"/>
      <c r="J249" s="95"/>
      <c r="K249" s="95"/>
    </row>
    <row r="250" spans="2:11">
      <c r="B250" s="94"/>
      <c r="C250" s="95"/>
      <c r="D250" s="114"/>
      <c r="E250" s="114"/>
      <c r="F250" s="114"/>
      <c r="G250" s="114"/>
      <c r="H250" s="114"/>
      <c r="I250" s="95"/>
      <c r="J250" s="95"/>
      <c r="K250" s="95"/>
    </row>
    <row r="251" spans="2:11">
      <c r="B251" s="94"/>
      <c r="C251" s="95"/>
      <c r="D251" s="114"/>
      <c r="E251" s="114"/>
      <c r="F251" s="114"/>
      <c r="G251" s="114"/>
      <c r="H251" s="114"/>
      <c r="I251" s="95"/>
      <c r="J251" s="95"/>
      <c r="K251" s="95"/>
    </row>
    <row r="252" spans="2:11">
      <c r="B252" s="94"/>
      <c r="C252" s="95"/>
      <c r="D252" s="114"/>
      <c r="E252" s="114"/>
      <c r="F252" s="114"/>
      <c r="G252" s="114"/>
      <c r="H252" s="114"/>
      <c r="I252" s="95"/>
      <c r="J252" s="95"/>
      <c r="K252" s="95"/>
    </row>
    <row r="253" spans="2:11">
      <c r="B253" s="94"/>
      <c r="C253" s="95"/>
      <c r="D253" s="114"/>
      <c r="E253" s="114"/>
      <c r="F253" s="114"/>
      <c r="G253" s="114"/>
      <c r="H253" s="114"/>
      <c r="I253" s="95"/>
      <c r="J253" s="95"/>
      <c r="K253" s="95"/>
    </row>
    <row r="254" spans="2:11">
      <c r="B254" s="94"/>
      <c r="C254" s="95"/>
      <c r="D254" s="114"/>
      <c r="E254" s="114"/>
      <c r="F254" s="114"/>
      <c r="G254" s="114"/>
      <c r="H254" s="114"/>
      <c r="I254" s="95"/>
      <c r="J254" s="95"/>
      <c r="K254" s="95"/>
    </row>
    <row r="255" spans="2:11">
      <c r="B255" s="94"/>
      <c r="C255" s="95"/>
      <c r="D255" s="114"/>
      <c r="E255" s="114"/>
      <c r="F255" s="114"/>
      <c r="G255" s="114"/>
      <c r="H255" s="114"/>
      <c r="I255" s="95"/>
      <c r="J255" s="95"/>
      <c r="K255" s="95"/>
    </row>
    <row r="256" spans="2:11">
      <c r="B256" s="94"/>
      <c r="C256" s="95"/>
      <c r="D256" s="114"/>
      <c r="E256" s="114"/>
      <c r="F256" s="114"/>
      <c r="G256" s="114"/>
      <c r="H256" s="114"/>
      <c r="I256" s="95"/>
      <c r="J256" s="95"/>
      <c r="K256" s="95"/>
    </row>
    <row r="257" spans="2:11">
      <c r="B257" s="94"/>
      <c r="C257" s="95"/>
      <c r="D257" s="114"/>
      <c r="E257" s="114"/>
      <c r="F257" s="114"/>
      <c r="G257" s="114"/>
      <c r="H257" s="114"/>
      <c r="I257" s="95"/>
      <c r="J257" s="95"/>
      <c r="K257" s="95"/>
    </row>
    <row r="258" spans="2:11">
      <c r="B258" s="94"/>
      <c r="C258" s="95"/>
      <c r="D258" s="114"/>
      <c r="E258" s="114"/>
      <c r="F258" s="114"/>
      <c r="G258" s="114"/>
      <c r="H258" s="114"/>
      <c r="I258" s="95"/>
      <c r="J258" s="95"/>
      <c r="K258" s="95"/>
    </row>
    <row r="259" spans="2:11">
      <c r="B259" s="94"/>
      <c r="C259" s="95"/>
      <c r="D259" s="114"/>
      <c r="E259" s="114"/>
      <c r="F259" s="114"/>
      <c r="G259" s="114"/>
      <c r="H259" s="114"/>
      <c r="I259" s="95"/>
      <c r="J259" s="95"/>
      <c r="K259" s="95"/>
    </row>
    <row r="260" spans="2:11">
      <c r="B260" s="94"/>
      <c r="C260" s="95"/>
      <c r="D260" s="114"/>
      <c r="E260" s="114"/>
      <c r="F260" s="114"/>
      <c r="G260" s="114"/>
      <c r="H260" s="114"/>
      <c r="I260" s="95"/>
      <c r="J260" s="95"/>
      <c r="K260" s="95"/>
    </row>
    <row r="261" spans="2:11">
      <c r="B261" s="94"/>
      <c r="C261" s="95"/>
      <c r="D261" s="114"/>
      <c r="E261" s="114"/>
      <c r="F261" s="114"/>
      <c r="G261" s="114"/>
      <c r="H261" s="114"/>
      <c r="I261" s="95"/>
      <c r="J261" s="95"/>
      <c r="K261" s="95"/>
    </row>
    <row r="262" spans="2:11">
      <c r="B262" s="94"/>
      <c r="C262" s="95"/>
      <c r="D262" s="114"/>
      <c r="E262" s="114"/>
      <c r="F262" s="114"/>
      <c r="G262" s="114"/>
      <c r="H262" s="114"/>
      <c r="I262" s="95"/>
      <c r="J262" s="95"/>
      <c r="K262" s="95"/>
    </row>
    <row r="263" spans="2:11">
      <c r="B263" s="94"/>
      <c r="C263" s="95"/>
      <c r="D263" s="114"/>
      <c r="E263" s="114"/>
      <c r="F263" s="114"/>
      <c r="G263" s="114"/>
      <c r="H263" s="114"/>
      <c r="I263" s="95"/>
      <c r="J263" s="95"/>
      <c r="K263" s="95"/>
    </row>
    <row r="264" spans="2:11">
      <c r="B264" s="94"/>
      <c r="C264" s="95"/>
      <c r="D264" s="114"/>
      <c r="E264" s="114"/>
      <c r="F264" s="114"/>
      <c r="G264" s="114"/>
      <c r="H264" s="114"/>
      <c r="I264" s="95"/>
      <c r="J264" s="95"/>
      <c r="K264" s="95"/>
    </row>
    <row r="265" spans="2:11">
      <c r="B265" s="94"/>
      <c r="C265" s="95"/>
      <c r="D265" s="114"/>
      <c r="E265" s="114"/>
      <c r="F265" s="114"/>
      <c r="G265" s="114"/>
      <c r="H265" s="114"/>
      <c r="I265" s="95"/>
      <c r="J265" s="95"/>
      <c r="K265" s="95"/>
    </row>
    <row r="266" spans="2:11">
      <c r="B266" s="94"/>
      <c r="C266" s="95"/>
      <c r="D266" s="114"/>
      <c r="E266" s="114"/>
      <c r="F266" s="114"/>
      <c r="G266" s="114"/>
      <c r="H266" s="114"/>
      <c r="I266" s="95"/>
      <c r="J266" s="95"/>
      <c r="K266" s="95"/>
    </row>
    <row r="267" spans="2:11">
      <c r="B267" s="94"/>
      <c r="C267" s="95"/>
      <c r="D267" s="114"/>
      <c r="E267" s="114"/>
      <c r="F267" s="114"/>
      <c r="G267" s="114"/>
      <c r="H267" s="114"/>
      <c r="I267" s="95"/>
      <c r="J267" s="95"/>
      <c r="K267" s="95"/>
    </row>
    <row r="268" spans="2:11">
      <c r="B268" s="94"/>
      <c r="C268" s="95"/>
      <c r="D268" s="114"/>
      <c r="E268" s="114"/>
      <c r="F268" s="114"/>
      <c r="G268" s="114"/>
      <c r="H268" s="114"/>
      <c r="I268" s="95"/>
      <c r="J268" s="95"/>
      <c r="K268" s="95"/>
    </row>
    <row r="269" spans="2:11">
      <c r="B269" s="94"/>
      <c r="C269" s="95"/>
      <c r="D269" s="114"/>
      <c r="E269" s="114"/>
      <c r="F269" s="114"/>
      <c r="G269" s="114"/>
      <c r="H269" s="114"/>
      <c r="I269" s="95"/>
      <c r="J269" s="95"/>
      <c r="K269" s="95"/>
    </row>
    <row r="270" spans="2:11">
      <c r="B270" s="94"/>
      <c r="C270" s="95"/>
      <c r="D270" s="114"/>
      <c r="E270" s="114"/>
      <c r="F270" s="114"/>
      <c r="G270" s="114"/>
      <c r="H270" s="114"/>
      <c r="I270" s="95"/>
      <c r="J270" s="95"/>
      <c r="K270" s="95"/>
    </row>
    <row r="271" spans="2:11">
      <c r="B271" s="94"/>
      <c r="C271" s="95"/>
      <c r="D271" s="114"/>
      <c r="E271" s="114"/>
      <c r="F271" s="114"/>
      <c r="G271" s="114"/>
      <c r="H271" s="114"/>
      <c r="I271" s="95"/>
      <c r="J271" s="95"/>
      <c r="K271" s="95"/>
    </row>
    <row r="272" spans="2:11">
      <c r="B272" s="94"/>
      <c r="C272" s="95"/>
      <c r="D272" s="114"/>
      <c r="E272" s="114"/>
      <c r="F272" s="114"/>
      <c r="G272" s="114"/>
      <c r="H272" s="114"/>
      <c r="I272" s="95"/>
      <c r="J272" s="95"/>
      <c r="K272" s="95"/>
    </row>
    <row r="273" spans="2:11">
      <c r="B273" s="94"/>
      <c r="C273" s="95"/>
      <c r="D273" s="114"/>
      <c r="E273" s="114"/>
      <c r="F273" s="114"/>
      <c r="G273" s="114"/>
      <c r="H273" s="114"/>
      <c r="I273" s="95"/>
      <c r="J273" s="95"/>
      <c r="K273" s="95"/>
    </row>
    <row r="274" spans="2:11">
      <c r="B274" s="94"/>
      <c r="C274" s="95"/>
      <c r="D274" s="114"/>
      <c r="E274" s="114"/>
      <c r="F274" s="114"/>
      <c r="G274" s="114"/>
      <c r="H274" s="114"/>
      <c r="I274" s="95"/>
      <c r="J274" s="95"/>
      <c r="K274" s="95"/>
    </row>
    <row r="275" spans="2:11">
      <c r="B275" s="94"/>
      <c r="C275" s="95"/>
      <c r="D275" s="114"/>
      <c r="E275" s="114"/>
      <c r="F275" s="114"/>
      <c r="G275" s="114"/>
      <c r="H275" s="114"/>
      <c r="I275" s="95"/>
      <c r="J275" s="95"/>
      <c r="K275" s="95"/>
    </row>
    <row r="276" spans="2:11">
      <c r="B276" s="94"/>
      <c r="C276" s="95"/>
      <c r="D276" s="114"/>
      <c r="E276" s="114"/>
      <c r="F276" s="114"/>
      <c r="G276" s="114"/>
      <c r="H276" s="114"/>
      <c r="I276" s="95"/>
      <c r="J276" s="95"/>
      <c r="K276" s="95"/>
    </row>
    <row r="277" spans="2:11">
      <c r="B277" s="94"/>
      <c r="C277" s="95"/>
      <c r="D277" s="114"/>
      <c r="E277" s="114"/>
      <c r="F277" s="114"/>
      <c r="G277" s="114"/>
      <c r="H277" s="114"/>
      <c r="I277" s="95"/>
      <c r="J277" s="95"/>
      <c r="K277" s="95"/>
    </row>
    <row r="278" spans="2:11">
      <c r="B278" s="94"/>
      <c r="C278" s="95"/>
      <c r="D278" s="114"/>
      <c r="E278" s="114"/>
      <c r="F278" s="114"/>
      <c r="G278" s="114"/>
      <c r="H278" s="114"/>
      <c r="I278" s="95"/>
      <c r="J278" s="95"/>
      <c r="K278" s="95"/>
    </row>
    <row r="279" spans="2:11">
      <c r="B279" s="94"/>
      <c r="C279" s="95"/>
      <c r="D279" s="114"/>
      <c r="E279" s="114"/>
      <c r="F279" s="114"/>
      <c r="G279" s="114"/>
      <c r="H279" s="114"/>
      <c r="I279" s="95"/>
      <c r="J279" s="95"/>
      <c r="K279" s="95"/>
    </row>
    <row r="280" spans="2:11">
      <c r="B280" s="94"/>
      <c r="C280" s="95"/>
      <c r="D280" s="114"/>
      <c r="E280" s="114"/>
      <c r="F280" s="114"/>
      <c r="G280" s="114"/>
      <c r="H280" s="114"/>
      <c r="I280" s="95"/>
      <c r="J280" s="95"/>
      <c r="K280" s="95"/>
    </row>
    <row r="281" spans="2:11">
      <c r="B281" s="94"/>
      <c r="C281" s="95"/>
      <c r="D281" s="114"/>
      <c r="E281" s="114"/>
      <c r="F281" s="114"/>
      <c r="G281" s="114"/>
      <c r="H281" s="114"/>
      <c r="I281" s="95"/>
      <c r="J281" s="95"/>
      <c r="K281" s="95"/>
    </row>
    <row r="282" spans="2:11">
      <c r="B282" s="94"/>
      <c r="C282" s="95"/>
      <c r="D282" s="114"/>
      <c r="E282" s="114"/>
      <c r="F282" s="114"/>
      <c r="G282" s="114"/>
      <c r="H282" s="114"/>
      <c r="I282" s="95"/>
      <c r="J282" s="95"/>
      <c r="K282" s="95"/>
    </row>
    <row r="283" spans="2:11">
      <c r="B283" s="94"/>
      <c r="C283" s="95"/>
      <c r="D283" s="114"/>
      <c r="E283" s="114"/>
      <c r="F283" s="114"/>
      <c r="G283" s="114"/>
      <c r="H283" s="114"/>
      <c r="I283" s="95"/>
      <c r="J283" s="95"/>
      <c r="K283" s="95"/>
    </row>
    <row r="284" spans="2:11">
      <c r="B284" s="94"/>
      <c r="C284" s="95"/>
      <c r="D284" s="114"/>
      <c r="E284" s="114"/>
      <c r="F284" s="114"/>
      <c r="G284" s="114"/>
      <c r="H284" s="114"/>
      <c r="I284" s="95"/>
      <c r="J284" s="95"/>
      <c r="K284" s="95"/>
    </row>
    <row r="285" spans="2:11">
      <c r="B285" s="94"/>
      <c r="C285" s="95"/>
      <c r="D285" s="114"/>
      <c r="E285" s="114"/>
      <c r="F285" s="114"/>
      <c r="G285" s="114"/>
      <c r="H285" s="114"/>
      <c r="I285" s="95"/>
      <c r="J285" s="95"/>
      <c r="K285" s="95"/>
    </row>
    <row r="286" spans="2:11">
      <c r="B286" s="94"/>
      <c r="C286" s="95"/>
      <c r="D286" s="114"/>
      <c r="E286" s="114"/>
      <c r="F286" s="114"/>
      <c r="G286" s="114"/>
      <c r="H286" s="114"/>
      <c r="I286" s="95"/>
      <c r="J286" s="95"/>
      <c r="K286" s="95"/>
    </row>
    <row r="287" spans="2:11">
      <c r="B287" s="94"/>
      <c r="C287" s="95"/>
      <c r="D287" s="114"/>
      <c r="E287" s="114"/>
      <c r="F287" s="114"/>
      <c r="G287" s="114"/>
      <c r="H287" s="114"/>
      <c r="I287" s="95"/>
      <c r="J287" s="95"/>
      <c r="K287" s="95"/>
    </row>
    <row r="288" spans="2:11">
      <c r="B288" s="94"/>
      <c r="C288" s="95"/>
      <c r="D288" s="114"/>
      <c r="E288" s="114"/>
      <c r="F288" s="114"/>
      <c r="G288" s="114"/>
      <c r="H288" s="114"/>
      <c r="I288" s="95"/>
      <c r="J288" s="95"/>
      <c r="K288" s="95"/>
    </row>
    <row r="289" spans="2:11">
      <c r="B289" s="94"/>
      <c r="C289" s="95"/>
      <c r="D289" s="114"/>
      <c r="E289" s="114"/>
      <c r="F289" s="114"/>
      <c r="G289" s="114"/>
      <c r="H289" s="114"/>
      <c r="I289" s="95"/>
      <c r="J289" s="95"/>
      <c r="K289" s="95"/>
    </row>
    <row r="290" spans="2:11">
      <c r="B290" s="94"/>
      <c r="C290" s="95"/>
      <c r="D290" s="114"/>
      <c r="E290" s="114"/>
      <c r="F290" s="114"/>
      <c r="G290" s="114"/>
      <c r="H290" s="114"/>
      <c r="I290" s="95"/>
      <c r="J290" s="95"/>
      <c r="K290" s="95"/>
    </row>
    <row r="291" spans="2:11">
      <c r="B291" s="94"/>
      <c r="C291" s="95"/>
      <c r="D291" s="114"/>
      <c r="E291" s="114"/>
      <c r="F291" s="114"/>
      <c r="G291" s="114"/>
      <c r="H291" s="114"/>
      <c r="I291" s="95"/>
      <c r="J291" s="95"/>
      <c r="K291" s="95"/>
    </row>
    <row r="292" spans="2:11">
      <c r="B292" s="94"/>
      <c r="C292" s="95"/>
      <c r="D292" s="114"/>
      <c r="E292" s="114"/>
      <c r="F292" s="114"/>
      <c r="G292" s="114"/>
      <c r="H292" s="114"/>
      <c r="I292" s="95"/>
      <c r="J292" s="95"/>
      <c r="K292" s="95"/>
    </row>
    <row r="293" spans="2:11">
      <c r="B293" s="94"/>
      <c r="C293" s="95"/>
      <c r="D293" s="114"/>
      <c r="E293" s="114"/>
      <c r="F293" s="114"/>
      <c r="G293" s="114"/>
      <c r="H293" s="114"/>
      <c r="I293" s="95"/>
      <c r="J293" s="95"/>
      <c r="K293" s="95"/>
    </row>
    <row r="294" spans="2:11">
      <c r="B294" s="94"/>
      <c r="C294" s="95"/>
      <c r="D294" s="114"/>
      <c r="E294" s="114"/>
      <c r="F294" s="114"/>
      <c r="G294" s="114"/>
      <c r="H294" s="114"/>
      <c r="I294" s="95"/>
      <c r="J294" s="95"/>
      <c r="K294" s="95"/>
    </row>
    <row r="295" spans="2:11">
      <c r="B295" s="94"/>
      <c r="C295" s="95"/>
      <c r="D295" s="114"/>
      <c r="E295" s="114"/>
      <c r="F295" s="114"/>
      <c r="G295" s="114"/>
      <c r="H295" s="114"/>
      <c r="I295" s="95"/>
      <c r="J295" s="95"/>
      <c r="K295" s="95"/>
    </row>
    <row r="296" spans="2:11">
      <c r="B296" s="94"/>
      <c r="C296" s="95"/>
      <c r="D296" s="114"/>
      <c r="E296" s="114"/>
      <c r="F296" s="114"/>
      <c r="G296" s="114"/>
      <c r="H296" s="114"/>
      <c r="I296" s="95"/>
      <c r="J296" s="95"/>
      <c r="K296" s="95"/>
    </row>
    <row r="297" spans="2:11">
      <c r="B297" s="94"/>
      <c r="C297" s="95"/>
      <c r="D297" s="114"/>
      <c r="E297" s="114"/>
      <c r="F297" s="114"/>
      <c r="G297" s="114"/>
      <c r="H297" s="114"/>
      <c r="I297" s="95"/>
      <c r="J297" s="95"/>
      <c r="K297" s="95"/>
    </row>
    <row r="298" spans="2:11">
      <c r="B298" s="94"/>
      <c r="C298" s="95"/>
      <c r="D298" s="114"/>
      <c r="E298" s="114"/>
      <c r="F298" s="114"/>
      <c r="G298" s="114"/>
      <c r="H298" s="114"/>
      <c r="I298" s="95"/>
      <c r="J298" s="95"/>
      <c r="K298" s="95"/>
    </row>
    <row r="299" spans="2:11">
      <c r="B299" s="94"/>
      <c r="C299" s="95"/>
      <c r="D299" s="114"/>
      <c r="E299" s="114"/>
      <c r="F299" s="114"/>
      <c r="G299" s="114"/>
      <c r="H299" s="114"/>
      <c r="I299" s="95"/>
      <c r="J299" s="95"/>
      <c r="K299" s="95"/>
    </row>
    <row r="300" spans="2:11">
      <c r="B300" s="94"/>
      <c r="C300" s="95"/>
      <c r="D300" s="114"/>
      <c r="E300" s="114"/>
      <c r="F300" s="114"/>
      <c r="G300" s="114"/>
      <c r="H300" s="114"/>
      <c r="I300" s="95"/>
      <c r="J300" s="95"/>
      <c r="K300" s="95"/>
    </row>
    <row r="301" spans="2:11">
      <c r="B301" s="94"/>
      <c r="C301" s="95"/>
      <c r="D301" s="114"/>
      <c r="E301" s="114"/>
      <c r="F301" s="114"/>
      <c r="G301" s="114"/>
      <c r="H301" s="114"/>
      <c r="I301" s="95"/>
      <c r="J301" s="95"/>
      <c r="K301" s="95"/>
    </row>
    <row r="302" spans="2:11">
      <c r="B302" s="94"/>
      <c r="C302" s="95"/>
      <c r="D302" s="114"/>
      <c r="E302" s="114"/>
      <c r="F302" s="114"/>
      <c r="G302" s="114"/>
      <c r="H302" s="114"/>
      <c r="I302" s="95"/>
      <c r="J302" s="95"/>
      <c r="K302" s="95"/>
    </row>
    <row r="303" spans="2:11">
      <c r="B303" s="94"/>
      <c r="C303" s="95"/>
      <c r="D303" s="114"/>
      <c r="E303" s="114"/>
      <c r="F303" s="114"/>
      <c r="G303" s="114"/>
      <c r="H303" s="114"/>
      <c r="I303" s="95"/>
      <c r="J303" s="95"/>
      <c r="K303" s="95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E604" s="20"/>
      <c r="G604" s="20"/>
    </row>
    <row r="605" spans="4:8">
      <c r="E605" s="20"/>
      <c r="G605" s="20"/>
    </row>
    <row r="606" spans="4:8">
      <c r="E606" s="20"/>
      <c r="G606" s="20"/>
    </row>
    <row r="607" spans="4:8">
      <c r="E607" s="20"/>
      <c r="G607" s="20"/>
    </row>
    <row r="608" spans="4:8">
      <c r="E608" s="20"/>
      <c r="G608" s="20"/>
    </row>
    <row r="609" spans="5:7">
      <c r="E609" s="20"/>
      <c r="G609" s="20"/>
    </row>
  </sheetData>
  <sheetProtection sheet="1" objects="1" scenarios="1"/>
  <mergeCells count="1">
    <mergeCell ref="B6:K6"/>
  </mergeCells>
  <phoneticPr fontId="4" type="noConversion"/>
  <dataValidations count="1">
    <dataValidation allowBlank="1" showInputMessage="1" showErrorMessage="1" sqref="C5:C16 A1:B16 A17:C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>
      <selection activeCell="B1" sqref="B1:B1048576"/>
    </sheetView>
  </sheetViews>
  <sheetFormatPr defaultColWidth="9.140625" defaultRowHeight="18"/>
  <cols>
    <col min="1" max="1" width="6.28515625" style="1" customWidth="1"/>
    <col min="2" max="2" width="29.140625" style="2" bestFit="1" customWidth="1"/>
    <col min="3" max="3" width="52.140625" style="1" bestFit="1" customWidth="1"/>
    <col min="4" max="4" width="11.85546875" style="1" customWidth="1"/>
    <col min="5" max="16384" width="9.140625" style="1"/>
  </cols>
  <sheetData>
    <row r="1" spans="2:6">
      <c r="B1" s="46" t="s">
        <v>134</v>
      </c>
      <c r="C1" s="46" t="s" vm="1">
        <v>214</v>
      </c>
    </row>
    <row r="2" spans="2:6">
      <c r="B2" s="46" t="s">
        <v>133</v>
      </c>
      <c r="C2" s="46" t="s">
        <v>2403</v>
      </c>
    </row>
    <row r="3" spans="2:6">
      <c r="B3" s="46" t="s">
        <v>135</v>
      </c>
      <c r="C3" s="68" t="s">
        <v>2404</v>
      </c>
    </row>
    <row r="4" spans="2:6">
      <c r="B4" s="46" t="s">
        <v>136</v>
      </c>
      <c r="C4" s="68">
        <v>14244</v>
      </c>
    </row>
    <row r="6" spans="2:6" ht="26.25" customHeight="1">
      <c r="B6" s="134" t="s">
        <v>168</v>
      </c>
      <c r="C6" s="135"/>
      <c r="D6" s="136"/>
    </row>
    <row r="7" spans="2:6" s="3" customFormat="1" ht="31.5">
      <c r="B7" s="47" t="s">
        <v>104</v>
      </c>
      <c r="C7" s="52" t="s">
        <v>96</v>
      </c>
      <c r="D7" s="53" t="s">
        <v>95</v>
      </c>
    </row>
    <row r="8" spans="2:6" s="3" customFormat="1">
      <c r="B8" s="14"/>
      <c r="C8" s="31" t="s">
        <v>193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07" t="s">
        <v>2412</v>
      </c>
      <c r="C10" s="108">
        <v>0</v>
      </c>
      <c r="D10" s="88"/>
    </row>
    <row r="11" spans="2:6">
      <c r="B11" s="124"/>
      <c r="C11" s="88"/>
      <c r="D11" s="88"/>
    </row>
    <row r="12" spans="2:6">
      <c r="B12" s="124"/>
      <c r="C12" s="88"/>
      <c r="D12" s="88"/>
      <c r="E12" s="3"/>
      <c r="F12" s="3"/>
    </row>
    <row r="13" spans="2:6">
      <c r="B13" s="88"/>
      <c r="C13" s="88"/>
      <c r="D13" s="88"/>
      <c r="E13" s="3"/>
      <c r="F13" s="3"/>
    </row>
    <row r="14" spans="2:6">
      <c r="B14" s="88"/>
      <c r="C14" s="88"/>
      <c r="D14" s="88"/>
    </row>
    <row r="15" spans="2:6">
      <c r="B15" s="88"/>
      <c r="C15" s="88"/>
      <c r="D15" s="88"/>
      <c r="E15" s="3"/>
      <c r="F15" s="3"/>
    </row>
    <row r="16" spans="2:6">
      <c r="B16" s="88"/>
      <c r="C16" s="88"/>
      <c r="D16" s="88"/>
      <c r="E16" s="3"/>
      <c r="F16" s="3"/>
    </row>
    <row r="17" spans="2:4">
      <c r="B17" s="88"/>
      <c r="C17" s="88"/>
      <c r="D17" s="88"/>
    </row>
    <row r="18" spans="2:4">
      <c r="B18" s="88"/>
      <c r="C18" s="88"/>
      <c r="D18" s="88"/>
    </row>
    <row r="19" spans="2:4">
      <c r="B19" s="88"/>
      <c r="C19" s="88"/>
      <c r="D19" s="88"/>
    </row>
    <row r="20" spans="2:4">
      <c r="B20" s="88"/>
      <c r="C20" s="88"/>
      <c r="D20" s="88"/>
    </row>
    <row r="21" spans="2:4">
      <c r="B21" s="88"/>
      <c r="C21" s="88"/>
      <c r="D21" s="88"/>
    </row>
    <row r="22" spans="2:4">
      <c r="B22" s="88"/>
      <c r="C22" s="88"/>
      <c r="D22" s="88"/>
    </row>
    <row r="23" spans="2:4">
      <c r="B23" s="88"/>
      <c r="C23" s="88"/>
      <c r="D23" s="88"/>
    </row>
    <row r="24" spans="2:4">
      <c r="B24" s="88"/>
      <c r="C24" s="88"/>
      <c r="D24" s="88"/>
    </row>
    <row r="25" spans="2:4">
      <c r="B25" s="88"/>
      <c r="C25" s="88"/>
      <c r="D25" s="88"/>
    </row>
    <row r="26" spans="2:4">
      <c r="B26" s="88"/>
      <c r="C26" s="88"/>
      <c r="D26" s="88"/>
    </row>
    <row r="27" spans="2:4">
      <c r="B27" s="88"/>
      <c r="C27" s="88"/>
      <c r="D27" s="88"/>
    </row>
    <row r="28" spans="2:4">
      <c r="B28" s="88"/>
      <c r="C28" s="88"/>
      <c r="D28" s="88"/>
    </row>
    <row r="29" spans="2:4">
      <c r="B29" s="88"/>
      <c r="C29" s="88"/>
      <c r="D29" s="88"/>
    </row>
    <row r="30" spans="2:4">
      <c r="B30" s="88"/>
      <c r="C30" s="88"/>
      <c r="D30" s="88"/>
    </row>
    <row r="31" spans="2:4">
      <c r="B31" s="88"/>
      <c r="C31" s="88"/>
      <c r="D31" s="88"/>
    </row>
    <row r="32" spans="2:4">
      <c r="B32" s="88"/>
      <c r="C32" s="88"/>
      <c r="D32" s="88"/>
    </row>
    <row r="33" spans="2:4">
      <c r="B33" s="88"/>
      <c r="C33" s="88"/>
      <c r="D33" s="88"/>
    </row>
    <row r="34" spans="2:4">
      <c r="B34" s="88"/>
      <c r="C34" s="88"/>
      <c r="D34" s="88"/>
    </row>
    <row r="35" spans="2:4">
      <c r="B35" s="88"/>
      <c r="C35" s="88"/>
      <c r="D35" s="88"/>
    </row>
    <row r="36" spans="2:4">
      <c r="B36" s="88"/>
      <c r="C36" s="88"/>
      <c r="D36" s="88"/>
    </row>
    <row r="37" spans="2:4">
      <c r="B37" s="88"/>
      <c r="C37" s="88"/>
      <c r="D37" s="88"/>
    </row>
    <row r="38" spans="2:4">
      <c r="B38" s="88"/>
      <c r="C38" s="88"/>
      <c r="D38" s="88"/>
    </row>
    <row r="39" spans="2:4">
      <c r="B39" s="88"/>
      <c r="C39" s="88"/>
      <c r="D39" s="88"/>
    </row>
    <row r="40" spans="2:4">
      <c r="B40" s="88"/>
      <c r="C40" s="88"/>
      <c r="D40" s="88"/>
    </row>
    <row r="41" spans="2:4">
      <c r="B41" s="88"/>
      <c r="C41" s="88"/>
      <c r="D41" s="88"/>
    </row>
    <row r="42" spans="2:4">
      <c r="B42" s="88"/>
      <c r="C42" s="88"/>
      <c r="D42" s="88"/>
    </row>
    <row r="43" spans="2:4">
      <c r="B43" s="88"/>
      <c r="C43" s="88"/>
      <c r="D43" s="88"/>
    </row>
    <row r="44" spans="2:4">
      <c r="B44" s="88"/>
      <c r="C44" s="88"/>
      <c r="D44" s="88"/>
    </row>
    <row r="45" spans="2:4">
      <c r="B45" s="88"/>
      <c r="C45" s="88"/>
      <c r="D45" s="88"/>
    </row>
    <row r="46" spans="2:4">
      <c r="B46" s="88"/>
      <c r="C46" s="88"/>
      <c r="D46" s="88"/>
    </row>
    <row r="47" spans="2:4">
      <c r="B47" s="88"/>
      <c r="C47" s="88"/>
      <c r="D47" s="88"/>
    </row>
    <row r="48" spans="2:4">
      <c r="B48" s="88"/>
      <c r="C48" s="88"/>
      <c r="D48" s="88"/>
    </row>
    <row r="49" spans="2:4">
      <c r="B49" s="88"/>
      <c r="C49" s="88"/>
      <c r="D49" s="88"/>
    </row>
    <row r="50" spans="2:4">
      <c r="B50" s="88"/>
      <c r="C50" s="88"/>
      <c r="D50" s="88"/>
    </row>
    <row r="51" spans="2:4">
      <c r="B51" s="88"/>
      <c r="C51" s="88"/>
      <c r="D51" s="88"/>
    </row>
    <row r="52" spans="2:4">
      <c r="B52" s="88"/>
      <c r="C52" s="88"/>
      <c r="D52" s="88"/>
    </row>
    <row r="53" spans="2:4">
      <c r="B53" s="88"/>
      <c r="C53" s="88"/>
      <c r="D53" s="88"/>
    </row>
    <row r="54" spans="2:4">
      <c r="B54" s="88"/>
      <c r="C54" s="88"/>
      <c r="D54" s="88"/>
    </row>
    <row r="55" spans="2:4">
      <c r="B55" s="88"/>
      <c r="C55" s="88"/>
      <c r="D55" s="88"/>
    </row>
    <row r="56" spans="2:4">
      <c r="B56" s="88"/>
      <c r="C56" s="88"/>
      <c r="D56" s="88"/>
    </row>
    <row r="57" spans="2:4">
      <c r="B57" s="88"/>
      <c r="C57" s="88"/>
      <c r="D57" s="88"/>
    </row>
    <row r="58" spans="2:4">
      <c r="B58" s="88"/>
      <c r="C58" s="88"/>
      <c r="D58" s="88"/>
    </row>
    <row r="59" spans="2:4">
      <c r="B59" s="88"/>
      <c r="C59" s="88"/>
      <c r="D59" s="88"/>
    </row>
    <row r="60" spans="2:4">
      <c r="B60" s="88"/>
      <c r="C60" s="88"/>
      <c r="D60" s="88"/>
    </row>
    <row r="61" spans="2:4">
      <c r="B61" s="88"/>
      <c r="C61" s="88"/>
      <c r="D61" s="88"/>
    </row>
    <row r="62" spans="2:4">
      <c r="B62" s="88"/>
      <c r="C62" s="88"/>
      <c r="D62" s="88"/>
    </row>
    <row r="63" spans="2:4">
      <c r="B63" s="88"/>
      <c r="C63" s="88"/>
      <c r="D63" s="88"/>
    </row>
    <row r="64" spans="2:4">
      <c r="B64" s="88"/>
      <c r="C64" s="88"/>
      <c r="D64" s="88"/>
    </row>
    <row r="65" spans="2:4">
      <c r="B65" s="88"/>
      <c r="C65" s="88"/>
      <c r="D65" s="88"/>
    </row>
    <row r="66" spans="2:4">
      <c r="B66" s="88"/>
      <c r="C66" s="88"/>
      <c r="D66" s="88"/>
    </row>
    <row r="67" spans="2:4">
      <c r="B67" s="88"/>
      <c r="C67" s="88"/>
      <c r="D67" s="88"/>
    </row>
    <row r="68" spans="2:4">
      <c r="B68" s="88"/>
      <c r="C68" s="88"/>
      <c r="D68" s="88"/>
    </row>
    <row r="69" spans="2:4">
      <c r="B69" s="88"/>
      <c r="C69" s="88"/>
      <c r="D69" s="88"/>
    </row>
    <row r="70" spans="2:4">
      <c r="B70" s="88"/>
      <c r="C70" s="88"/>
      <c r="D70" s="88"/>
    </row>
    <row r="71" spans="2:4">
      <c r="B71" s="88"/>
      <c r="C71" s="88"/>
      <c r="D71" s="88"/>
    </row>
    <row r="72" spans="2:4">
      <c r="B72" s="88"/>
      <c r="C72" s="88"/>
      <c r="D72" s="88"/>
    </row>
    <row r="73" spans="2:4">
      <c r="B73" s="88"/>
      <c r="C73" s="88"/>
      <c r="D73" s="88"/>
    </row>
    <row r="74" spans="2:4">
      <c r="B74" s="88"/>
      <c r="C74" s="88"/>
      <c r="D74" s="88"/>
    </row>
    <row r="75" spans="2:4">
      <c r="B75" s="88"/>
      <c r="C75" s="88"/>
      <c r="D75" s="88"/>
    </row>
    <row r="76" spans="2:4">
      <c r="B76" s="88"/>
      <c r="C76" s="88"/>
      <c r="D76" s="88"/>
    </row>
    <row r="77" spans="2:4">
      <c r="B77" s="88"/>
      <c r="C77" s="88"/>
      <c r="D77" s="88"/>
    </row>
    <row r="78" spans="2:4">
      <c r="B78" s="88"/>
      <c r="C78" s="88"/>
      <c r="D78" s="88"/>
    </row>
    <row r="79" spans="2:4">
      <c r="B79" s="88"/>
      <c r="C79" s="88"/>
      <c r="D79" s="88"/>
    </row>
    <row r="80" spans="2:4">
      <c r="B80" s="88"/>
      <c r="C80" s="88"/>
      <c r="D80" s="88"/>
    </row>
    <row r="81" spans="2:4">
      <c r="B81" s="88"/>
      <c r="C81" s="88"/>
      <c r="D81" s="88"/>
    </row>
    <row r="82" spans="2:4">
      <c r="B82" s="88"/>
      <c r="C82" s="88"/>
      <c r="D82" s="88"/>
    </row>
    <row r="83" spans="2:4">
      <c r="B83" s="88"/>
      <c r="C83" s="88"/>
      <c r="D83" s="88"/>
    </row>
    <row r="84" spans="2:4">
      <c r="B84" s="88"/>
      <c r="C84" s="88"/>
      <c r="D84" s="88"/>
    </row>
    <row r="85" spans="2:4">
      <c r="B85" s="88"/>
      <c r="C85" s="88"/>
      <c r="D85" s="88"/>
    </row>
    <row r="86" spans="2:4">
      <c r="B86" s="88"/>
      <c r="C86" s="88"/>
      <c r="D86" s="88"/>
    </row>
    <row r="87" spans="2:4">
      <c r="B87" s="88"/>
      <c r="C87" s="88"/>
      <c r="D87" s="88"/>
    </row>
    <row r="88" spans="2:4">
      <c r="B88" s="88"/>
      <c r="C88" s="88"/>
      <c r="D88" s="88"/>
    </row>
    <row r="89" spans="2:4">
      <c r="B89" s="88"/>
      <c r="C89" s="88"/>
      <c r="D89" s="88"/>
    </row>
    <row r="90" spans="2:4">
      <c r="B90" s="88"/>
      <c r="C90" s="88"/>
      <c r="D90" s="88"/>
    </row>
    <row r="91" spans="2:4">
      <c r="B91" s="88"/>
      <c r="C91" s="88"/>
      <c r="D91" s="88"/>
    </row>
    <row r="92" spans="2:4">
      <c r="B92" s="88"/>
      <c r="C92" s="88"/>
      <c r="D92" s="88"/>
    </row>
    <row r="93" spans="2:4">
      <c r="B93" s="88"/>
      <c r="C93" s="88"/>
      <c r="D93" s="88"/>
    </row>
    <row r="94" spans="2:4">
      <c r="B94" s="88"/>
      <c r="C94" s="88"/>
      <c r="D94" s="88"/>
    </row>
    <row r="95" spans="2:4">
      <c r="B95" s="88"/>
      <c r="C95" s="88"/>
      <c r="D95" s="88"/>
    </row>
    <row r="96" spans="2:4">
      <c r="B96" s="88"/>
      <c r="C96" s="88"/>
      <c r="D96" s="88"/>
    </row>
    <row r="97" spans="2:4">
      <c r="B97" s="88"/>
      <c r="C97" s="88"/>
      <c r="D97" s="88"/>
    </row>
    <row r="98" spans="2:4">
      <c r="B98" s="88"/>
      <c r="C98" s="88"/>
      <c r="D98" s="88"/>
    </row>
    <row r="99" spans="2:4">
      <c r="B99" s="88"/>
      <c r="C99" s="88"/>
      <c r="D99" s="88"/>
    </row>
    <row r="100" spans="2:4">
      <c r="B100" s="88"/>
      <c r="C100" s="88"/>
      <c r="D100" s="88"/>
    </row>
    <row r="101" spans="2:4">
      <c r="B101" s="88"/>
      <c r="C101" s="88"/>
      <c r="D101" s="88"/>
    </row>
    <row r="102" spans="2:4">
      <c r="B102" s="88"/>
      <c r="C102" s="88"/>
      <c r="D102" s="88"/>
    </row>
    <row r="103" spans="2:4">
      <c r="B103" s="88"/>
      <c r="C103" s="88"/>
      <c r="D103" s="88"/>
    </row>
    <row r="104" spans="2:4">
      <c r="B104" s="88"/>
      <c r="C104" s="88"/>
      <c r="D104" s="88"/>
    </row>
    <row r="105" spans="2:4">
      <c r="B105" s="88"/>
      <c r="C105" s="88"/>
      <c r="D105" s="88"/>
    </row>
    <row r="106" spans="2:4">
      <c r="B106" s="88"/>
      <c r="C106" s="88"/>
      <c r="D106" s="88"/>
    </row>
    <row r="107" spans="2:4">
      <c r="B107" s="88"/>
      <c r="C107" s="88"/>
      <c r="D107" s="88"/>
    </row>
    <row r="108" spans="2:4">
      <c r="B108" s="88"/>
      <c r="C108" s="88"/>
      <c r="D108" s="88"/>
    </row>
    <row r="109" spans="2:4">
      <c r="B109" s="88"/>
      <c r="C109" s="88"/>
      <c r="D109" s="88"/>
    </row>
    <row r="110" spans="2:4">
      <c r="B110" s="94"/>
      <c r="C110" s="95"/>
      <c r="D110" s="95"/>
    </row>
    <row r="111" spans="2:4">
      <c r="B111" s="94"/>
      <c r="C111" s="95"/>
      <c r="D111" s="95"/>
    </row>
    <row r="112" spans="2:4">
      <c r="B112" s="94"/>
      <c r="C112" s="95"/>
      <c r="D112" s="95"/>
    </row>
    <row r="113" spans="2:4">
      <c r="B113" s="94"/>
      <c r="C113" s="95"/>
      <c r="D113" s="95"/>
    </row>
    <row r="114" spans="2:4">
      <c r="B114" s="94"/>
      <c r="C114" s="95"/>
      <c r="D114" s="95"/>
    </row>
    <row r="115" spans="2:4">
      <c r="B115" s="94"/>
      <c r="C115" s="95"/>
      <c r="D115" s="95"/>
    </row>
    <row r="116" spans="2:4">
      <c r="B116" s="94"/>
      <c r="C116" s="95"/>
      <c r="D116" s="95"/>
    </row>
    <row r="117" spans="2:4">
      <c r="B117" s="94"/>
      <c r="C117" s="95"/>
      <c r="D117" s="95"/>
    </row>
    <row r="118" spans="2:4">
      <c r="B118" s="94"/>
      <c r="C118" s="95"/>
      <c r="D118" s="95"/>
    </row>
    <row r="119" spans="2:4">
      <c r="B119" s="94"/>
      <c r="C119" s="95"/>
      <c r="D119" s="95"/>
    </row>
    <row r="120" spans="2:4">
      <c r="B120" s="94"/>
      <c r="C120" s="95"/>
      <c r="D120" s="95"/>
    </row>
    <row r="121" spans="2:4">
      <c r="B121" s="94"/>
      <c r="C121" s="95"/>
      <c r="D121" s="95"/>
    </row>
    <row r="122" spans="2:4">
      <c r="B122" s="94"/>
      <c r="C122" s="95"/>
      <c r="D122" s="95"/>
    </row>
    <row r="123" spans="2:4">
      <c r="B123" s="94"/>
      <c r="C123" s="95"/>
      <c r="D123" s="95"/>
    </row>
    <row r="124" spans="2:4">
      <c r="B124" s="94"/>
      <c r="C124" s="95"/>
      <c r="D124" s="95"/>
    </row>
    <row r="125" spans="2:4">
      <c r="B125" s="94"/>
      <c r="C125" s="95"/>
      <c r="D125" s="95"/>
    </row>
    <row r="126" spans="2:4">
      <c r="B126" s="94"/>
      <c r="C126" s="95"/>
      <c r="D126" s="95"/>
    </row>
    <row r="127" spans="2:4">
      <c r="B127" s="94"/>
      <c r="C127" s="95"/>
      <c r="D127" s="95"/>
    </row>
    <row r="128" spans="2:4">
      <c r="B128" s="94"/>
      <c r="C128" s="95"/>
      <c r="D128" s="95"/>
    </row>
    <row r="129" spans="2:4">
      <c r="B129" s="94"/>
      <c r="C129" s="95"/>
      <c r="D129" s="95"/>
    </row>
    <row r="130" spans="2:4">
      <c r="B130" s="94"/>
      <c r="C130" s="95"/>
      <c r="D130" s="95"/>
    </row>
    <row r="131" spans="2:4">
      <c r="B131" s="94"/>
      <c r="C131" s="95"/>
      <c r="D131" s="95"/>
    </row>
    <row r="132" spans="2:4">
      <c r="B132" s="94"/>
      <c r="C132" s="95"/>
      <c r="D132" s="95"/>
    </row>
    <row r="133" spans="2:4">
      <c r="B133" s="94"/>
      <c r="C133" s="95"/>
      <c r="D133" s="95"/>
    </row>
    <row r="134" spans="2:4">
      <c r="B134" s="94"/>
      <c r="C134" s="95"/>
      <c r="D134" s="95"/>
    </row>
    <row r="135" spans="2:4">
      <c r="B135" s="94"/>
      <c r="C135" s="95"/>
      <c r="D135" s="95"/>
    </row>
    <row r="136" spans="2:4">
      <c r="B136" s="94"/>
      <c r="C136" s="95"/>
      <c r="D136" s="95"/>
    </row>
    <row r="137" spans="2:4">
      <c r="B137" s="94"/>
      <c r="C137" s="95"/>
      <c r="D137" s="95"/>
    </row>
    <row r="138" spans="2:4">
      <c r="B138" s="94"/>
      <c r="C138" s="95"/>
      <c r="D138" s="95"/>
    </row>
    <row r="139" spans="2:4">
      <c r="B139" s="94"/>
      <c r="C139" s="95"/>
      <c r="D139" s="95"/>
    </row>
    <row r="140" spans="2:4">
      <c r="B140" s="94"/>
      <c r="C140" s="95"/>
      <c r="D140" s="95"/>
    </row>
    <row r="141" spans="2:4">
      <c r="B141" s="94"/>
      <c r="C141" s="95"/>
      <c r="D141" s="95"/>
    </row>
    <row r="142" spans="2:4">
      <c r="B142" s="94"/>
      <c r="C142" s="95"/>
      <c r="D142" s="95"/>
    </row>
    <row r="143" spans="2:4">
      <c r="B143" s="94"/>
      <c r="C143" s="95"/>
      <c r="D143" s="95"/>
    </row>
    <row r="144" spans="2:4">
      <c r="B144" s="94"/>
      <c r="C144" s="95"/>
      <c r="D144" s="95"/>
    </row>
    <row r="145" spans="2:4">
      <c r="B145" s="94"/>
      <c r="C145" s="95"/>
      <c r="D145" s="95"/>
    </row>
    <row r="146" spans="2:4">
      <c r="B146" s="94"/>
      <c r="C146" s="95"/>
      <c r="D146" s="95"/>
    </row>
    <row r="147" spans="2:4">
      <c r="B147" s="94"/>
      <c r="C147" s="95"/>
      <c r="D147" s="95"/>
    </row>
    <row r="148" spans="2:4">
      <c r="B148" s="94"/>
      <c r="C148" s="95"/>
      <c r="D148" s="95"/>
    </row>
    <row r="149" spans="2:4">
      <c r="B149" s="94"/>
      <c r="C149" s="95"/>
      <c r="D149" s="95"/>
    </row>
    <row r="150" spans="2:4">
      <c r="B150" s="94"/>
      <c r="C150" s="95"/>
      <c r="D150" s="95"/>
    </row>
    <row r="151" spans="2:4">
      <c r="B151" s="94"/>
      <c r="C151" s="95"/>
      <c r="D151" s="95"/>
    </row>
    <row r="152" spans="2:4">
      <c r="B152" s="94"/>
      <c r="C152" s="95"/>
      <c r="D152" s="95"/>
    </row>
    <row r="153" spans="2:4">
      <c r="B153" s="94"/>
      <c r="C153" s="95"/>
      <c r="D153" s="95"/>
    </row>
    <row r="154" spans="2:4">
      <c r="B154" s="94"/>
      <c r="C154" s="95"/>
      <c r="D154" s="95"/>
    </row>
    <row r="155" spans="2:4">
      <c r="B155" s="94"/>
      <c r="C155" s="95"/>
      <c r="D155" s="95"/>
    </row>
    <row r="156" spans="2:4">
      <c r="B156" s="94"/>
      <c r="C156" s="95"/>
      <c r="D156" s="95"/>
    </row>
    <row r="157" spans="2:4">
      <c r="B157" s="94"/>
      <c r="C157" s="95"/>
      <c r="D157" s="95"/>
    </row>
    <row r="158" spans="2:4">
      <c r="B158" s="94"/>
      <c r="C158" s="95"/>
      <c r="D158" s="95"/>
    </row>
    <row r="159" spans="2:4">
      <c r="B159" s="94"/>
      <c r="C159" s="95"/>
      <c r="D159" s="95"/>
    </row>
    <row r="160" spans="2:4">
      <c r="B160" s="94"/>
      <c r="C160" s="95"/>
      <c r="D160" s="95"/>
    </row>
    <row r="161" spans="2:4">
      <c r="B161" s="94"/>
      <c r="C161" s="95"/>
      <c r="D161" s="95"/>
    </row>
    <row r="162" spans="2:4">
      <c r="B162" s="94"/>
      <c r="C162" s="95"/>
      <c r="D162" s="95"/>
    </row>
    <row r="163" spans="2:4">
      <c r="B163" s="94"/>
      <c r="C163" s="95"/>
      <c r="D163" s="95"/>
    </row>
    <row r="164" spans="2:4">
      <c r="B164" s="94"/>
      <c r="C164" s="95"/>
      <c r="D164" s="95"/>
    </row>
    <row r="165" spans="2:4">
      <c r="B165" s="94"/>
      <c r="C165" s="95"/>
      <c r="D165" s="95"/>
    </row>
    <row r="166" spans="2:4">
      <c r="B166" s="94"/>
      <c r="C166" s="95"/>
      <c r="D166" s="95"/>
    </row>
    <row r="167" spans="2:4">
      <c r="B167" s="94"/>
      <c r="C167" s="95"/>
      <c r="D167" s="95"/>
    </row>
    <row r="168" spans="2:4">
      <c r="B168" s="94"/>
      <c r="C168" s="95"/>
      <c r="D168" s="95"/>
    </row>
    <row r="169" spans="2:4">
      <c r="B169" s="94"/>
      <c r="C169" s="95"/>
      <c r="D169" s="95"/>
    </row>
    <row r="170" spans="2:4">
      <c r="B170" s="94"/>
      <c r="C170" s="95"/>
      <c r="D170" s="95"/>
    </row>
    <row r="171" spans="2:4">
      <c r="B171" s="94"/>
      <c r="C171" s="95"/>
      <c r="D171" s="95"/>
    </row>
    <row r="172" spans="2:4">
      <c r="B172" s="94"/>
      <c r="C172" s="95"/>
      <c r="D172" s="95"/>
    </row>
    <row r="173" spans="2:4">
      <c r="B173" s="94"/>
      <c r="C173" s="95"/>
      <c r="D173" s="95"/>
    </row>
    <row r="174" spans="2:4">
      <c r="B174" s="94"/>
      <c r="C174" s="95"/>
      <c r="D174" s="95"/>
    </row>
    <row r="175" spans="2:4">
      <c r="B175" s="94"/>
      <c r="C175" s="95"/>
      <c r="D175" s="95"/>
    </row>
    <row r="176" spans="2:4">
      <c r="B176" s="94"/>
      <c r="C176" s="95"/>
      <c r="D176" s="95"/>
    </row>
    <row r="177" spans="2:4">
      <c r="B177" s="94"/>
      <c r="C177" s="95"/>
      <c r="D177" s="95"/>
    </row>
    <row r="178" spans="2:4">
      <c r="B178" s="94"/>
      <c r="C178" s="95"/>
      <c r="D178" s="95"/>
    </row>
    <row r="179" spans="2:4">
      <c r="B179" s="94"/>
      <c r="C179" s="95"/>
      <c r="D179" s="95"/>
    </row>
    <row r="180" spans="2:4">
      <c r="B180" s="94"/>
      <c r="C180" s="95"/>
      <c r="D180" s="95"/>
    </row>
    <row r="181" spans="2:4">
      <c r="B181" s="94"/>
      <c r="C181" s="95"/>
      <c r="D181" s="95"/>
    </row>
    <row r="182" spans="2:4">
      <c r="B182" s="94"/>
      <c r="C182" s="95"/>
      <c r="D182" s="95"/>
    </row>
    <row r="183" spans="2:4">
      <c r="B183" s="94"/>
      <c r="C183" s="95"/>
      <c r="D183" s="95"/>
    </row>
    <row r="184" spans="2:4">
      <c r="B184" s="94"/>
      <c r="C184" s="95"/>
      <c r="D184" s="95"/>
    </row>
    <row r="185" spans="2:4">
      <c r="B185" s="94"/>
      <c r="C185" s="95"/>
      <c r="D185" s="95"/>
    </row>
    <row r="186" spans="2:4">
      <c r="B186" s="94"/>
      <c r="C186" s="95"/>
      <c r="D186" s="95"/>
    </row>
    <row r="187" spans="2:4">
      <c r="B187" s="94"/>
      <c r="C187" s="95"/>
      <c r="D187" s="95"/>
    </row>
    <row r="188" spans="2:4">
      <c r="B188" s="94"/>
      <c r="C188" s="95"/>
      <c r="D188" s="95"/>
    </row>
    <row r="189" spans="2:4">
      <c r="B189" s="94"/>
      <c r="C189" s="95"/>
      <c r="D189" s="95"/>
    </row>
    <row r="190" spans="2:4">
      <c r="B190" s="94"/>
      <c r="C190" s="95"/>
      <c r="D190" s="95"/>
    </row>
    <row r="191" spans="2:4">
      <c r="B191" s="94"/>
      <c r="C191" s="95"/>
      <c r="D191" s="95"/>
    </row>
    <row r="192" spans="2:4">
      <c r="B192" s="94"/>
      <c r="C192" s="95"/>
      <c r="D192" s="95"/>
    </row>
    <row r="193" spans="2:4">
      <c r="B193" s="94"/>
      <c r="C193" s="95"/>
      <c r="D193" s="95"/>
    </row>
    <row r="194" spans="2:4">
      <c r="B194" s="94"/>
      <c r="C194" s="95"/>
      <c r="D194" s="95"/>
    </row>
    <row r="195" spans="2:4">
      <c r="B195" s="94"/>
      <c r="C195" s="95"/>
      <c r="D195" s="95"/>
    </row>
    <row r="196" spans="2:4">
      <c r="B196" s="94"/>
      <c r="C196" s="95"/>
      <c r="D196" s="95"/>
    </row>
    <row r="197" spans="2:4">
      <c r="B197" s="94"/>
      <c r="C197" s="95"/>
      <c r="D197" s="95"/>
    </row>
    <row r="198" spans="2:4">
      <c r="B198" s="94"/>
      <c r="C198" s="95"/>
      <c r="D198" s="95"/>
    </row>
    <row r="199" spans="2:4">
      <c r="B199" s="94"/>
      <c r="C199" s="95"/>
      <c r="D199" s="95"/>
    </row>
    <row r="200" spans="2:4">
      <c r="B200" s="94"/>
      <c r="C200" s="95"/>
      <c r="D200" s="95"/>
    </row>
    <row r="201" spans="2:4">
      <c r="B201" s="94"/>
      <c r="C201" s="95"/>
      <c r="D201" s="95"/>
    </row>
    <row r="202" spans="2:4">
      <c r="B202" s="94"/>
      <c r="C202" s="95"/>
      <c r="D202" s="95"/>
    </row>
    <row r="203" spans="2:4">
      <c r="B203" s="94"/>
      <c r="C203" s="95"/>
      <c r="D203" s="95"/>
    </row>
    <row r="204" spans="2:4">
      <c r="B204" s="94"/>
      <c r="C204" s="95"/>
      <c r="D204" s="95"/>
    </row>
    <row r="205" spans="2:4">
      <c r="B205" s="94"/>
      <c r="C205" s="95"/>
      <c r="D205" s="95"/>
    </row>
    <row r="206" spans="2:4">
      <c r="B206" s="94"/>
      <c r="C206" s="95"/>
      <c r="D206" s="95"/>
    </row>
    <row r="207" spans="2:4">
      <c r="B207" s="94"/>
      <c r="C207" s="95"/>
      <c r="D207" s="95"/>
    </row>
    <row r="208" spans="2:4">
      <c r="B208" s="94"/>
      <c r="C208" s="95"/>
      <c r="D208" s="95"/>
    </row>
    <row r="209" spans="2:4">
      <c r="B209" s="94"/>
      <c r="C209" s="95"/>
      <c r="D209" s="95"/>
    </row>
    <row r="210" spans="2:4">
      <c r="B210" s="94"/>
      <c r="C210" s="95"/>
      <c r="D210" s="95"/>
    </row>
    <row r="211" spans="2:4">
      <c r="B211" s="94"/>
      <c r="C211" s="95"/>
      <c r="D211" s="95"/>
    </row>
    <row r="212" spans="2:4">
      <c r="B212" s="94"/>
      <c r="C212" s="95"/>
      <c r="D212" s="95"/>
    </row>
    <row r="213" spans="2:4">
      <c r="B213" s="94"/>
      <c r="C213" s="95"/>
      <c r="D213" s="95"/>
    </row>
    <row r="214" spans="2:4">
      <c r="B214" s="94"/>
      <c r="C214" s="95"/>
      <c r="D214" s="95"/>
    </row>
    <row r="215" spans="2:4">
      <c r="B215" s="94"/>
      <c r="C215" s="95"/>
      <c r="D215" s="95"/>
    </row>
    <row r="216" spans="2:4">
      <c r="B216" s="94"/>
      <c r="C216" s="95"/>
      <c r="D216" s="95"/>
    </row>
    <row r="217" spans="2:4">
      <c r="B217" s="94"/>
      <c r="C217" s="95"/>
      <c r="D217" s="95"/>
    </row>
    <row r="218" spans="2:4">
      <c r="B218" s="94"/>
      <c r="C218" s="95"/>
      <c r="D218" s="95"/>
    </row>
    <row r="219" spans="2:4">
      <c r="B219" s="94"/>
      <c r="C219" s="95"/>
      <c r="D219" s="95"/>
    </row>
    <row r="220" spans="2:4">
      <c r="B220" s="94"/>
      <c r="C220" s="95"/>
      <c r="D220" s="95"/>
    </row>
    <row r="221" spans="2:4">
      <c r="B221" s="94"/>
      <c r="C221" s="95"/>
      <c r="D221" s="95"/>
    </row>
    <row r="222" spans="2:4">
      <c r="B222" s="94"/>
      <c r="C222" s="95"/>
      <c r="D222" s="95"/>
    </row>
    <row r="223" spans="2:4">
      <c r="B223" s="94"/>
      <c r="C223" s="95"/>
      <c r="D223" s="95"/>
    </row>
    <row r="224" spans="2:4">
      <c r="B224" s="94"/>
      <c r="C224" s="95"/>
      <c r="D224" s="95"/>
    </row>
    <row r="225" spans="2:4">
      <c r="B225" s="94"/>
      <c r="C225" s="95"/>
      <c r="D225" s="95"/>
    </row>
    <row r="226" spans="2:4">
      <c r="B226" s="94"/>
      <c r="C226" s="95"/>
      <c r="D226" s="95"/>
    </row>
    <row r="227" spans="2:4">
      <c r="B227" s="94"/>
      <c r="C227" s="95"/>
      <c r="D227" s="95"/>
    </row>
    <row r="228" spans="2:4">
      <c r="B228" s="94"/>
      <c r="C228" s="95"/>
      <c r="D228" s="95"/>
    </row>
    <row r="229" spans="2:4">
      <c r="B229" s="94"/>
      <c r="C229" s="95"/>
      <c r="D229" s="95"/>
    </row>
    <row r="230" spans="2:4">
      <c r="B230" s="94"/>
      <c r="C230" s="95"/>
      <c r="D230" s="95"/>
    </row>
    <row r="231" spans="2:4">
      <c r="B231" s="94"/>
      <c r="C231" s="95"/>
      <c r="D231" s="95"/>
    </row>
    <row r="232" spans="2:4">
      <c r="B232" s="94"/>
      <c r="C232" s="95"/>
      <c r="D232" s="95"/>
    </row>
    <row r="233" spans="2:4">
      <c r="B233" s="94"/>
      <c r="C233" s="95"/>
      <c r="D233" s="95"/>
    </row>
    <row r="234" spans="2:4">
      <c r="B234" s="94"/>
      <c r="C234" s="95"/>
      <c r="D234" s="95"/>
    </row>
    <row r="235" spans="2:4">
      <c r="B235" s="94"/>
      <c r="C235" s="95"/>
      <c r="D235" s="95"/>
    </row>
    <row r="236" spans="2:4">
      <c r="B236" s="94"/>
      <c r="C236" s="95"/>
      <c r="D236" s="95"/>
    </row>
    <row r="237" spans="2:4">
      <c r="B237" s="94"/>
      <c r="C237" s="95"/>
      <c r="D237" s="95"/>
    </row>
    <row r="238" spans="2:4">
      <c r="B238" s="94"/>
      <c r="C238" s="95"/>
      <c r="D238" s="95"/>
    </row>
    <row r="239" spans="2:4">
      <c r="B239" s="94"/>
      <c r="C239" s="95"/>
      <c r="D239" s="95"/>
    </row>
    <row r="240" spans="2:4">
      <c r="B240" s="94"/>
      <c r="C240" s="95"/>
      <c r="D240" s="95"/>
    </row>
    <row r="241" spans="2:4">
      <c r="B241" s="94"/>
      <c r="C241" s="95"/>
      <c r="D241" s="95"/>
    </row>
    <row r="242" spans="2:4">
      <c r="B242" s="94"/>
      <c r="C242" s="95"/>
      <c r="D242" s="95"/>
    </row>
    <row r="243" spans="2:4">
      <c r="B243" s="94"/>
      <c r="C243" s="95"/>
      <c r="D243" s="95"/>
    </row>
    <row r="244" spans="2:4">
      <c r="B244" s="94"/>
      <c r="C244" s="95"/>
      <c r="D244" s="95"/>
    </row>
    <row r="245" spans="2:4">
      <c r="B245" s="94"/>
      <c r="C245" s="95"/>
      <c r="D245" s="95"/>
    </row>
    <row r="246" spans="2:4">
      <c r="B246" s="94"/>
      <c r="C246" s="95"/>
      <c r="D246" s="95"/>
    </row>
    <row r="247" spans="2:4">
      <c r="B247" s="94"/>
      <c r="C247" s="95"/>
      <c r="D247" s="95"/>
    </row>
    <row r="248" spans="2:4">
      <c r="B248" s="94"/>
      <c r="C248" s="95"/>
      <c r="D248" s="95"/>
    </row>
    <row r="249" spans="2:4">
      <c r="B249" s="94"/>
      <c r="C249" s="95"/>
      <c r="D249" s="95"/>
    </row>
    <row r="250" spans="2:4">
      <c r="B250" s="94"/>
      <c r="C250" s="95"/>
      <c r="D250" s="95"/>
    </row>
    <row r="251" spans="2:4">
      <c r="B251" s="94"/>
      <c r="C251" s="95"/>
      <c r="D251" s="95"/>
    </row>
    <row r="252" spans="2:4">
      <c r="B252" s="94"/>
      <c r="C252" s="95"/>
      <c r="D252" s="95"/>
    </row>
    <row r="253" spans="2:4">
      <c r="B253" s="94"/>
      <c r="C253" s="95"/>
      <c r="D253" s="95"/>
    </row>
    <row r="254" spans="2:4">
      <c r="B254" s="94"/>
      <c r="C254" s="95"/>
      <c r="D254" s="95"/>
    </row>
    <row r="255" spans="2:4">
      <c r="B255" s="94"/>
      <c r="C255" s="95"/>
      <c r="D255" s="95"/>
    </row>
    <row r="256" spans="2:4">
      <c r="B256" s="94"/>
      <c r="C256" s="95"/>
      <c r="D256" s="95"/>
    </row>
    <row r="257" spans="2:4">
      <c r="B257" s="94"/>
      <c r="C257" s="95"/>
      <c r="D257" s="95"/>
    </row>
    <row r="258" spans="2:4">
      <c r="B258" s="94"/>
      <c r="C258" s="95"/>
      <c r="D258" s="95"/>
    </row>
    <row r="259" spans="2:4">
      <c r="B259" s="94"/>
      <c r="C259" s="95"/>
      <c r="D259" s="95"/>
    </row>
    <row r="260" spans="2:4">
      <c r="B260" s="94"/>
      <c r="C260" s="95"/>
      <c r="D260" s="95"/>
    </row>
    <row r="261" spans="2:4">
      <c r="B261" s="94"/>
      <c r="C261" s="95"/>
      <c r="D261" s="95"/>
    </row>
    <row r="262" spans="2:4">
      <c r="B262" s="94"/>
      <c r="C262" s="95"/>
      <c r="D262" s="95"/>
    </row>
    <row r="263" spans="2:4">
      <c r="B263" s="94"/>
      <c r="C263" s="95"/>
      <c r="D263" s="95"/>
    </row>
    <row r="264" spans="2:4">
      <c r="B264" s="94"/>
      <c r="C264" s="95"/>
      <c r="D264" s="95"/>
    </row>
    <row r="265" spans="2:4">
      <c r="B265" s="94"/>
      <c r="C265" s="95"/>
      <c r="D265" s="95"/>
    </row>
    <row r="266" spans="2:4">
      <c r="B266" s="94"/>
      <c r="C266" s="95"/>
      <c r="D266" s="95"/>
    </row>
    <row r="267" spans="2:4">
      <c r="B267" s="94"/>
      <c r="C267" s="95"/>
      <c r="D267" s="95"/>
    </row>
    <row r="268" spans="2:4">
      <c r="B268" s="94"/>
      <c r="C268" s="95"/>
      <c r="D268" s="95"/>
    </row>
    <row r="269" spans="2:4">
      <c r="B269" s="94"/>
      <c r="C269" s="95"/>
      <c r="D269" s="95"/>
    </row>
    <row r="270" spans="2:4">
      <c r="B270" s="94"/>
      <c r="C270" s="95"/>
      <c r="D270" s="95"/>
    </row>
    <row r="271" spans="2:4">
      <c r="B271" s="94"/>
      <c r="C271" s="95"/>
      <c r="D271" s="95"/>
    </row>
    <row r="272" spans="2:4">
      <c r="B272" s="94"/>
      <c r="C272" s="95"/>
      <c r="D272" s="95"/>
    </row>
    <row r="273" spans="2:4">
      <c r="B273" s="94"/>
      <c r="C273" s="95"/>
      <c r="D273" s="95"/>
    </row>
    <row r="274" spans="2:4">
      <c r="B274" s="94"/>
      <c r="C274" s="95"/>
      <c r="D274" s="95"/>
    </row>
    <row r="275" spans="2:4">
      <c r="B275" s="94"/>
      <c r="C275" s="95"/>
      <c r="D275" s="95"/>
    </row>
    <row r="276" spans="2:4">
      <c r="B276" s="94"/>
      <c r="C276" s="95"/>
      <c r="D276" s="95"/>
    </row>
    <row r="277" spans="2:4">
      <c r="B277" s="94"/>
      <c r="C277" s="95"/>
      <c r="D277" s="95"/>
    </row>
    <row r="278" spans="2:4">
      <c r="B278" s="94"/>
      <c r="C278" s="95"/>
      <c r="D278" s="95"/>
    </row>
    <row r="279" spans="2:4">
      <c r="B279" s="94"/>
      <c r="C279" s="95"/>
      <c r="D279" s="95"/>
    </row>
    <row r="280" spans="2:4">
      <c r="B280" s="94"/>
      <c r="C280" s="95"/>
      <c r="D280" s="95"/>
    </row>
    <row r="281" spans="2:4">
      <c r="B281" s="94"/>
      <c r="C281" s="95"/>
      <c r="D281" s="95"/>
    </row>
    <row r="282" spans="2:4">
      <c r="B282" s="94"/>
      <c r="C282" s="95"/>
      <c r="D282" s="95"/>
    </row>
    <row r="283" spans="2:4">
      <c r="B283" s="94"/>
      <c r="C283" s="95"/>
      <c r="D283" s="95"/>
    </row>
    <row r="284" spans="2:4">
      <c r="B284" s="94"/>
      <c r="C284" s="95"/>
      <c r="D284" s="95"/>
    </row>
    <row r="285" spans="2:4">
      <c r="B285" s="94"/>
      <c r="C285" s="95"/>
      <c r="D285" s="95"/>
    </row>
    <row r="286" spans="2:4">
      <c r="B286" s="94"/>
      <c r="C286" s="95"/>
      <c r="D286" s="95"/>
    </row>
    <row r="287" spans="2:4">
      <c r="B287" s="94"/>
      <c r="C287" s="95"/>
      <c r="D287" s="95"/>
    </row>
    <row r="288" spans="2:4">
      <c r="B288" s="94"/>
      <c r="C288" s="95"/>
      <c r="D288" s="95"/>
    </row>
    <row r="289" spans="2:4">
      <c r="B289" s="94"/>
      <c r="C289" s="95"/>
      <c r="D289" s="95"/>
    </row>
    <row r="290" spans="2:4">
      <c r="B290" s="94"/>
      <c r="C290" s="95"/>
      <c r="D290" s="95"/>
    </row>
    <row r="291" spans="2:4">
      <c r="B291" s="94"/>
      <c r="C291" s="95"/>
      <c r="D291" s="95"/>
    </row>
    <row r="292" spans="2:4">
      <c r="B292" s="94"/>
      <c r="C292" s="95"/>
      <c r="D292" s="95"/>
    </row>
    <row r="293" spans="2:4">
      <c r="B293" s="94"/>
      <c r="C293" s="95"/>
      <c r="D293" s="95"/>
    </row>
    <row r="294" spans="2:4">
      <c r="B294" s="94"/>
      <c r="C294" s="95"/>
      <c r="D294" s="95"/>
    </row>
    <row r="295" spans="2:4">
      <c r="B295" s="94"/>
      <c r="C295" s="95"/>
      <c r="D295" s="95"/>
    </row>
    <row r="296" spans="2:4">
      <c r="B296" s="94"/>
      <c r="C296" s="95"/>
      <c r="D296" s="95"/>
    </row>
    <row r="297" spans="2:4">
      <c r="B297" s="94"/>
      <c r="C297" s="95"/>
      <c r="D297" s="95"/>
    </row>
    <row r="298" spans="2:4">
      <c r="B298" s="94"/>
      <c r="C298" s="95"/>
      <c r="D298" s="95"/>
    </row>
    <row r="299" spans="2:4">
      <c r="B299" s="94"/>
      <c r="C299" s="95"/>
      <c r="D299" s="95"/>
    </row>
    <row r="300" spans="2:4">
      <c r="B300" s="94"/>
      <c r="C300" s="95"/>
      <c r="D300" s="95"/>
    </row>
    <row r="301" spans="2:4">
      <c r="B301" s="94"/>
      <c r="C301" s="95"/>
      <c r="D301" s="95"/>
    </row>
    <row r="302" spans="2:4">
      <c r="B302" s="94"/>
      <c r="C302" s="95"/>
      <c r="D302" s="95"/>
    </row>
    <row r="303" spans="2:4">
      <c r="B303" s="94"/>
      <c r="C303" s="95"/>
      <c r="D303" s="95"/>
    </row>
    <row r="304" spans="2:4">
      <c r="B304" s="94"/>
      <c r="C304" s="95"/>
      <c r="D304" s="95"/>
    </row>
    <row r="305" spans="2:4">
      <c r="B305" s="94"/>
      <c r="C305" s="95"/>
      <c r="D305" s="95"/>
    </row>
    <row r="306" spans="2:4">
      <c r="B306" s="94"/>
      <c r="C306" s="95"/>
      <c r="D306" s="95"/>
    </row>
    <row r="307" spans="2:4">
      <c r="B307" s="94"/>
      <c r="C307" s="95"/>
      <c r="D307" s="95"/>
    </row>
    <row r="308" spans="2:4">
      <c r="B308" s="94"/>
      <c r="C308" s="95"/>
      <c r="D308" s="95"/>
    </row>
    <row r="309" spans="2:4">
      <c r="B309" s="94"/>
      <c r="C309" s="95"/>
      <c r="D309" s="95"/>
    </row>
    <row r="310" spans="2:4">
      <c r="B310" s="94"/>
      <c r="C310" s="95"/>
      <c r="D310" s="95"/>
    </row>
    <row r="311" spans="2:4">
      <c r="B311" s="94"/>
      <c r="C311" s="95"/>
      <c r="D311" s="95"/>
    </row>
    <row r="312" spans="2:4">
      <c r="B312" s="94"/>
      <c r="C312" s="95"/>
      <c r="D312" s="95"/>
    </row>
    <row r="313" spans="2:4">
      <c r="B313" s="94"/>
      <c r="C313" s="95"/>
      <c r="D313" s="95"/>
    </row>
    <row r="314" spans="2:4">
      <c r="B314" s="94"/>
      <c r="C314" s="95"/>
      <c r="D314" s="95"/>
    </row>
    <row r="315" spans="2:4">
      <c r="B315" s="94"/>
      <c r="C315" s="95"/>
      <c r="D315" s="95"/>
    </row>
    <row r="316" spans="2:4">
      <c r="B316" s="94"/>
      <c r="C316" s="95"/>
      <c r="D316" s="95"/>
    </row>
    <row r="317" spans="2:4">
      <c r="B317" s="94"/>
      <c r="C317" s="95"/>
      <c r="D317" s="95"/>
    </row>
    <row r="318" spans="2:4">
      <c r="B318" s="94"/>
      <c r="C318" s="95"/>
      <c r="D318" s="95"/>
    </row>
    <row r="319" spans="2:4">
      <c r="B319" s="94"/>
      <c r="C319" s="95"/>
      <c r="D319" s="95"/>
    </row>
    <row r="320" spans="2:4">
      <c r="B320" s="94"/>
      <c r="C320" s="95"/>
      <c r="D320" s="95"/>
    </row>
    <row r="321" spans="2:4">
      <c r="B321" s="94"/>
      <c r="C321" s="95"/>
      <c r="D321" s="95"/>
    </row>
    <row r="322" spans="2:4">
      <c r="B322" s="94"/>
      <c r="C322" s="95"/>
      <c r="D322" s="95"/>
    </row>
    <row r="323" spans="2:4">
      <c r="B323" s="94"/>
      <c r="C323" s="95"/>
      <c r="D323" s="95"/>
    </row>
    <row r="324" spans="2:4">
      <c r="B324" s="94"/>
      <c r="C324" s="95"/>
      <c r="D324" s="95"/>
    </row>
    <row r="325" spans="2:4">
      <c r="B325" s="94"/>
      <c r="C325" s="95"/>
      <c r="D325" s="95"/>
    </row>
    <row r="326" spans="2:4">
      <c r="B326" s="94"/>
      <c r="C326" s="95"/>
      <c r="D326" s="95"/>
    </row>
    <row r="327" spans="2:4">
      <c r="B327" s="94"/>
      <c r="C327" s="95"/>
      <c r="D327" s="95"/>
    </row>
    <row r="328" spans="2:4">
      <c r="B328" s="94"/>
      <c r="C328" s="95"/>
      <c r="D328" s="95"/>
    </row>
    <row r="329" spans="2:4">
      <c r="B329" s="94"/>
      <c r="C329" s="95"/>
      <c r="D329" s="95"/>
    </row>
    <row r="330" spans="2:4">
      <c r="B330" s="94"/>
      <c r="C330" s="95"/>
      <c r="D330" s="95"/>
    </row>
    <row r="331" spans="2:4">
      <c r="B331" s="94"/>
      <c r="C331" s="95"/>
      <c r="D331" s="95"/>
    </row>
    <row r="332" spans="2:4">
      <c r="B332" s="94"/>
      <c r="C332" s="95"/>
      <c r="D332" s="95"/>
    </row>
    <row r="333" spans="2:4">
      <c r="B333" s="94"/>
      <c r="C333" s="95"/>
      <c r="D333" s="95"/>
    </row>
    <row r="334" spans="2:4">
      <c r="B334" s="94"/>
      <c r="C334" s="95"/>
      <c r="D334" s="95"/>
    </row>
    <row r="335" spans="2:4">
      <c r="B335" s="94"/>
      <c r="C335" s="95"/>
      <c r="D335" s="95"/>
    </row>
    <row r="336" spans="2:4">
      <c r="B336" s="94"/>
      <c r="C336" s="95"/>
      <c r="D336" s="95"/>
    </row>
    <row r="337" spans="2:4">
      <c r="B337" s="94"/>
      <c r="C337" s="95"/>
      <c r="D337" s="95"/>
    </row>
    <row r="338" spans="2:4">
      <c r="B338" s="94"/>
      <c r="C338" s="95"/>
      <c r="D338" s="95"/>
    </row>
    <row r="339" spans="2:4">
      <c r="B339" s="94"/>
      <c r="C339" s="95"/>
      <c r="D339" s="95"/>
    </row>
    <row r="340" spans="2:4">
      <c r="B340" s="94"/>
      <c r="C340" s="95"/>
      <c r="D340" s="95"/>
    </row>
    <row r="341" spans="2:4">
      <c r="B341" s="94"/>
      <c r="C341" s="95"/>
      <c r="D341" s="95"/>
    </row>
    <row r="342" spans="2:4">
      <c r="B342" s="94"/>
      <c r="C342" s="95"/>
      <c r="D342" s="95"/>
    </row>
    <row r="343" spans="2:4">
      <c r="B343" s="94"/>
      <c r="C343" s="95"/>
      <c r="D343" s="95"/>
    </row>
    <row r="344" spans="2:4">
      <c r="B344" s="94"/>
      <c r="C344" s="95"/>
      <c r="D344" s="95"/>
    </row>
    <row r="345" spans="2:4">
      <c r="B345" s="94"/>
      <c r="C345" s="95"/>
      <c r="D345" s="95"/>
    </row>
    <row r="346" spans="2:4">
      <c r="B346" s="94"/>
      <c r="C346" s="95"/>
      <c r="D346" s="95"/>
    </row>
    <row r="347" spans="2:4">
      <c r="B347" s="94"/>
      <c r="C347" s="95"/>
      <c r="D347" s="95"/>
    </row>
    <row r="348" spans="2:4">
      <c r="B348" s="94"/>
      <c r="C348" s="95"/>
      <c r="D348" s="95"/>
    </row>
    <row r="349" spans="2:4">
      <c r="B349" s="94"/>
      <c r="C349" s="95"/>
      <c r="D349" s="95"/>
    </row>
    <row r="350" spans="2:4">
      <c r="B350" s="94"/>
      <c r="C350" s="95"/>
      <c r="D350" s="95"/>
    </row>
    <row r="351" spans="2:4">
      <c r="B351" s="94"/>
      <c r="C351" s="95"/>
      <c r="D351" s="95"/>
    </row>
    <row r="352" spans="2:4">
      <c r="B352" s="94"/>
      <c r="C352" s="95"/>
      <c r="D352" s="95"/>
    </row>
    <row r="353" spans="2:4">
      <c r="B353" s="94"/>
      <c r="C353" s="95"/>
      <c r="D353" s="95"/>
    </row>
    <row r="354" spans="2:4">
      <c r="B354" s="94"/>
      <c r="C354" s="95"/>
      <c r="D354" s="95"/>
    </row>
    <row r="355" spans="2:4">
      <c r="B355" s="94"/>
      <c r="C355" s="95"/>
      <c r="D355" s="95"/>
    </row>
    <row r="356" spans="2:4">
      <c r="B356" s="94"/>
      <c r="C356" s="95"/>
      <c r="D356" s="95"/>
    </row>
    <row r="357" spans="2:4">
      <c r="B357" s="94"/>
      <c r="C357" s="95"/>
      <c r="D357" s="95"/>
    </row>
    <row r="358" spans="2:4">
      <c r="B358" s="94"/>
      <c r="C358" s="95"/>
      <c r="D358" s="95"/>
    </row>
    <row r="359" spans="2:4">
      <c r="B359" s="94"/>
      <c r="C359" s="95"/>
      <c r="D359" s="95"/>
    </row>
    <row r="360" spans="2:4">
      <c r="B360" s="94"/>
      <c r="C360" s="95"/>
      <c r="D360" s="95"/>
    </row>
    <row r="361" spans="2:4">
      <c r="B361" s="94"/>
      <c r="C361" s="95"/>
      <c r="D361" s="95"/>
    </row>
    <row r="362" spans="2:4">
      <c r="B362" s="94"/>
      <c r="C362" s="95"/>
      <c r="D362" s="95"/>
    </row>
    <row r="363" spans="2:4">
      <c r="B363" s="94"/>
      <c r="C363" s="95"/>
      <c r="D363" s="95"/>
    </row>
    <row r="364" spans="2:4">
      <c r="B364" s="94"/>
      <c r="C364" s="95"/>
      <c r="D364" s="95"/>
    </row>
    <row r="365" spans="2:4">
      <c r="B365" s="94"/>
      <c r="C365" s="95"/>
      <c r="D365" s="95"/>
    </row>
    <row r="366" spans="2:4">
      <c r="B366" s="94"/>
      <c r="C366" s="95"/>
      <c r="D366" s="95"/>
    </row>
    <row r="367" spans="2:4">
      <c r="B367" s="94"/>
      <c r="C367" s="95"/>
      <c r="D367" s="95"/>
    </row>
    <row r="368" spans="2:4">
      <c r="B368" s="94"/>
      <c r="C368" s="95"/>
      <c r="D368" s="95"/>
    </row>
    <row r="369" spans="2:4">
      <c r="B369" s="94"/>
      <c r="C369" s="95"/>
      <c r="D369" s="95"/>
    </row>
    <row r="370" spans="2:4">
      <c r="B370" s="94"/>
      <c r="C370" s="95"/>
      <c r="D370" s="95"/>
    </row>
    <row r="371" spans="2:4">
      <c r="B371" s="94"/>
      <c r="C371" s="95"/>
      <c r="D371" s="95"/>
    </row>
    <row r="372" spans="2:4">
      <c r="B372" s="94"/>
      <c r="C372" s="95"/>
      <c r="D372" s="95"/>
    </row>
    <row r="373" spans="2:4">
      <c r="B373" s="94"/>
      <c r="C373" s="95"/>
      <c r="D373" s="95"/>
    </row>
    <row r="374" spans="2:4">
      <c r="B374" s="94"/>
      <c r="C374" s="95"/>
      <c r="D374" s="95"/>
    </row>
    <row r="375" spans="2:4">
      <c r="B375" s="94"/>
      <c r="C375" s="95"/>
      <c r="D375" s="95"/>
    </row>
    <row r="376" spans="2:4">
      <c r="B376" s="94"/>
      <c r="C376" s="95"/>
      <c r="D376" s="95"/>
    </row>
    <row r="377" spans="2:4">
      <c r="B377" s="94"/>
      <c r="C377" s="95"/>
      <c r="D377" s="95"/>
    </row>
    <row r="378" spans="2:4">
      <c r="B378" s="94"/>
      <c r="C378" s="95"/>
      <c r="D378" s="95"/>
    </row>
    <row r="379" spans="2:4">
      <c r="B379" s="94"/>
      <c r="C379" s="95"/>
      <c r="D379" s="95"/>
    </row>
    <row r="380" spans="2:4">
      <c r="B380" s="94"/>
      <c r="C380" s="95"/>
      <c r="D380" s="95"/>
    </row>
    <row r="381" spans="2:4">
      <c r="B381" s="94"/>
      <c r="C381" s="95"/>
      <c r="D381" s="95"/>
    </row>
    <row r="382" spans="2:4">
      <c r="B382" s="94"/>
      <c r="C382" s="95"/>
      <c r="D382" s="95"/>
    </row>
    <row r="383" spans="2:4">
      <c r="B383" s="94"/>
      <c r="C383" s="95"/>
      <c r="D383" s="95"/>
    </row>
    <row r="384" spans="2:4">
      <c r="B384" s="94"/>
      <c r="C384" s="95"/>
      <c r="D384" s="95"/>
    </row>
    <row r="385" spans="2:4">
      <c r="B385" s="94"/>
      <c r="C385" s="95"/>
      <c r="D385" s="95"/>
    </row>
    <row r="386" spans="2:4">
      <c r="B386" s="94"/>
      <c r="C386" s="95"/>
      <c r="D386" s="95"/>
    </row>
    <row r="387" spans="2:4">
      <c r="B387" s="94"/>
      <c r="C387" s="95"/>
      <c r="D387" s="95"/>
    </row>
    <row r="388" spans="2:4">
      <c r="B388" s="94"/>
      <c r="C388" s="95"/>
      <c r="D388" s="95"/>
    </row>
    <row r="389" spans="2:4">
      <c r="B389" s="94"/>
      <c r="C389" s="95"/>
      <c r="D389" s="95"/>
    </row>
    <row r="390" spans="2:4">
      <c r="B390" s="94"/>
      <c r="C390" s="95"/>
      <c r="D390" s="95"/>
    </row>
    <row r="391" spans="2:4">
      <c r="B391" s="94"/>
      <c r="C391" s="95"/>
      <c r="D391" s="95"/>
    </row>
    <row r="392" spans="2:4">
      <c r="B392" s="94"/>
      <c r="C392" s="95"/>
      <c r="D392" s="95"/>
    </row>
    <row r="393" spans="2:4">
      <c r="B393" s="94"/>
      <c r="C393" s="95"/>
      <c r="D393" s="95"/>
    </row>
    <row r="394" spans="2:4">
      <c r="B394" s="94"/>
      <c r="C394" s="95"/>
      <c r="D394" s="95"/>
    </row>
    <row r="395" spans="2:4">
      <c r="B395" s="94"/>
      <c r="C395" s="95"/>
      <c r="D395" s="95"/>
    </row>
    <row r="396" spans="2:4">
      <c r="B396" s="94"/>
      <c r="C396" s="95"/>
      <c r="D396" s="95"/>
    </row>
    <row r="397" spans="2:4">
      <c r="B397" s="94"/>
      <c r="C397" s="95"/>
      <c r="D397" s="95"/>
    </row>
    <row r="398" spans="2:4">
      <c r="B398" s="94"/>
      <c r="C398" s="95"/>
      <c r="D398" s="95"/>
    </row>
    <row r="399" spans="2:4">
      <c r="B399" s="94"/>
      <c r="C399" s="95"/>
      <c r="D399" s="95"/>
    </row>
    <row r="400" spans="2:4">
      <c r="B400" s="94"/>
      <c r="C400" s="95"/>
      <c r="D400" s="95"/>
    </row>
    <row r="401" spans="2:4">
      <c r="B401" s="94"/>
      <c r="C401" s="95"/>
      <c r="D401" s="95"/>
    </row>
    <row r="402" spans="2:4">
      <c r="B402" s="94"/>
      <c r="C402" s="95"/>
      <c r="D402" s="95"/>
    </row>
    <row r="403" spans="2:4">
      <c r="B403" s="94"/>
      <c r="C403" s="95"/>
      <c r="D403" s="95"/>
    </row>
    <row r="404" spans="2:4">
      <c r="B404" s="94"/>
      <c r="C404" s="95"/>
      <c r="D404" s="95"/>
    </row>
    <row r="405" spans="2:4">
      <c r="B405" s="94"/>
      <c r="C405" s="95"/>
      <c r="D405" s="95"/>
    </row>
    <row r="406" spans="2:4">
      <c r="B406" s="94"/>
      <c r="C406" s="95"/>
      <c r="D406" s="95"/>
    </row>
    <row r="407" spans="2:4">
      <c r="B407" s="94"/>
      <c r="C407" s="95"/>
      <c r="D407" s="95"/>
    </row>
    <row r="408" spans="2:4">
      <c r="B408" s="94"/>
      <c r="C408" s="95"/>
      <c r="D408" s="95"/>
    </row>
    <row r="409" spans="2:4">
      <c r="B409" s="94"/>
      <c r="C409" s="95"/>
      <c r="D409" s="95"/>
    </row>
    <row r="410" spans="2:4">
      <c r="B410" s="94"/>
      <c r="C410" s="95"/>
      <c r="D410" s="95"/>
    </row>
    <row r="411" spans="2:4">
      <c r="B411" s="94"/>
      <c r="C411" s="95"/>
      <c r="D411" s="95"/>
    </row>
    <row r="412" spans="2:4">
      <c r="B412" s="94"/>
      <c r="C412" s="95"/>
      <c r="D412" s="95"/>
    </row>
    <row r="413" spans="2:4">
      <c r="B413" s="94"/>
      <c r="C413" s="95"/>
      <c r="D413" s="95"/>
    </row>
    <row r="414" spans="2:4">
      <c r="B414" s="94"/>
      <c r="C414" s="95"/>
      <c r="D414" s="95"/>
    </row>
    <row r="415" spans="2:4">
      <c r="B415" s="94"/>
      <c r="C415" s="95"/>
      <c r="D415" s="95"/>
    </row>
    <row r="416" spans="2:4">
      <c r="B416" s="94"/>
      <c r="C416" s="95"/>
      <c r="D416" s="95"/>
    </row>
    <row r="417" spans="2:4">
      <c r="B417" s="94"/>
      <c r="C417" s="95"/>
      <c r="D417" s="95"/>
    </row>
    <row r="418" spans="2:4">
      <c r="B418" s="94"/>
      <c r="C418" s="95"/>
      <c r="D418" s="95"/>
    </row>
    <row r="419" spans="2:4">
      <c r="B419" s="94"/>
      <c r="C419" s="95"/>
      <c r="D419" s="95"/>
    </row>
    <row r="420" spans="2:4">
      <c r="B420" s="94"/>
      <c r="C420" s="95"/>
      <c r="D420" s="95"/>
    </row>
    <row r="421" spans="2:4">
      <c r="B421" s="94"/>
      <c r="C421" s="95"/>
      <c r="D421" s="95"/>
    </row>
    <row r="422" spans="2:4">
      <c r="B422" s="94"/>
      <c r="C422" s="95"/>
      <c r="D422" s="95"/>
    </row>
    <row r="423" spans="2:4">
      <c r="B423" s="94"/>
      <c r="C423" s="95"/>
      <c r="D423" s="95"/>
    </row>
    <row r="424" spans="2:4">
      <c r="B424" s="94"/>
      <c r="C424" s="95"/>
      <c r="D424" s="95"/>
    </row>
    <row r="425" spans="2:4">
      <c r="B425" s="94"/>
      <c r="C425" s="95"/>
      <c r="D425" s="95"/>
    </row>
    <row r="426" spans="2:4">
      <c r="B426" s="94"/>
      <c r="C426" s="95"/>
      <c r="D426" s="95"/>
    </row>
    <row r="427" spans="2:4">
      <c r="B427" s="94"/>
      <c r="C427" s="95"/>
      <c r="D427" s="95"/>
    </row>
    <row r="428" spans="2:4">
      <c r="B428" s="94"/>
      <c r="C428" s="95"/>
      <c r="D428" s="95"/>
    </row>
    <row r="429" spans="2:4">
      <c r="B429" s="94"/>
      <c r="C429" s="95"/>
      <c r="D429" s="95"/>
    </row>
    <row r="430" spans="2:4">
      <c r="B430" s="94"/>
      <c r="C430" s="95"/>
      <c r="D430" s="95"/>
    </row>
    <row r="431" spans="2:4">
      <c r="B431" s="94"/>
      <c r="C431" s="95"/>
      <c r="D431" s="95"/>
    </row>
    <row r="432" spans="2:4">
      <c r="B432" s="94"/>
      <c r="C432" s="95"/>
      <c r="D432" s="95"/>
    </row>
    <row r="433" spans="2:4">
      <c r="B433" s="94"/>
      <c r="C433" s="95"/>
      <c r="D433" s="95"/>
    </row>
    <row r="434" spans="2:4">
      <c r="B434" s="94"/>
      <c r="C434" s="95"/>
      <c r="D434" s="95"/>
    </row>
    <row r="435" spans="2:4">
      <c r="B435" s="94"/>
      <c r="C435" s="95"/>
      <c r="D435" s="95"/>
    </row>
    <row r="436" spans="2:4">
      <c r="B436" s="94"/>
      <c r="C436" s="95"/>
      <c r="D436" s="95"/>
    </row>
    <row r="437" spans="2:4">
      <c r="B437" s="94"/>
      <c r="C437" s="95"/>
      <c r="D437" s="95"/>
    </row>
    <row r="438" spans="2:4">
      <c r="B438" s="94"/>
      <c r="C438" s="95"/>
      <c r="D438" s="95"/>
    </row>
    <row r="439" spans="2:4">
      <c r="B439" s="94"/>
      <c r="C439" s="95"/>
      <c r="D439" s="95"/>
    </row>
    <row r="440" spans="2:4">
      <c r="B440" s="94"/>
      <c r="C440" s="95"/>
      <c r="D440" s="95"/>
    </row>
    <row r="441" spans="2:4">
      <c r="B441" s="94"/>
      <c r="C441" s="95"/>
      <c r="D441" s="95"/>
    </row>
    <row r="442" spans="2:4">
      <c r="B442" s="94"/>
      <c r="C442" s="95"/>
      <c r="D442" s="95"/>
    </row>
    <row r="443" spans="2:4">
      <c r="B443" s="94"/>
      <c r="C443" s="95"/>
      <c r="D443" s="95"/>
    </row>
    <row r="444" spans="2:4">
      <c r="B444" s="94"/>
      <c r="C444" s="95"/>
      <c r="D444" s="95"/>
    </row>
    <row r="445" spans="2:4">
      <c r="B445" s="94"/>
      <c r="C445" s="95"/>
      <c r="D445" s="95"/>
    </row>
    <row r="446" spans="2:4">
      <c r="B446" s="94"/>
      <c r="C446" s="95"/>
      <c r="D446" s="95"/>
    </row>
    <row r="447" spans="2:4">
      <c r="B447" s="94"/>
      <c r="C447" s="95"/>
      <c r="D447" s="95"/>
    </row>
    <row r="448" spans="2:4">
      <c r="B448" s="94"/>
      <c r="C448" s="95"/>
      <c r="D448" s="95"/>
    </row>
    <row r="449" spans="2:4">
      <c r="B449" s="94"/>
      <c r="C449" s="95"/>
      <c r="D449" s="95"/>
    </row>
    <row r="450" spans="2:4">
      <c r="B450" s="94"/>
      <c r="C450" s="95"/>
      <c r="D450" s="95"/>
    </row>
    <row r="451" spans="2:4">
      <c r="B451" s="94"/>
      <c r="C451" s="95"/>
      <c r="D451" s="95"/>
    </row>
    <row r="452" spans="2:4">
      <c r="B452" s="94"/>
      <c r="C452" s="95"/>
      <c r="D452" s="95"/>
    </row>
    <row r="453" spans="2:4">
      <c r="B453" s="94"/>
      <c r="C453" s="95"/>
      <c r="D453" s="95"/>
    </row>
    <row r="454" spans="2:4">
      <c r="B454" s="94"/>
      <c r="C454" s="95"/>
      <c r="D454" s="95"/>
    </row>
    <row r="455" spans="2:4">
      <c r="B455" s="94"/>
      <c r="C455" s="95"/>
      <c r="D455" s="95"/>
    </row>
    <row r="456" spans="2:4">
      <c r="B456" s="94"/>
      <c r="C456" s="95"/>
      <c r="D456" s="95"/>
    </row>
    <row r="457" spans="2:4">
      <c r="B457" s="94"/>
      <c r="C457" s="95"/>
      <c r="D457" s="95"/>
    </row>
    <row r="458" spans="2:4">
      <c r="B458" s="94"/>
      <c r="C458" s="95"/>
      <c r="D458" s="95"/>
    </row>
    <row r="459" spans="2:4">
      <c r="B459" s="94"/>
      <c r="C459" s="95"/>
      <c r="D459" s="95"/>
    </row>
    <row r="460" spans="2:4">
      <c r="B460" s="94"/>
      <c r="C460" s="95"/>
      <c r="D460" s="95"/>
    </row>
    <row r="461" spans="2:4">
      <c r="B461" s="94"/>
      <c r="C461" s="95"/>
      <c r="D461" s="95"/>
    </row>
    <row r="462" spans="2:4">
      <c r="B462" s="94"/>
      <c r="C462" s="95"/>
      <c r="D462" s="95"/>
    </row>
    <row r="463" spans="2:4">
      <c r="B463" s="94"/>
      <c r="C463" s="95"/>
      <c r="D463" s="95"/>
    </row>
    <row r="464" spans="2:4">
      <c r="B464" s="94"/>
      <c r="C464" s="95"/>
      <c r="D464" s="95"/>
    </row>
    <row r="465" spans="2:4">
      <c r="B465" s="94"/>
      <c r="C465" s="95"/>
      <c r="D465" s="95"/>
    </row>
    <row r="466" spans="2:4">
      <c r="B466" s="94"/>
      <c r="C466" s="95"/>
      <c r="D466" s="95"/>
    </row>
    <row r="467" spans="2:4">
      <c r="B467" s="94"/>
      <c r="C467" s="95"/>
      <c r="D467" s="95"/>
    </row>
    <row r="468" spans="2:4">
      <c r="B468" s="94"/>
      <c r="C468" s="95"/>
      <c r="D468" s="95"/>
    </row>
    <row r="469" spans="2:4">
      <c r="B469" s="94"/>
      <c r="C469" s="95"/>
      <c r="D469" s="95"/>
    </row>
    <row r="470" spans="2:4">
      <c r="B470" s="94"/>
      <c r="C470" s="95"/>
      <c r="D470" s="95"/>
    </row>
    <row r="471" spans="2:4">
      <c r="B471" s="94"/>
      <c r="C471" s="95"/>
      <c r="D471" s="95"/>
    </row>
    <row r="472" spans="2:4">
      <c r="B472" s="94"/>
      <c r="C472" s="95"/>
      <c r="D472" s="95"/>
    </row>
    <row r="473" spans="2:4">
      <c r="B473" s="94"/>
      <c r="C473" s="95"/>
      <c r="D473" s="95"/>
    </row>
    <row r="474" spans="2:4">
      <c r="B474" s="94"/>
      <c r="C474" s="95"/>
      <c r="D474" s="95"/>
    </row>
    <row r="475" spans="2:4">
      <c r="B475" s="94"/>
      <c r="C475" s="95"/>
      <c r="D475" s="95"/>
    </row>
    <row r="476" spans="2:4">
      <c r="B476" s="94"/>
      <c r="C476" s="95"/>
      <c r="D476" s="95"/>
    </row>
    <row r="477" spans="2:4">
      <c r="B477" s="94"/>
      <c r="C477" s="95"/>
      <c r="D477" s="95"/>
    </row>
    <row r="478" spans="2:4">
      <c r="B478" s="94"/>
      <c r="C478" s="95"/>
      <c r="D478" s="95"/>
    </row>
    <row r="479" spans="2:4">
      <c r="B479" s="94"/>
      <c r="C479" s="95"/>
      <c r="D479" s="95"/>
    </row>
    <row r="480" spans="2:4">
      <c r="B480" s="94"/>
      <c r="C480" s="95"/>
      <c r="D480" s="95"/>
    </row>
    <row r="481" spans="2:4">
      <c r="B481" s="94"/>
      <c r="C481" s="95"/>
      <c r="D481" s="95"/>
    </row>
    <row r="482" spans="2:4">
      <c r="B482" s="94"/>
      <c r="C482" s="95"/>
      <c r="D482" s="95"/>
    </row>
    <row r="483" spans="2:4">
      <c r="B483" s="94"/>
      <c r="C483" s="95"/>
      <c r="D483" s="95"/>
    </row>
    <row r="484" spans="2:4">
      <c r="B484" s="94"/>
      <c r="C484" s="95"/>
      <c r="D484" s="95"/>
    </row>
    <row r="485" spans="2:4">
      <c r="B485" s="94"/>
      <c r="C485" s="95"/>
      <c r="D485" s="95"/>
    </row>
    <row r="486" spans="2:4">
      <c r="B486" s="94"/>
      <c r="C486" s="95"/>
      <c r="D486" s="95"/>
    </row>
    <row r="487" spans="2:4">
      <c r="B487" s="94"/>
      <c r="C487" s="95"/>
      <c r="D487" s="95"/>
    </row>
    <row r="488" spans="2:4">
      <c r="B488" s="94"/>
      <c r="C488" s="95"/>
      <c r="D488" s="95"/>
    </row>
    <row r="489" spans="2:4">
      <c r="B489" s="94"/>
      <c r="C489" s="95"/>
      <c r="D489" s="95"/>
    </row>
    <row r="490" spans="2:4">
      <c r="B490" s="94"/>
      <c r="C490" s="95"/>
      <c r="D490" s="95"/>
    </row>
    <row r="491" spans="2:4">
      <c r="B491" s="94"/>
      <c r="C491" s="95"/>
      <c r="D491" s="95"/>
    </row>
    <row r="492" spans="2:4">
      <c r="B492" s="94"/>
      <c r="C492" s="95"/>
      <c r="D492" s="95"/>
    </row>
    <row r="493" spans="2:4">
      <c r="B493" s="94"/>
      <c r="C493" s="95"/>
      <c r="D493" s="95"/>
    </row>
    <row r="494" spans="2:4">
      <c r="B494" s="94"/>
      <c r="C494" s="95"/>
      <c r="D494" s="95"/>
    </row>
    <row r="495" spans="2:4">
      <c r="B495" s="94"/>
      <c r="C495" s="95"/>
      <c r="D495" s="95"/>
    </row>
    <row r="496" spans="2:4">
      <c r="B496" s="94"/>
      <c r="C496" s="95"/>
      <c r="D496" s="95"/>
    </row>
    <row r="497" spans="2:4">
      <c r="B497" s="94"/>
      <c r="C497" s="95"/>
      <c r="D497" s="95"/>
    </row>
    <row r="498" spans="2:4">
      <c r="B498" s="94"/>
      <c r="C498" s="95"/>
      <c r="D498" s="95"/>
    </row>
    <row r="499" spans="2:4">
      <c r="B499" s="94"/>
      <c r="C499" s="95"/>
      <c r="D499" s="95"/>
    </row>
    <row r="500" spans="2:4">
      <c r="B500" s="94"/>
      <c r="C500" s="95"/>
      <c r="D500" s="95"/>
    </row>
    <row r="501" spans="2:4">
      <c r="B501" s="94"/>
      <c r="C501" s="95"/>
      <c r="D501" s="95"/>
    </row>
    <row r="502" spans="2:4">
      <c r="B502" s="94"/>
      <c r="C502" s="95"/>
      <c r="D502" s="95"/>
    </row>
    <row r="503" spans="2:4">
      <c r="B503" s="94"/>
      <c r="C503" s="95"/>
      <c r="D503" s="95"/>
    </row>
    <row r="504" spans="2:4">
      <c r="B504" s="94"/>
      <c r="C504" s="95"/>
      <c r="D504" s="95"/>
    </row>
    <row r="505" spans="2:4">
      <c r="B505" s="94"/>
      <c r="C505" s="95"/>
      <c r="D505" s="95"/>
    </row>
    <row r="506" spans="2:4">
      <c r="B506" s="94"/>
      <c r="C506" s="95"/>
      <c r="D506" s="95"/>
    </row>
    <row r="507" spans="2:4">
      <c r="B507" s="94"/>
      <c r="C507" s="95"/>
      <c r="D507" s="95"/>
    </row>
    <row r="508" spans="2:4">
      <c r="B508" s="94"/>
      <c r="C508" s="95"/>
      <c r="D508" s="95"/>
    </row>
    <row r="509" spans="2:4">
      <c r="B509" s="94"/>
      <c r="C509" s="95"/>
      <c r="D509" s="95"/>
    </row>
    <row r="510" spans="2:4">
      <c r="B510" s="94"/>
      <c r="C510" s="95"/>
      <c r="D510" s="95"/>
    </row>
    <row r="511" spans="2:4">
      <c r="B511" s="94"/>
      <c r="C511" s="95"/>
      <c r="D511" s="95"/>
    </row>
    <row r="512" spans="2:4">
      <c r="B512" s="94"/>
      <c r="C512" s="95"/>
      <c r="D512" s="95"/>
    </row>
    <row r="513" spans="2:4">
      <c r="B513" s="94"/>
      <c r="C513" s="95"/>
      <c r="D513" s="95"/>
    </row>
    <row r="514" spans="2:4">
      <c r="B514" s="94"/>
      <c r="C514" s="95"/>
      <c r="D514" s="95"/>
    </row>
    <row r="515" spans="2:4">
      <c r="B515" s="94"/>
      <c r="C515" s="95"/>
      <c r="D515" s="95"/>
    </row>
    <row r="516" spans="2:4">
      <c r="B516" s="94"/>
      <c r="C516" s="95"/>
      <c r="D516" s="95"/>
    </row>
    <row r="517" spans="2:4">
      <c r="B517" s="94"/>
      <c r="C517" s="95"/>
      <c r="D517" s="95"/>
    </row>
    <row r="518" spans="2:4">
      <c r="B518" s="94"/>
      <c r="C518" s="95"/>
      <c r="D518" s="95"/>
    </row>
    <row r="519" spans="2:4">
      <c r="B519" s="94"/>
      <c r="C519" s="95"/>
      <c r="D519" s="95"/>
    </row>
    <row r="520" spans="2:4">
      <c r="B520" s="94"/>
      <c r="C520" s="95"/>
      <c r="D520" s="95"/>
    </row>
    <row r="521" spans="2:4">
      <c r="B521" s="94"/>
      <c r="C521" s="95"/>
      <c r="D521" s="95"/>
    </row>
    <row r="522" spans="2:4">
      <c r="B522" s="94"/>
      <c r="C522" s="95"/>
      <c r="D522" s="95"/>
    </row>
    <row r="523" spans="2:4">
      <c r="B523" s="94"/>
      <c r="C523" s="95"/>
      <c r="D523" s="95"/>
    </row>
    <row r="524" spans="2:4">
      <c r="B524" s="94"/>
      <c r="C524" s="95"/>
      <c r="D524" s="95"/>
    </row>
    <row r="525" spans="2:4">
      <c r="B525" s="94"/>
      <c r="C525" s="95"/>
      <c r="D525" s="95"/>
    </row>
    <row r="526" spans="2:4">
      <c r="B526" s="94"/>
      <c r="C526" s="95"/>
      <c r="D526" s="95"/>
    </row>
    <row r="527" spans="2:4">
      <c r="B527" s="94"/>
      <c r="C527" s="95"/>
      <c r="D527" s="95"/>
    </row>
    <row r="528" spans="2:4">
      <c r="B528" s="94"/>
      <c r="C528" s="95"/>
      <c r="D528" s="95"/>
    </row>
    <row r="529" spans="2:4">
      <c r="B529" s="94"/>
      <c r="C529" s="95"/>
      <c r="D529" s="95"/>
    </row>
    <row r="530" spans="2:4">
      <c r="B530" s="94"/>
      <c r="C530" s="95"/>
      <c r="D530" s="95"/>
    </row>
    <row r="531" spans="2:4">
      <c r="B531" s="94"/>
      <c r="C531" s="95"/>
      <c r="D531" s="95"/>
    </row>
    <row r="532" spans="2:4">
      <c r="B532" s="94"/>
      <c r="C532" s="95"/>
      <c r="D532" s="95"/>
    </row>
    <row r="533" spans="2:4">
      <c r="B533" s="94"/>
      <c r="C533" s="95"/>
      <c r="D533" s="95"/>
    </row>
    <row r="534" spans="2:4">
      <c r="B534" s="94"/>
      <c r="C534" s="95"/>
      <c r="D534" s="95"/>
    </row>
    <row r="535" spans="2:4">
      <c r="B535" s="94"/>
      <c r="C535" s="95"/>
      <c r="D535" s="95"/>
    </row>
    <row r="536" spans="2:4">
      <c r="B536" s="94"/>
      <c r="C536" s="95"/>
      <c r="D536" s="95"/>
    </row>
    <row r="537" spans="2:4">
      <c r="B537" s="94"/>
      <c r="C537" s="95"/>
      <c r="D537" s="95"/>
    </row>
    <row r="538" spans="2:4">
      <c r="B538" s="94"/>
      <c r="C538" s="95"/>
      <c r="D538" s="95"/>
    </row>
    <row r="539" spans="2:4">
      <c r="B539" s="94"/>
      <c r="C539" s="95"/>
      <c r="D539" s="95"/>
    </row>
    <row r="540" spans="2:4">
      <c r="B540" s="94"/>
      <c r="C540" s="95"/>
      <c r="D540" s="95"/>
    </row>
    <row r="541" spans="2:4">
      <c r="B541" s="94"/>
      <c r="C541" s="95"/>
      <c r="D541" s="95"/>
    </row>
    <row r="542" spans="2:4">
      <c r="B542" s="94"/>
      <c r="C542" s="95"/>
      <c r="D542" s="95"/>
    </row>
    <row r="543" spans="2:4">
      <c r="B543" s="94"/>
      <c r="C543" s="95"/>
      <c r="D543" s="95"/>
    </row>
    <row r="544" spans="2:4">
      <c r="B544" s="94"/>
      <c r="C544" s="95"/>
      <c r="D544" s="95"/>
    </row>
    <row r="545" spans="2:4">
      <c r="B545" s="94"/>
      <c r="C545" s="95"/>
      <c r="D545" s="95"/>
    </row>
    <row r="546" spans="2:4">
      <c r="B546" s="94"/>
      <c r="C546" s="95"/>
      <c r="D546" s="95"/>
    </row>
    <row r="547" spans="2:4">
      <c r="B547" s="94"/>
      <c r="C547" s="95"/>
      <c r="D547" s="95"/>
    </row>
    <row r="548" spans="2:4">
      <c r="B548" s="94"/>
      <c r="C548" s="95"/>
      <c r="D548" s="95"/>
    </row>
    <row r="549" spans="2:4">
      <c r="B549" s="94"/>
      <c r="C549" s="95"/>
      <c r="D549" s="95"/>
    </row>
    <row r="550" spans="2:4">
      <c r="B550" s="94"/>
      <c r="C550" s="95"/>
      <c r="D550" s="95"/>
    </row>
    <row r="551" spans="2:4">
      <c r="B551" s="94"/>
      <c r="C551" s="95"/>
      <c r="D551" s="95"/>
    </row>
    <row r="552" spans="2:4">
      <c r="B552" s="94"/>
      <c r="C552" s="95"/>
      <c r="D552" s="95"/>
    </row>
    <row r="553" spans="2:4">
      <c r="B553" s="94"/>
      <c r="C553" s="95"/>
      <c r="D553" s="95"/>
    </row>
    <row r="554" spans="2:4">
      <c r="B554" s="94"/>
      <c r="C554" s="95"/>
      <c r="D554" s="95"/>
    </row>
    <row r="555" spans="2:4">
      <c r="B555" s="94"/>
      <c r="C555" s="95"/>
      <c r="D555" s="95"/>
    </row>
    <row r="556" spans="2:4">
      <c r="B556" s="94"/>
      <c r="C556" s="95"/>
      <c r="D556" s="95"/>
    </row>
    <row r="557" spans="2:4">
      <c r="B557" s="94"/>
      <c r="C557" s="95"/>
      <c r="D557" s="95"/>
    </row>
    <row r="558" spans="2:4">
      <c r="B558" s="94"/>
      <c r="C558" s="95"/>
      <c r="D558" s="95"/>
    </row>
    <row r="559" spans="2:4">
      <c r="B559" s="94"/>
      <c r="C559" s="95"/>
      <c r="D559" s="95"/>
    </row>
    <row r="560" spans="2:4">
      <c r="B560" s="94"/>
      <c r="C560" s="95"/>
      <c r="D560" s="95"/>
    </row>
    <row r="561" spans="2:4">
      <c r="B561" s="94"/>
      <c r="C561" s="95"/>
      <c r="D561" s="95"/>
    </row>
    <row r="562" spans="2:4">
      <c r="B562" s="94"/>
      <c r="C562" s="95"/>
      <c r="D562" s="95"/>
    </row>
    <row r="563" spans="2:4">
      <c r="B563" s="94"/>
      <c r="C563" s="95"/>
      <c r="D563" s="95"/>
    </row>
    <row r="564" spans="2:4">
      <c r="B564" s="94"/>
      <c r="C564" s="95"/>
      <c r="D564" s="95"/>
    </row>
    <row r="565" spans="2:4">
      <c r="B565" s="94"/>
      <c r="C565" s="95"/>
      <c r="D565" s="95"/>
    </row>
    <row r="566" spans="2:4">
      <c r="B566" s="94"/>
      <c r="C566" s="95"/>
      <c r="D566" s="95"/>
    </row>
    <row r="567" spans="2:4">
      <c r="B567" s="94"/>
      <c r="C567" s="95"/>
      <c r="D567" s="95"/>
    </row>
    <row r="568" spans="2:4">
      <c r="B568" s="94"/>
      <c r="C568" s="95"/>
      <c r="D568" s="95"/>
    </row>
    <row r="569" spans="2:4">
      <c r="B569" s="94"/>
      <c r="C569" s="95"/>
      <c r="D569" s="95"/>
    </row>
    <row r="570" spans="2:4">
      <c r="B570" s="94"/>
      <c r="C570" s="95"/>
      <c r="D570" s="95"/>
    </row>
    <row r="571" spans="2:4">
      <c r="B571" s="94"/>
      <c r="C571" s="95"/>
      <c r="D571" s="95"/>
    </row>
    <row r="572" spans="2:4">
      <c r="B572" s="94"/>
      <c r="C572" s="95"/>
      <c r="D572" s="95"/>
    </row>
    <row r="573" spans="2:4">
      <c r="B573" s="94"/>
      <c r="C573" s="95"/>
      <c r="D573" s="95"/>
    </row>
    <row r="574" spans="2:4">
      <c r="B574" s="94"/>
      <c r="C574" s="95"/>
      <c r="D574" s="95"/>
    </row>
    <row r="575" spans="2:4">
      <c r="B575" s="94"/>
      <c r="C575" s="95"/>
      <c r="D575" s="95"/>
    </row>
    <row r="576" spans="2:4">
      <c r="B576" s="94"/>
      <c r="C576" s="95"/>
      <c r="D576" s="95"/>
    </row>
    <row r="577" spans="2:4">
      <c r="B577" s="94"/>
      <c r="C577" s="95"/>
      <c r="D577" s="95"/>
    </row>
    <row r="578" spans="2:4">
      <c r="B578" s="94"/>
      <c r="C578" s="95"/>
      <c r="D578" s="95"/>
    </row>
    <row r="579" spans="2:4">
      <c r="B579" s="94"/>
      <c r="C579" s="95"/>
      <c r="D579" s="95"/>
    </row>
    <row r="580" spans="2:4">
      <c r="B580" s="94"/>
      <c r="C580" s="95"/>
      <c r="D580" s="95"/>
    </row>
    <row r="581" spans="2:4">
      <c r="B581" s="94"/>
      <c r="C581" s="95"/>
      <c r="D581" s="95"/>
    </row>
    <row r="582" spans="2:4">
      <c r="B582" s="94"/>
      <c r="C582" s="95"/>
      <c r="D582" s="95"/>
    </row>
    <row r="583" spans="2:4">
      <c r="B583" s="94"/>
      <c r="C583" s="95"/>
      <c r="D583" s="95"/>
    </row>
    <row r="584" spans="2:4">
      <c r="B584" s="94"/>
      <c r="C584" s="95"/>
      <c r="D584" s="95"/>
    </row>
    <row r="585" spans="2:4">
      <c r="B585" s="94"/>
      <c r="C585" s="95"/>
      <c r="D585" s="95"/>
    </row>
    <row r="586" spans="2:4">
      <c r="B586" s="94"/>
      <c r="C586" s="95"/>
      <c r="D586" s="95"/>
    </row>
    <row r="587" spans="2:4">
      <c r="B587" s="94"/>
      <c r="C587" s="95"/>
      <c r="D587" s="95"/>
    </row>
    <row r="588" spans="2:4">
      <c r="B588" s="94"/>
      <c r="C588" s="95"/>
      <c r="D588" s="95"/>
    </row>
    <row r="589" spans="2:4">
      <c r="B589" s="94"/>
      <c r="C589" s="95"/>
      <c r="D589" s="95"/>
    </row>
    <row r="590" spans="2:4">
      <c r="B590" s="94"/>
      <c r="C590" s="95"/>
      <c r="D590" s="95"/>
    </row>
    <row r="591" spans="2:4">
      <c r="B591" s="94"/>
      <c r="C591" s="95"/>
      <c r="D591" s="95"/>
    </row>
    <row r="592" spans="2:4">
      <c r="B592" s="94"/>
      <c r="C592" s="95"/>
      <c r="D592" s="95"/>
    </row>
    <row r="593" spans="2:4">
      <c r="B593" s="94"/>
      <c r="C593" s="95"/>
      <c r="D593" s="95"/>
    </row>
    <row r="594" spans="2:4">
      <c r="B594" s="94"/>
      <c r="C594" s="95"/>
      <c r="D594" s="95"/>
    </row>
    <row r="595" spans="2:4">
      <c r="B595" s="94"/>
      <c r="C595" s="95"/>
      <c r="D595" s="95"/>
    </row>
    <row r="596" spans="2:4">
      <c r="B596" s="94"/>
      <c r="C596" s="95"/>
      <c r="D596" s="95"/>
    </row>
    <row r="597" spans="2:4">
      <c r="B597" s="94"/>
      <c r="C597" s="95"/>
      <c r="D597" s="95"/>
    </row>
    <row r="598" spans="2:4">
      <c r="B598" s="94"/>
      <c r="C598" s="95"/>
      <c r="D598" s="95"/>
    </row>
    <row r="599" spans="2:4">
      <c r="B599" s="94"/>
      <c r="C599" s="95"/>
      <c r="D599" s="95"/>
    </row>
    <row r="600" spans="2:4">
      <c r="B600" s="94"/>
      <c r="C600" s="95"/>
      <c r="D600" s="95"/>
    </row>
    <row r="601" spans="2:4">
      <c r="B601" s="94"/>
      <c r="C601" s="95"/>
      <c r="D601" s="95"/>
    </row>
    <row r="602" spans="2:4">
      <c r="B602" s="94"/>
      <c r="C602" s="95"/>
      <c r="D602" s="95"/>
    </row>
    <row r="603" spans="2:4">
      <c r="B603" s="94"/>
      <c r="C603" s="95"/>
      <c r="D603" s="95"/>
    </row>
    <row r="604" spans="2:4">
      <c r="B604" s="94"/>
      <c r="C604" s="95"/>
      <c r="D604" s="95"/>
    </row>
    <row r="605" spans="2:4">
      <c r="B605" s="94"/>
      <c r="C605" s="95"/>
      <c r="D605" s="95"/>
    </row>
    <row r="606" spans="2:4">
      <c r="B606" s="94"/>
      <c r="C606" s="95"/>
      <c r="D606" s="95"/>
    </row>
    <row r="607" spans="2:4">
      <c r="B607" s="94"/>
      <c r="C607" s="95"/>
      <c r="D607" s="95"/>
    </row>
    <row r="608" spans="2:4">
      <c r="B608" s="94"/>
      <c r="C608" s="95"/>
      <c r="D608" s="95"/>
    </row>
    <row r="609" spans="2:4">
      <c r="B609" s="94"/>
      <c r="C609" s="95"/>
      <c r="D609" s="95"/>
    </row>
    <row r="610" spans="2:4">
      <c r="B610" s="94"/>
      <c r="C610" s="95"/>
      <c r="D610" s="95"/>
    </row>
    <row r="611" spans="2:4">
      <c r="B611" s="94"/>
      <c r="C611" s="95"/>
      <c r="D611" s="95"/>
    </row>
    <row r="612" spans="2:4">
      <c r="B612" s="94"/>
      <c r="C612" s="95"/>
      <c r="D612" s="95"/>
    </row>
    <row r="613" spans="2:4">
      <c r="B613" s="94"/>
      <c r="C613" s="95"/>
      <c r="D613" s="95"/>
    </row>
    <row r="614" spans="2:4">
      <c r="B614" s="94"/>
      <c r="C614" s="95"/>
      <c r="D614" s="95"/>
    </row>
    <row r="615" spans="2:4">
      <c r="B615" s="94"/>
      <c r="C615" s="95"/>
      <c r="D615" s="95"/>
    </row>
    <row r="616" spans="2:4">
      <c r="B616" s="94"/>
      <c r="C616" s="95"/>
      <c r="D616" s="95"/>
    </row>
    <row r="617" spans="2:4">
      <c r="B617" s="94"/>
      <c r="C617" s="95"/>
      <c r="D617" s="95"/>
    </row>
    <row r="618" spans="2:4">
      <c r="B618" s="94"/>
      <c r="C618" s="95"/>
      <c r="D618" s="95"/>
    </row>
    <row r="619" spans="2:4">
      <c r="B619" s="94"/>
      <c r="C619" s="95"/>
      <c r="D619" s="95"/>
    </row>
    <row r="620" spans="2:4">
      <c r="B620" s="94"/>
      <c r="C620" s="95"/>
      <c r="D620" s="95"/>
    </row>
    <row r="621" spans="2:4">
      <c r="B621" s="94"/>
      <c r="C621" s="95"/>
      <c r="D621" s="95"/>
    </row>
    <row r="622" spans="2:4">
      <c r="B622" s="94"/>
      <c r="C622" s="95"/>
      <c r="D622" s="95"/>
    </row>
    <row r="623" spans="2:4">
      <c r="B623" s="94"/>
      <c r="C623" s="95"/>
      <c r="D623" s="95"/>
    </row>
    <row r="624" spans="2:4">
      <c r="B624" s="94"/>
      <c r="C624" s="95"/>
      <c r="D624" s="95"/>
    </row>
    <row r="625" spans="2:4">
      <c r="B625" s="94"/>
      <c r="C625" s="95"/>
      <c r="D625" s="95"/>
    </row>
    <row r="626" spans="2:4">
      <c r="B626" s="94"/>
      <c r="C626" s="95"/>
      <c r="D626" s="95"/>
    </row>
    <row r="627" spans="2:4">
      <c r="B627" s="94"/>
      <c r="C627" s="95"/>
      <c r="D627" s="95"/>
    </row>
    <row r="628" spans="2:4">
      <c r="B628" s="94"/>
      <c r="C628" s="95"/>
      <c r="D628" s="95"/>
    </row>
    <row r="629" spans="2:4">
      <c r="B629" s="94"/>
      <c r="C629" s="95"/>
      <c r="D629" s="95"/>
    </row>
    <row r="630" spans="2:4">
      <c r="B630" s="94"/>
      <c r="C630" s="95"/>
      <c r="D630" s="95"/>
    </row>
    <row r="631" spans="2:4">
      <c r="B631" s="94"/>
      <c r="C631" s="95"/>
      <c r="D631" s="95"/>
    </row>
    <row r="632" spans="2:4">
      <c r="B632" s="94"/>
      <c r="C632" s="95"/>
      <c r="D632" s="95"/>
    </row>
    <row r="633" spans="2:4">
      <c r="B633" s="94"/>
      <c r="C633" s="95"/>
      <c r="D633" s="95"/>
    </row>
    <row r="634" spans="2:4">
      <c r="B634" s="94"/>
      <c r="C634" s="95"/>
      <c r="D634" s="95"/>
    </row>
    <row r="635" spans="2:4">
      <c r="B635" s="94"/>
      <c r="C635" s="95"/>
      <c r="D635" s="95"/>
    </row>
    <row r="636" spans="2:4">
      <c r="B636" s="94"/>
      <c r="C636" s="95"/>
      <c r="D636" s="95"/>
    </row>
    <row r="637" spans="2:4">
      <c r="B637" s="94"/>
      <c r="C637" s="95"/>
      <c r="D637" s="95"/>
    </row>
    <row r="638" spans="2:4">
      <c r="B638" s="94"/>
      <c r="C638" s="95"/>
      <c r="D638" s="95"/>
    </row>
    <row r="639" spans="2:4">
      <c r="B639" s="94"/>
      <c r="C639" s="95"/>
      <c r="D639" s="95"/>
    </row>
    <row r="640" spans="2:4">
      <c r="B640" s="94"/>
      <c r="C640" s="95"/>
      <c r="D640" s="95"/>
    </row>
    <row r="641" spans="2:4">
      <c r="B641" s="94"/>
      <c r="C641" s="95"/>
      <c r="D641" s="95"/>
    </row>
    <row r="642" spans="2:4">
      <c r="B642" s="94"/>
      <c r="C642" s="95"/>
      <c r="D642" s="95"/>
    </row>
    <row r="643" spans="2:4">
      <c r="B643" s="94"/>
      <c r="C643" s="95"/>
      <c r="D643" s="95"/>
    </row>
    <row r="644" spans="2:4">
      <c r="B644" s="94"/>
      <c r="C644" s="95"/>
      <c r="D644" s="95"/>
    </row>
    <row r="645" spans="2:4">
      <c r="B645" s="94"/>
      <c r="C645" s="95"/>
      <c r="D645" s="95"/>
    </row>
    <row r="646" spans="2:4">
      <c r="B646" s="94"/>
      <c r="C646" s="95"/>
      <c r="D646" s="95"/>
    </row>
    <row r="647" spans="2:4">
      <c r="B647" s="94"/>
      <c r="C647" s="95"/>
      <c r="D647" s="95"/>
    </row>
    <row r="648" spans="2:4">
      <c r="B648" s="94"/>
      <c r="C648" s="95"/>
      <c r="D648" s="95"/>
    </row>
    <row r="649" spans="2:4">
      <c r="B649" s="94"/>
      <c r="C649" s="95"/>
      <c r="D649" s="95"/>
    </row>
    <row r="650" spans="2:4">
      <c r="B650" s="94"/>
      <c r="C650" s="95"/>
      <c r="D650" s="95"/>
    </row>
    <row r="651" spans="2:4">
      <c r="B651" s="94"/>
      <c r="C651" s="95"/>
      <c r="D651" s="95"/>
    </row>
    <row r="652" spans="2:4">
      <c r="B652" s="94"/>
      <c r="C652" s="95"/>
      <c r="D652" s="95"/>
    </row>
    <row r="653" spans="2:4">
      <c r="B653" s="94"/>
      <c r="C653" s="95"/>
      <c r="D653" s="95"/>
    </row>
    <row r="654" spans="2:4">
      <c r="B654" s="94"/>
      <c r="C654" s="95"/>
      <c r="D654" s="95"/>
    </row>
    <row r="655" spans="2:4">
      <c r="B655" s="94"/>
      <c r="C655" s="95"/>
      <c r="D655" s="95"/>
    </row>
    <row r="656" spans="2:4">
      <c r="B656" s="94"/>
      <c r="C656" s="95"/>
      <c r="D656" s="95"/>
    </row>
    <row r="657" spans="2:4">
      <c r="B657" s="94"/>
      <c r="C657" s="95"/>
      <c r="D657" s="95"/>
    </row>
    <row r="658" spans="2:4">
      <c r="B658" s="94"/>
      <c r="C658" s="95"/>
      <c r="D658" s="95"/>
    </row>
    <row r="659" spans="2:4">
      <c r="B659" s="94"/>
      <c r="C659" s="95"/>
      <c r="D659" s="95"/>
    </row>
    <row r="660" spans="2:4">
      <c r="B660" s="94"/>
      <c r="C660" s="95"/>
      <c r="D660" s="95"/>
    </row>
    <row r="661" spans="2:4">
      <c r="B661" s="94"/>
      <c r="C661" s="95"/>
      <c r="D661" s="95"/>
    </row>
    <row r="662" spans="2:4">
      <c r="B662" s="94"/>
      <c r="C662" s="95"/>
      <c r="D662" s="95"/>
    </row>
    <row r="663" spans="2:4">
      <c r="B663" s="94"/>
      <c r="C663" s="95"/>
      <c r="D663" s="95"/>
    </row>
    <row r="664" spans="2:4">
      <c r="B664" s="94"/>
      <c r="C664" s="95"/>
      <c r="D664" s="95"/>
    </row>
    <row r="665" spans="2:4">
      <c r="B665" s="94"/>
      <c r="C665" s="95"/>
      <c r="D665" s="95"/>
    </row>
    <row r="666" spans="2:4">
      <c r="B666" s="94"/>
      <c r="C666" s="95"/>
      <c r="D666" s="95"/>
    </row>
    <row r="667" spans="2:4">
      <c r="B667" s="94"/>
      <c r="C667" s="95"/>
      <c r="D667" s="95"/>
    </row>
    <row r="668" spans="2:4">
      <c r="B668" s="94"/>
      <c r="C668" s="95"/>
      <c r="D668" s="95"/>
    </row>
    <row r="669" spans="2:4">
      <c r="B669" s="94"/>
      <c r="C669" s="95"/>
      <c r="D669" s="95"/>
    </row>
    <row r="670" spans="2:4">
      <c r="B670" s="94"/>
      <c r="C670" s="95"/>
      <c r="D670" s="95"/>
    </row>
    <row r="671" spans="2:4">
      <c r="B671" s="94"/>
      <c r="C671" s="95"/>
      <c r="D671" s="95"/>
    </row>
    <row r="672" spans="2:4">
      <c r="B672" s="94"/>
      <c r="C672" s="95"/>
      <c r="D672" s="95"/>
    </row>
    <row r="673" spans="2:4">
      <c r="B673" s="94"/>
      <c r="C673" s="95"/>
      <c r="D673" s="95"/>
    </row>
    <row r="674" spans="2:4">
      <c r="B674" s="94"/>
      <c r="C674" s="95"/>
      <c r="D674" s="95"/>
    </row>
    <row r="675" spans="2:4">
      <c r="B675" s="94"/>
      <c r="C675" s="95"/>
      <c r="D675" s="95"/>
    </row>
    <row r="676" spans="2:4">
      <c r="B676" s="94"/>
      <c r="C676" s="95"/>
      <c r="D676" s="95"/>
    </row>
    <row r="677" spans="2:4">
      <c r="B677" s="94"/>
      <c r="C677" s="95"/>
      <c r="D677" s="95"/>
    </row>
    <row r="678" spans="2:4">
      <c r="B678" s="94"/>
      <c r="C678" s="95"/>
      <c r="D678" s="95"/>
    </row>
    <row r="679" spans="2:4">
      <c r="B679" s="94"/>
      <c r="C679" s="95"/>
      <c r="D679" s="95"/>
    </row>
    <row r="680" spans="2:4">
      <c r="B680" s="94"/>
      <c r="C680" s="95"/>
      <c r="D680" s="95"/>
    </row>
    <row r="681" spans="2:4">
      <c r="B681" s="94"/>
      <c r="C681" s="95"/>
      <c r="D681" s="95"/>
    </row>
    <row r="682" spans="2:4">
      <c r="B682" s="94"/>
      <c r="C682" s="95"/>
      <c r="D682" s="95"/>
    </row>
    <row r="683" spans="2:4">
      <c r="B683" s="94"/>
      <c r="C683" s="95"/>
      <c r="D683" s="95"/>
    </row>
    <row r="684" spans="2:4">
      <c r="B684" s="94"/>
      <c r="C684" s="95"/>
      <c r="D684" s="95"/>
    </row>
    <row r="685" spans="2:4">
      <c r="B685" s="94"/>
      <c r="C685" s="95"/>
      <c r="D685" s="95"/>
    </row>
    <row r="686" spans="2:4">
      <c r="B686" s="94"/>
      <c r="C686" s="95"/>
      <c r="D686" s="95"/>
    </row>
    <row r="687" spans="2:4">
      <c r="B687" s="94"/>
      <c r="C687" s="95"/>
      <c r="D687" s="95"/>
    </row>
    <row r="688" spans="2:4">
      <c r="B688" s="94"/>
      <c r="C688" s="95"/>
      <c r="D688" s="95"/>
    </row>
    <row r="689" spans="2:4">
      <c r="B689" s="94"/>
      <c r="C689" s="95"/>
      <c r="D689" s="95"/>
    </row>
    <row r="690" spans="2:4">
      <c r="B690" s="94"/>
      <c r="C690" s="95"/>
      <c r="D690" s="95"/>
    </row>
    <row r="691" spans="2:4">
      <c r="B691" s="94"/>
      <c r="C691" s="95"/>
      <c r="D691" s="95"/>
    </row>
    <row r="692" spans="2:4">
      <c r="B692" s="94"/>
      <c r="C692" s="95"/>
      <c r="D692" s="95"/>
    </row>
    <row r="693" spans="2:4">
      <c r="B693" s="94"/>
      <c r="C693" s="95"/>
      <c r="D693" s="95"/>
    </row>
    <row r="694" spans="2:4">
      <c r="B694" s="94"/>
      <c r="C694" s="95"/>
      <c r="D694" s="95"/>
    </row>
    <row r="695" spans="2:4">
      <c r="B695" s="94"/>
      <c r="C695" s="95"/>
      <c r="D695" s="95"/>
    </row>
    <row r="696" spans="2:4">
      <c r="B696" s="94"/>
      <c r="C696" s="95"/>
      <c r="D696" s="95"/>
    </row>
    <row r="697" spans="2:4">
      <c r="B697" s="94"/>
      <c r="C697" s="95"/>
      <c r="D697" s="95"/>
    </row>
    <row r="698" spans="2:4">
      <c r="B698" s="94"/>
      <c r="C698" s="95"/>
      <c r="D698" s="95"/>
    </row>
    <row r="699" spans="2:4">
      <c r="B699" s="94"/>
      <c r="C699" s="95"/>
      <c r="D699" s="95"/>
    </row>
    <row r="700" spans="2:4">
      <c r="B700" s="94"/>
      <c r="C700" s="95"/>
      <c r="D700" s="95"/>
    </row>
    <row r="701" spans="2:4">
      <c r="B701" s="94"/>
      <c r="C701" s="95"/>
      <c r="D701" s="95"/>
    </row>
    <row r="702" spans="2:4">
      <c r="B702" s="94"/>
      <c r="C702" s="95"/>
      <c r="D702" s="95"/>
    </row>
    <row r="703" spans="2:4">
      <c r="B703" s="94"/>
      <c r="C703" s="95"/>
      <c r="D703" s="95"/>
    </row>
    <row r="704" spans="2:4">
      <c r="B704" s="94"/>
      <c r="C704" s="95"/>
      <c r="D704" s="95"/>
    </row>
    <row r="705" spans="2:4">
      <c r="B705" s="94"/>
      <c r="C705" s="95"/>
      <c r="D705" s="95"/>
    </row>
    <row r="706" spans="2:4">
      <c r="B706" s="94"/>
      <c r="C706" s="95"/>
      <c r="D706" s="95"/>
    </row>
    <row r="707" spans="2:4">
      <c r="B707" s="94"/>
      <c r="C707" s="95"/>
      <c r="D707" s="95"/>
    </row>
    <row r="708" spans="2:4">
      <c r="B708" s="94"/>
      <c r="C708" s="95"/>
      <c r="D708" s="95"/>
    </row>
    <row r="709" spans="2:4">
      <c r="B709" s="94"/>
      <c r="C709" s="95"/>
      <c r="D709" s="95"/>
    </row>
    <row r="710" spans="2:4">
      <c r="B710" s="94"/>
      <c r="C710" s="95"/>
      <c r="D710" s="95"/>
    </row>
    <row r="711" spans="2:4">
      <c r="B711" s="94"/>
      <c r="C711" s="95"/>
      <c r="D711" s="95"/>
    </row>
    <row r="712" spans="2:4">
      <c r="B712" s="94"/>
      <c r="C712" s="95"/>
      <c r="D712" s="95"/>
    </row>
    <row r="713" spans="2:4">
      <c r="B713" s="94"/>
      <c r="C713" s="95"/>
      <c r="D713" s="95"/>
    </row>
    <row r="714" spans="2:4">
      <c r="B714" s="94"/>
      <c r="C714" s="95"/>
      <c r="D714" s="95"/>
    </row>
    <row r="715" spans="2:4">
      <c r="B715" s="94"/>
      <c r="C715" s="95"/>
      <c r="D715" s="95"/>
    </row>
    <row r="716" spans="2:4">
      <c r="B716" s="94"/>
      <c r="C716" s="95"/>
      <c r="D716" s="95"/>
    </row>
    <row r="717" spans="2:4">
      <c r="B717" s="94"/>
      <c r="C717" s="95"/>
      <c r="D717" s="95"/>
    </row>
    <row r="718" spans="2:4">
      <c r="B718" s="94"/>
      <c r="C718" s="95"/>
      <c r="D718" s="95"/>
    </row>
    <row r="719" spans="2:4">
      <c r="B719" s="94"/>
      <c r="C719" s="95"/>
      <c r="D719" s="95"/>
    </row>
    <row r="720" spans="2:4">
      <c r="B720" s="94"/>
      <c r="C720" s="95"/>
      <c r="D720" s="95"/>
    </row>
    <row r="721" spans="2:4">
      <c r="B721" s="94"/>
      <c r="C721" s="95"/>
      <c r="D721" s="95"/>
    </row>
    <row r="722" spans="2:4">
      <c r="B722" s="94"/>
      <c r="C722" s="95"/>
      <c r="D722" s="95"/>
    </row>
    <row r="723" spans="2:4">
      <c r="B723" s="94"/>
      <c r="C723" s="95"/>
      <c r="D723" s="95"/>
    </row>
    <row r="724" spans="2:4">
      <c r="B724" s="94"/>
      <c r="C724" s="95"/>
      <c r="D724" s="95"/>
    </row>
    <row r="725" spans="2:4">
      <c r="B725" s="94"/>
      <c r="C725" s="95"/>
      <c r="D725" s="95"/>
    </row>
    <row r="726" spans="2:4">
      <c r="B726" s="94"/>
      <c r="C726" s="95"/>
      <c r="D726" s="95"/>
    </row>
    <row r="727" spans="2:4">
      <c r="B727" s="94"/>
      <c r="C727" s="95"/>
      <c r="D727" s="95"/>
    </row>
    <row r="728" spans="2:4">
      <c r="B728" s="94"/>
      <c r="C728" s="95"/>
      <c r="D728" s="95"/>
    </row>
    <row r="729" spans="2:4">
      <c r="B729" s="94"/>
      <c r="C729" s="95"/>
      <c r="D729" s="95"/>
    </row>
    <row r="730" spans="2:4">
      <c r="B730" s="94"/>
      <c r="C730" s="95"/>
      <c r="D730" s="95"/>
    </row>
    <row r="731" spans="2:4">
      <c r="B731" s="94"/>
      <c r="C731" s="95"/>
      <c r="D731" s="95"/>
    </row>
    <row r="732" spans="2:4">
      <c r="B732" s="94"/>
      <c r="C732" s="95"/>
      <c r="D732" s="95"/>
    </row>
    <row r="733" spans="2:4">
      <c r="B733" s="94"/>
      <c r="C733" s="95"/>
      <c r="D733" s="95"/>
    </row>
    <row r="734" spans="2:4">
      <c r="B734" s="94"/>
      <c r="C734" s="95"/>
      <c r="D734" s="95"/>
    </row>
    <row r="735" spans="2:4">
      <c r="B735" s="94"/>
      <c r="C735" s="95"/>
      <c r="D735" s="95"/>
    </row>
    <row r="736" spans="2:4">
      <c r="B736" s="94"/>
      <c r="C736" s="95"/>
      <c r="D736" s="95"/>
    </row>
    <row r="737" spans="2:4">
      <c r="B737" s="94"/>
      <c r="C737" s="95"/>
      <c r="D737" s="95"/>
    </row>
    <row r="738" spans="2:4">
      <c r="B738" s="94"/>
      <c r="C738" s="95"/>
      <c r="D738" s="95"/>
    </row>
    <row r="739" spans="2:4">
      <c r="B739" s="94"/>
      <c r="C739" s="95"/>
      <c r="D739" s="95"/>
    </row>
    <row r="740" spans="2:4">
      <c r="B740" s="94"/>
      <c r="C740" s="95"/>
      <c r="D740" s="95"/>
    </row>
    <row r="741" spans="2:4">
      <c r="B741" s="94"/>
      <c r="C741" s="95"/>
      <c r="D741" s="95"/>
    </row>
    <row r="742" spans="2:4">
      <c r="B742" s="94"/>
      <c r="C742" s="95"/>
      <c r="D742" s="95"/>
    </row>
    <row r="743" spans="2:4">
      <c r="B743" s="94"/>
      <c r="C743" s="95"/>
      <c r="D743" s="95"/>
    </row>
    <row r="744" spans="2:4">
      <c r="B744" s="94"/>
      <c r="C744" s="95"/>
      <c r="D744" s="95"/>
    </row>
    <row r="745" spans="2:4">
      <c r="B745" s="94"/>
      <c r="C745" s="95"/>
      <c r="D745" s="95"/>
    </row>
    <row r="746" spans="2:4">
      <c r="B746" s="94"/>
      <c r="C746" s="95"/>
      <c r="D746" s="95"/>
    </row>
    <row r="747" spans="2:4">
      <c r="B747" s="94"/>
      <c r="C747" s="95"/>
      <c r="D747" s="95"/>
    </row>
    <row r="748" spans="2:4">
      <c r="B748" s="94"/>
      <c r="C748" s="95"/>
      <c r="D748" s="95"/>
    </row>
    <row r="749" spans="2:4">
      <c r="B749" s="94"/>
      <c r="C749" s="95"/>
      <c r="D749" s="95"/>
    </row>
    <row r="750" spans="2:4">
      <c r="B750" s="94"/>
      <c r="C750" s="95"/>
      <c r="D750" s="95"/>
    </row>
    <row r="751" spans="2:4">
      <c r="B751" s="94"/>
      <c r="C751" s="95"/>
      <c r="D751" s="95"/>
    </row>
    <row r="752" spans="2:4">
      <c r="B752" s="94"/>
      <c r="C752" s="95"/>
      <c r="D752" s="95"/>
    </row>
    <row r="753" spans="2:4">
      <c r="B753" s="94"/>
      <c r="C753" s="95"/>
      <c r="D753" s="95"/>
    </row>
    <row r="754" spans="2:4">
      <c r="B754" s="94"/>
      <c r="C754" s="95"/>
      <c r="D754" s="95"/>
    </row>
    <row r="755" spans="2:4">
      <c r="B755" s="94"/>
      <c r="C755" s="95"/>
      <c r="D755" s="95"/>
    </row>
    <row r="756" spans="2:4">
      <c r="B756" s="94"/>
      <c r="C756" s="95"/>
      <c r="D756" s="95"/>
    </row>
    <row r="757" spans="2:4">
      <c r="B757" s="94"/>
      <c r="C757" s="95"/>
      <c r="D757" s="95"/>
    </row>
    <row r="758" spans="2:4">
      <c r="B758" s="94"/>
      <c r="C758" s="95"/>
      <c r="D758" s="95"/>
    </row>
    <row r="759" spans="2:4">
      <c r="B759" s="94"/>
      <c r="C759" s="95"/>
      <c r="D759" s="95"/>
    </row>
    <row r="760" spans="2:4">
      <c r="B760" s="94"/>
      <c r="C760" s="95"/>
      <c r="D760" s="95"/>
    </row>
    <row r="761" spans="2:4">
      <c r="B761" s="94"/>
      <c r="C761" s="95"/>
      <c r="D761" s="95"/>
    </row>
    <row r="762" spans="2:4">
      <c r="B762" s="94"/>
      <c r="C762" s="95"/>
      <c r="D762" s="95"/>
    </row>
    <row r="763" spans="2:4">
      <c r="B763" s="94"/>
      <c r="C763" s="95"/>
      <c r="D763" s="95"/>
    </row>
    <row r="764" spans="2:4">
      <c r="B764" s="94"/>
      <c r="C764" s="95"/>
      <c r="D764" s="95"/>
    </row>
    <row r="765" spans="2:4">
      <c r="B765" s="94"/>
      <c r="C765" s="95"/>
      <c r="D765" s="95"/>
    </row>
    <row r="766" spans="2:4">
      <c r="B766" s="94"/>
      <c r="C766" s="95"/>
      <c r="D766" s="95"/>
    </row>
    <row r="767" spans="2:4">
      <c r="B767" s="94"/>
      <c r="C767" s="95"/>
      <c r="D767" s="95"/>
    </row>
    <row r="768" spans="2:4">
      <c r="B768" s="94"/>
      <c r="C768" s="95"/>
      <c r="D768" s="95"/>
    </row>
    <row r="769" spans="2:4">
      <c r="B769" s="94"/>
      <c r="C769" s="95"/>
      <c r="D769" s="95"/>
    </row>
    <row r="770" spans="2:4">
      <c r="B770" s="94"/>
      <c r="C770" s="95"/>
      <c r="D770" s="95"/>
    </row>
    <row r="771" spans="2:4">
      <c r="B771" s="94"/>
      <c r="C771" s="95"/>
      <c r="D771" s="95"/>
    </row>
    <row r="772" spans="2:4">
      <c r="B772" s="94"/>
      <c r="C772" s="95"/>
      <c r="D772" s="95"/>
    </row>
    <row r="773" spans="2:4">
      <c r="B773" s="94"/>
      <c r="C773" s="95"/>
      <c r="D773" s="95"/>
    </row>
    <row r="774" spans="2:4">
      <c r="B774" s="94"/>
      <c r="C774" s="95"/>
      <c r="D774" s="95"/>
    </row>
    <row r="775" spans="2:4">
      <c r="B775" s="94"/>
      <c r="C775" s="95"/>
      <c r="D775" s="95"/>
    </row>
    <row r="776" spans="2:4">
      <c r="B776" s="94"/>
      <c r="C776" s="95"/>
      <c r="D776" s="95"/>
    </row>
    <row r="777" spans="2:4">
      <c r="B777" s="94"/>
      <c r="C777" s="95"/>
      <c r="D777" s="95"/>
    </row>
    <row r="778" spans="2:4">
      <c r="B778" s="94"/>
      <c r="C778" s="95"/>
      <c r="D778" s="95"/>
    </row>
    <row r="779" spans="2:4">
      <c r="B779" s="94"/>
      <c r="C779" s="95"/>
      <c r="D779" s="95"/>
    </row>
    <row r="780" spans="2:4">
      <c r="B780" s="94"/>
      <c r="C780" s="95"/>
      <c r="D780" s="95"/>
    </row>
    <row r="781" spans="2:4">
      <c r="B781" s="94"/>
      <c r="C781" s="95"/>
      <c r="D781" s="95"/>
    </row>
    <row r="782" spans="2:4">
      <c r="B782" s="94"/>
      <c r="C782" s="95"/>
      <c r="D782" s="95"/>
    </row>
    <row r="783" spans="2:4">
      <c r="B783" s="94"/>
      <c r="C783" s="95"/>
      <c r="D783" s="95"/>
    </row>
    <row r="784" spans="2:4">
      <c r="B784" s="94"/>
      <c r="C784" s="95"/>
      <c r="D784" s="95"/>
    </row>
    <row r="785" spans="2:4">
      <c r="B785" s="94"/>
      <c r="C785" s="95"/>
      <c r="D785" s="95"/>
    </row>
    <row r="786" spans="2:4">
      <c r="B786" s="94"/>
      <c r="C786" s="95"/>
      <c r="D786" s="95"/>
    </row>
    <row r="787" spans="2:4">
      <c r="B787" s="94"/>
      <c r="C787" s="95"/>
      <c r="D787" s="95"/>
    </row>
    <row r="788" spans="2:4">
      <c r="B788" s="94"/>
      <c r="C788" s="95"/>
      <c r="D788" s="95"/>
    </row>
    <row r="789" spans="2:4">
      <c r="B789" s="94"/>
      <c r="C789" s="95"/>
      <c r="D789" s="95"/>
    </row>
    <row r="790" spans="2:4">
      <c r="B790" s="94"/>
      <c r="C790" s="95"/>
      <c r="D790" s="95"/>
    </row>
    <row r="791" spans="2:4">
      <c r="B791" s="94"/>
      <c r="C791" s="95"/>
      <c r="D791" s="95"/>
    </row>
    <row r="792" spans="2:4">
      <c r="B792" s="94"/>
      <c r="C792" s="95"/>
      <c r="D792" s="95"/>
    </row>
    <row r="793" spans="2:4">
      <c r="B793" s="94"/>
      <c r="C793" s="95"/>
      <c r="D793" s="95"/>
    </row>
    <row r="794" spans="2:4">
      <c r="B794" s="94"/>
      <c r="C794" s="95"/>
      <c r="D794" s="95"/>
    </row>
    <row r="795" spans="2:4">
      <c r="B795" s="94"/>
      <c r="C795" s="95"/>
      <c r="D795" s="95"/>
    </row>
    <row r="796" spans="2:4">
      <c r="B796" s="94"/>
      <c r="C796" s="95"/>
      <c r="D796" s="95"/>
    </row>
    <row r="797" spans="2:4">
      <c r="B797" s="94"/>
      <c r="C797" s="95"/>
      <c r="D797" s="95"/>
    </row>
    <row r="798" spans="2:4">
      <c r="B798" s="94"/>
      <c r="C798" s="95"/>
      <c r="D798" s="95"/>
    </row>
    <row r="799" spans="2:4">
      <c r="B799" s="94"/>
      <c r="C799" s="95"/>
      <c r="D799" s="95"/>
    </row>
    <row r="800" spans="2:4">
      <c r="B800" s="94"/>
      <c r="C800" s="95"/>
      <c r="D800" s="95"/>
    </row>
    <row r="801" spans="2:4">
      <c r="B801" s="94"/>
      <c r="C801" s="95"/>
      <c r="D801" s="95"/>
    </row>
    <row r="802" spans="2:4">
      <c r="B802" s="94"/>
      <c r="C802" s="95"/>
      <c r="D802" s="95"/>
    </row>
    <row r="803" spans="2:4">
      <c r="B803" s="94"/>
      <c r="C803" s="95"/>
      <c r="D803" s="95"/>
    </row>
    <row r="804" spans="2:4">
      <c r="B804" s="94"/>
      <c r="C804" s="95"/>
      <c r="D804" s="95"/>
    </row>
    <row r="805" spans="2:4">
      <c r="B805" s="94"/>
      <c r="C805" s="95"/>
      <c r="D805" s="95"/>
    </row>
    <row r="806" spans="2:4">
      <c r="B806" s="94"/>
      <c r="C806" s="95"/>
      <c r="D806" s="95"/>
    </row>
    <row r="807" spans="2:4">
      <c r="B807" s="94"/>
      <c r="C807" s="95"/>
      <c r="D807" s="95"/>
    </row>
    <row r="808" spans="2:4">
      <c r="B808" s="94"/>
      <c r="C808" s="95"/>
      <c r="D808" s="95"/>
    </row>
    <row r="809" spans="2:4">
      <c r="B809" s="94"/>
      <c r="C809" s="95"/>
      <c r="D809" s="95"/>
    </row>
    <row r="810" spans="2:4">
      <c r="B810" s="94"/>
      <c r="C810" s="95"/>
      <c r="D810" s="95"/>
    </row>
    <row r="811" spans="2:4">
      <c r="B811" s="94"/>
      <c r="C811" s="95"/>
      <c r="D811" s="95"/>
    </row>
    <row r="812" spans="2:4">
      <c r="B812" s="94"/>
      <c r="C812" s="95"/>
      <c r="D812" s="95"/>
    </row>
    <row r="813" spans="2:4">
      <c r="B813" s="94"/>
      <c r="C813" s="95"/>
      <c r="D813" s="95"/>
    </row>
    <row r="814" spans="2:4">
      <c r="B814" s="94"/>
      <c r="C814" s="95"/>
      <c r="D814" s="95"/>
    </row>
    <row r="815" spans="2:4">
      <c r="B815" s="94"/>
      <c r="C815" s="95"/>
      <c r="D815" s="95"/>
    </row>
    <row r="816" spans="2:4">
      <c r="B816" s="94"/>
      <c r="C816" s="95"/>
      <c r="D816" s="95"/>
    </row>
    <row r="817" spans="2:4">
      <c r="B817" s="94"/>
      <c r="C817" s="95"/>
      <c r="D817" s="95"/>
    </row>
    <row r="818" spans="2:4">
      <c r="B818" s="94"/>
      <c r="C818" s="95"/>
      <c r="D818" s="95"/>
    </row>
    <row r="819" spans="2:4">
      <c r="B819" s="94"/>
      <c r="C819" s="95"/>
      <c r="D819" s="95"/>
    </row>
    <row r="820" spans="2:4">
      <c r="B820" s="94"/>
      <c r="C820" s="95"/>
      <c r="D820" s="95"/>
    </row>
    <row r="821" spans="2:4">
      <c r="B821" s="94"/>
      <c r="C821" s="95"/>
      <c r="D821" s="95"/>
    </row>
    <row r="822" spans="2:4">
      <c r="B822" s="94"/>
      <c r="C822" s="95"/>
      <c r="D822" s="95"/>
    </row>
    <row r="823" spans="2:4">
      <c r="B823" s="94"/>
      <c r="C823" s="95"/>
      <c r="D823" s="95"/>
    </row>
    <row r="824" spans="2:4">
      <c r="B824" s="94"/>
      <c r="C824" s="95"/>
      <c r="D824" s="95"/>
    </row>
    <row r="825" spans="2:4">
      <c r="B825" s="94"/>
      <c r="C825" s="95"/>
      <c r="D825" s="95"/>
    </row>
    <row r="826" spans="2:4">
      <c r="B826" s="94"/>
      <c r="C826" s="95"/>
      <c r="D826" s="95"/>
    </row>
    <row r="827" spans="2:4">
      <c r="B827" s="94"/>
      <c r="C827" s="95"/>
      <c r="D827" s="95"/>
    </row>
    <row r="828" spans="2:4">
      <c r="B828" s="94"/>
      <c r="C828" s="95"/>
      <c r="D828" s="95"/>
    </row>
    <row r="829" spans="2:4">
      <c r="B829" s="94"/>
      <c r="C829" s="95"/>
      <c r="D829" s="95"/>
    </row>
    <row r="830" spans="2:4">
      <c r="B830" s="94"/>
      <c r="C830" s="95"/>
      <c r="D830" s="95"/>
    </row>
    <row r="831" spans="2:4">
      <c r="B831" s="94"/>
      <c r="C831" s="95"/>
      <c r="D831" s="95"/>
    </row>
    <row r="832" spans="2:4">
      <c r="B832" s="94"/>
      <c r="C832" s="95"/>
      <c r="D832" s="95"/>
    </row>
    <row r="833" spans="2:4">
      <c r="B833" s="94"/>
      <c r="C833" s="95"/>
      <c r="D833" s="95"/>
    </row>
    <row r="834" spans="2:4">
      <c r="B834" s="94"/>
      <c r="C834" s="95"/>
      <c r="D834" s="95"/>
    </row>
    <row r="835" spans="2:4">
      <c r="B835" s="94"/>
      <c r="C835" s="95"/>
      <c r="D835" s="95"/>
    </row>
    <row r="836" spans="2:4">
      <c r="B836" s="94"/>
      <c r="C836" s="95"/>
      <c r="D836" s="95"/>
    </row>
    <row r="837" spans="2:4">
      <c r="B837" s="94"/>
      <c r="C837" s="95"/>
      <c r="D837" s="95"/>
    </row>
    <row r="838" spans="2:4">
      <c r="B838" s="94"/>
      <c r="C838" s="95"/>
      <c r="D838" s="95"/>
    </row>
    <row r="839" spans="2:4">
      <c r="B839" s="94"/>
      <c r="C839" s="95"/>
      <c r="D839" s="95"/>
    </row>
    <row r="840" spans="2:4">
      <c r="B840" s="94"/>
      <c r="C840" s="95"/>
      <c r="D840" s="95"/>
    </row>
    <row r="841" spans="2:4">
      <c r="B841" s="94"/>
      <c r="C841" s="95"/>
      <c r="D841" s="95"/>
    </row>
    <row r="842" spans="2:4">
      <c r="B842" s="94"/>
      <c r="C842" s="95"/>
      <c r="D842" s="95"/>
    </row>
    <row r="843" spans="2:4">
      <c r="B843" s="94"/>
      <c r="C843" s="95"/>
      <c r="D843" s="95"/>
    </row>
    <row r="844" spans="2:4">
      <c r="B844" s="94"/>
      <c r="C844" s="95"/>
      <c r="D844" s="95"/>
    </row>
    <row r="845" spans="2:4">
      <c r="B845" s="94"/>
      <c r="C845" s="95"/>
      <c r="D845" s="95"/>
    </row>
    <row r="846" spans="2:4">
      <c r="B846" s="94"/>
      <c r="C846" s="95"/>
      <c r="D846" s="95"/>
    </row>
    <row r="847" spans="2:4">
      <c r="B847" s="94"/>
      <c r="C847" s="95"/>
      <c r="D847" s="95"/>
    </row>
    <row r="848" spans="2:4">
      <c r="B848" s="94"/>
      <c r="C848" s="95"/>
      <c r="D848" s="95"/>
    </row>
    <row r="849" spans="2:4">
      <c r="B849" s="94"/>
      <c r="C849" s="95"/>
      <c r="D849" s="95"/>
    </row>
    <row r="850" spans="2:4">
      <c r="B850" s="94"/>
      <c r="C850" s="95"/>
      <c r="D850" s="95"/>
    </row>
    <row r="851" spans="2:4">
      <c r="B851" s="94"/>
      <c r="C851" s="95"/>
      <c r="D851" s="95"/>
    </row>
    <row r="852" spans="2:4">
      <c r="B852" s="94"/>
      <c r="C852" s="95"/>
      <c r="D852" s="95"/>
    </row>
    <row r="853" spans="2:4">
      <c r="B853" s="94"/>
      <c r="C853" s="95"/>
      <c r="D853" s="95"/>
    </row>
    <row r="854" spans="2:4">
      <c r="B854" s="94"/>
      <c r="C854" s="95"/>
      <c r="D854" s="95"/>
    </row>
    <row r="855" spans="2:4">
      <c r="B855" s="94"/>
      <c r="C855" s="95"/>
      <c r="D855" s="95"/>
    </row>
    <row r="856" spans="2:4">
      <c r="B856" s="94"/>
      <c r="C856" s="95"/>
      <c r="D856" s="95"/>
    </row>
    <row r="857" spans="2:4">
      <c r="B857" s="94"/>
      <c r="C857" s="95"/>
      <c r="D857" s="95"/>
    </row>
    <row r="858" spans="2:4">
      <c r="B858" s="94"/>
      <c r="C858" s="95"/>
      <c r="D858" s="95"/>
    </row>
    <row r="859" spans="2:4">
      <c r="B859" s="94"/>
      <c r="C859" s="95"/>
      <c r="D859" s="95"/>
    </row>
    <row r="860" spans="2:4">
      <c r="B860" s="94"/>
      <c r="C860" s="95"/>
      <c r="D860" s="95"/>
    </row>
    <row r="861" spans="2:4">
      <c r="B861" s="94"/>
      <c r="C861" s="95"/>
      <c r="D861" s="95"/>
    </row>
    <row r="862" spans="2:4">
      <c r="B862" s="94"/>
      <c r="C862" s="95"/>
      <c r="D862" s="95"/>
    </row>
    <row r="863" spans="2:4">
      <c r="B863" s="94"/>
      <c r="C863" s="95"/>
      <c r="D863" s="95"/>
    </row>
    <row r="864" spans="2:4">
      <c r="B864" s="94"/>
      <c r="C864" s="95"/>
      <c r="D864" s="95"/>
    </row>
    <row r="865" spans="2:4">
      <c r="B865" s="94"/>
      <c r="C865" s="95"/>
      <c r="D865" s="95"/>
    </row>
    <row r="866" spans="2:4">
      <c r="B866" s="94"/>
      <c r="C866" s="95"/>
      <c r="D866" s="95"/>
    </row>
    <row r="867" spans="2:4">
      <c r="B867" s="94"/>
      <c r="C867" s="95"/>
      <c r="D867" s="95"/>
    </row>
    <row r="868" spans="2:4">
      <c r="B868" s="94"/>
      <c r="C868" s="95"/>
      <c r="D868" s="95"/>
    </row>
    <row r="869" spans="2:4">
      <c r="B869" s="94"/>
      <c r="C869" s="95"/>
      <c r="D869" s="95"/>
    </row>
    <row r="870" spans="2:4">
      <c r="B870" s="94"/>
      <c r="C870" s="95"/>
      <c r="D870" s="95"/>
    </row>
    <row r="871" spans="2:4">
      <c r="B871" s="94"/>
      <c r="C871" s="95"/>
      <c r="D871" s="95"/>
    </row>
    <row r="872" spans="2:4">
      <c r="B872" s="94"/>
      <c r="C872" s="95"/>
      <c r="D872" s="95"/>
    </row>
    <row r="873" spans="2:4">
      <c r="B873" s="94"/>
      <c r="C873" s="95"/>
      <c r="D873" s="95"/>
    </row>
    <row r="874" spans="2:4">
      <c r="B874" s="94"/>
      <c r="C874" s="95"/>
      <c r="D874" s="95"/>
    </row>
    <row r="875" spans="2:4">
      <c r="B875" s="94"/>
      <c r="C875" s="95"/>
      <c r="D875" s="95"/>
    </row>
    <row r="876" spans="2:4">
      <c r="B876" s="94"/>
      <c r="C876" s="95"/>
      <c r="D876" s="95"/>
    </row>
    <row r="877" spans="2:4">
      <c r="B877" s="94"/>
      <c r="C877" s="95"/>
      <c r="D877" s="95"/>
    </row>
    <row r="878" spans="2:4">
      <c r="B878" s="94"/>
      <c r="C878" s="95"/>
      <c r="D878" s="95"/>
    </row>
    <row r="879" spans="2:4">
      <c r="B879" s="94"/>
      <c r="C879" s="95"/>
      <c r="D879" s="95"/>
    </row>
    <row r="880" spans="2:4">
      <c r="B880" s="94"/>
      <c r="C880" s="95"/>
      <c r="D880" s="95"/>
    </row>
    <row r="881" spans="2:4">
      <c r="B881" s="94"/>
      <c r="C881" s="95"/>
      <c r="D881" s="95"/>
    </row>
    <row r="882" spans="2:4">
      <c r="B882" s="94"/>
      <c r="C882" s="95"/>
      <c r="D882" s="95"/>
    </row>
    <row r="883" spans="2:4">
      <c r="B883" s="94"/>
      <c r="C883" s="95"/>
      <c r="D883" s="95"/>
    </row>
    <row r="884" spans="2:4">
      <c r="B884" s="94"/>
      <c r="C884" s="95"/>
      <c r="D884" s="95"/>
    </row>
    <row r="885" spans="2:4">
      <c r="B885" s="94"/>
      <c r="C885" s="95"/>
      <c r="D885" s="95"/>
    </row>
    <row r="886" spans="2:4">
      <c r="B886" s="94"/>
      <c r="C886" s="95"/>
      <c r="D886" s="95"/>
    </row>
    <row r="887" spans="2:4">
      <c r="B887" s="94"/>
      <c r="C887" s="95"/>
      <c r="D887" s="95"/>
    </row>
    <row r="888" spans="2:4">
      <c r="B888" s="94"/>
      <c r="C888" s="95"/>
      <c r="D888" s="95"/>
    </row>
    <row r="889" spans="2:4">
      <c r="B889" s="94"/>
      <c r="C889" s="95"/>
      <c r="D889" s="95"/>
    </row>
    <row r="890" spans="2:4">
      <c r="B890" s="94"/>
      <c r="C890" s="95"/>
      <c r="D890" s="95"/>
    </row>
    <row r="891" spans="2:4">
      <c r="B891" s="94"/>
      <c r="C891" s="95"/>
      <c r="D891" s="95"/>
    </row>
    <row r="892" spans="2:4">
      <c r="B892" s="94"/>
      <c r="C892" s="95"/>
      <c r="D892" s="95"/>
    </row>
    <row r="893" spans="2:4">
      <c r="B893" s="94"/>
      <c r="C893" s="95"/>
      <c r="D893" s="95"/>
    </row>
    <row r="894" spans="2:4">
      <c r="B894" s="94"/>
      <c r="C894" s="95"/>
      <c r="D894" s="95"/>
    </row>
    <row r="895" spans="2:4">
      <c r="B895" s="94"/>
      <c r="C895" s="95"/>
      <c r="D895" s="95"/>
    </row>
    <row r="896" spans="2:4">
      <c r="B896" s="94"/>
      <c r="C896" s="95"/>
      <c r="D896" s="95"/>
    </row>
    <row r="897" spans="2:4">
      <c r="B897" s="94"/>
      <c r="C897" s="95"/>
      <c r="D897" s="95"/>
    </row>
    <row r="898" spans="2:4">
      <c r="B898" s="94"/>
      <c r="C898" s="95"/>
      <c r="D898" s="95"/>
    </row>
    <row r="899" spans="2:4">
      <c r="B899" s="94"/>
      <c r="C899" s="95"/>
      <c r="D899" s="95"/>
    </row>
    <row r="900" spans="2:4">
      <c r="B900" s="94"/>
      <c r="C900" s="95"/>
      <c r="D900" s="95"/>
    </row>
    <row r="901" spans="2:4">
      <c r="B901" s="94"/>
      <c r="C901" s="95"/>
      <c r="D901" s="95"/>
    </row>
    <row r="902" spans="2:4">
      <c r="B902" s="94"/>
      <c r="C902" s="95"/>
      <c r="D902" s="95"/>
    </row>
    <row r="903" spans="2:4">
      <c r="B903" s="94"/>
      <c r="C903" s="95"/>
      <c r="D903" s="95"/>
    </row>
    <row r="904" spans="2:4">
      <c r="B904" s="94"/>
      <c r="C904" s="95"/>
      <c r="D904" s="95"/>
    </row>
    <row r="905" spans="2:4">
      <c r="B905" s="94"/>
      <c r="C905" s="95"/>
      <c r="D905" s="95"/>
    </row>
    <row r="906" spans="2:4">
      <c r="B906" s="94"/>
      <c r="C906" s="95"/>
      <c r="D906" s="95"/>
    </row>
    <row r="907" spans="2:4">
      <c r="B907" s="94"/>
      <c r="C907" s="95"/>
      <c r="D907" s="95"/>
    </row>
    <row r="908" spans="2:4">
      <c r="B908" s="94"/>
      <c r="C908" s="95"/>
      <c r="D908" s="95"/>
    </row>
    <row r="909" spans="2:4">
      <c r="B909" s="94"/>
      <c r="C909" s="95"/>
      <c r="D909" s="95"/>
    </row>
    <row r="910" spans="2:4">
      <c r="B910" s="94"/>
      <c r="C910" s="95"/>
      <c r="D910" s="95"/>
    </row>
    <row r="911" spans="2:4">
      <c r="B911" s="94"/>
      <c r="C911" s="95"/>
      <c r="D911" s="95"/>
    </row>
    <row r="912" spans="2:4">
      <c r="B912" s="94"/>
      <c r="C912" s="95"/>
      <c r="D912" s="95"/>
    </row>
    <row r="913" spans="2:4">
      <c r="B913" s="94"/>
      <c r="C913" s="95"/>
      <c r="D913" s="95"/>
    </row>
    <row r="914" spans="2:4">
      <c r="B914" s="94"/>
      <c r="C914" s="95"/>
      <c r="D914" s="95"/>
    </row>
    <row r="915" spans="2:4">
      <c r="B915" s="94"/>
      <c r="C915" s="95"/>
      <c r="D915" s="95"/>
    </row>
    <row r="916" spans="2:4">
      <c r="B916" s="94"/>
      <c r="C916" s="95"/>
      <c r="D916" s="95"/>
    </row>
    <row r="917" spans="2:4">
      <c r="B917" s="94"/>
      <c r="C917" s="95"/>
      <c r="D917" s="95"/>
    </row>
    <row r="918" spans="2:4">
      <c r="B918" s="94"/>
      <c r="C918" s="95"/>
      <c r="D918" s="95"/>
    </row>
    <row r="919" spans="2:4">
      <c r="B919" s="94"/>
      <c r="C919" s="95"/>
      <c r="D919" s="95"/>
    </row>
    <row r="920" spans="2:4">
      <c r="B920" s="94"/>
      <c r="C920" s="95"/>
      <c r="D920" s="95"/>
    </row>
    <row r="921" spans="2:4">
      <c r="B921" s="94"/>
      <c r="C921" s="95"/>
      <c r="D921" s="95"/>
    </row>
    <row r="922" spans="2:4">
      <c r="B922" s="94"/>
      <c r="C922" s="95"/>
      <c r="D922" s="95"/>
    </row>
    <row r="923" spans="2:4">
      <c r="B923" s="94"/>
      <c r="C923" s="95"/>
      <c r="D923" s="95"/>
    </row>
    <row r="924" spans="2:4">
      <c r="B924" s="94"/>
      <c r="C924" s="95"/>
      <c r="D924" s="95"/>
    </row>
    <row r="925" spans="2:4">
      <c r="B925" s="94"/>
      <c r="C925" s="95"/>
      <c r="D925" s="95"/>
    </row>
    <row r="926" spans="2:4">
      <c r="B926" s="94"/>
      <c r="C926" s="95"/>
      <c r="D926" s="95"/>
    </row>
    <row r="927" spans="2:4">
      <c r="B927" s="94"/>
      <c r="C927" s="95"/>
      <c r="D927" s="95"/>
    </row>
    <row r="928" spans="2:4">
      <c r="B928" s="94"/>
      <c r="C928" s="95"/>
      <c r="D928" s="95"/>
    </row>
    <row r="929" spans="2:4">
      <c r="B929" s="94"/>
      <c r="C929" s="95"/>
      <c r="D929" s="95"/>
    </row>
    <row r="930" spans="2:4">
      <c r="B930" s="94"/>
      <c r="C930" s="95"/>
      <c r="D930" s="95"/>
    </row>
    <row r="931" spans="2:4">
      <c r="B931" s="94"/>
      <c r="C931" s="95"/>
      <c r="D931" s="95"/>
    </row>
    <row r="932" spans="2:4">
      <c r="B932" s="94"/>
      <c r="C932" s="95"/>
      <c r="D932" s="95"/>
    </row>
    <row r="933" spans="2:4">
      <c r="B933" s="94"/>
      <c r="C933" s="95"/>
      <c r="D933" s="95"/>
    </row>
    <row r="934" spans="2:4">
      <c r="B934" s="94"/>
      <c r="C934" s="95"/>
      <c r="D934" s="95"/>
    </row>
    <row r="935" spans="2:4">
      <c r="B935" s="94"/>
      <c r="C935" s="95"/>
      <c r="D935" s="95"/>
    </row>
    <row r="936" spans="2:4">
      <c r="B936" s="94"/>
      <c r="C936" s="95"/>
      <c r="D936" s="95"/>
    </row>
    <row r="937" spans="2:4">
      <c r="B937" s="94"/>
      <c r="C937" s="95"/>
      <c r="D937" s="95"/>
    </row>
    <row r="938" spans="2:4">
      <c r="B938" s="94"/>
      <c r="C938" s="95"/>
      <c r="D938" s="95"/>
    </row>
    <row r="939" spans="2:4">
      <c r="B939" s="94"/>
      <c r="C939" s="95"/>
      <c r="D939" s="95"/>
    </row>
    <row r="940" spans="2:4">
      <c r="B940" s="94"/>
      <c r="C940" s="95"/>
      <c r="D940" s="95"/>
    </row>
    <row r="941" spans="2:4">
      <c r="B941" s="94"/>
      <c r="C941" s="95"/>
      <c r="D941" s="95"/>
    </row>
    <row r="942" spans="2:4">
      <c r="B942" s="94"/>
      <c r="C942" s="95"/>
      <c r="D942" s="95"/>
    </row>
    <row r="943" spans="2:4">
      <c r="B943" s="94"/>
      <c r="C943" s="95"/>
      <c r="D943" s="95"/>
    </row>
    <row r="944" spans="2:4">
      <c r="B944" s="94"/>
      <c r="C944" s="95"/>
      <c r="D944" s="95"/>
    </row>
    <row r="945" spans="2:4">
      <c r="B945" s="94"/>
      <c r="C945" s="95"/>
      <c r="D945" s="95"/>
    </row>
    <row r="946" spans="2:4">
      <c r="B946" s="94"/>
      <c r="C946" s="95"/>
      <c r="D946" s="95"/>
    </row>
    <row r="947" spans="2:4">
      <c r="B947" s="94"/>
      <c r="C947" s="95"/>
      <c r="D947" s="95"/>
    </row>
    <row r="948" spans="2:4">
      <c r="B948" s="94"/>
      <c r="C948" s="95"/>
      <c r="D948" s="95"/>
    </row>
    <row r="949" spans="2:4">
      <c r="B949" s="94"/>
      <c r="C949" s="95"/>
      <c r="D949" s="95"/>
    </row>
    <row r="950" spans="2:4">
      <c r="B950" s="94"/>
      <c r="C950" s="95"/>
      <c r="D950" s="95"/>
    </row>
    <row r="951" spans="2:4">
      <c r="B951" s="94"/>
      <c r="C951" s="95"/>
      <c r="D951" s="95"/>
    </row>
    <row r="952" spans="2:4">
      <c r="B952" s="94"/>
      <c r="C952" s="95"/>
      <c r="D952" s="95"/>
    </row>
    <row r="953" spans="2:4">
      <c r="B953" s="94"/>
      <c r="C953" s="95"/>
      <c r="D953" s="95"/>
    </row>
    <row r="954" spans="2:4">
      <c r="B954" s="94"/>
      <c r="C954" s="95"/>
      <c r="D954" s="95"/>
    </row>
    <row r="955" spans="2:4">
      <c r="B955" s="94"/>
      <c r="C955" s="95"/>
      <c r="D955" s="95"/>
    </row>
    <row r="956" spans="2:4">
      <c r="B956" s="94"/>
      <c r="C956" s="95"/>
      <c r="D956" s="95"/>
    </row>
    <row r="957" spans="2:4">
      <c r="B957" s="94"/>
      <c r="C957" s="95"/>
      <c r="D957" s="95"/>
    </row>
    <row r="958" spans="2:4">
      <c r="B958" s="94"/>
      <c r="C958" s="95"/>
      <c r="D958" s="95"/>
    </row>
    <row r="959" spans="2:4">
      <c r="B959" s="94"/>
      <c r="C959" s="95"/>
      <c r="D959" s="95"/>
    </row>
    <row r="960" spans="2:4">
      <c r="B960" s="94"/>
      <c r="C960" s="95"/>
      <c r="D960" s="95"/>
    </row>
    <row r="961" spans="2:4">
      <c r="B961" s="94"/>
      <c r="C961" s="95"/>
      <c r="D961" s="95"/>
    </row>
    <row r="962" spans="2:4">
      <c r="B962" s="94"/>
      <c r="C962" s="95"/>
      <c r="D962" s="95"/>
    </row>
    <row r="963" spans="2:4">
      <c r="B963" s="94"/>
      <c r="C963" s="95"/>
      <c r="D963" s="95"/>
    </row>
    <row r="964" spans="2:4">
      <c r="B964" s="94"/>
      <c r="C964" s="95"/>
      <c r="D964" s="95"/>
    </row>
    <row r="965" spans="2:4">
      <c r="B965" s="94"/>
      <c r="C965" s="95"/>
      <c r="D965" s="95"/>
    </row>
    <row r="966" spans="2:4">
      <c r="B966" s="94"/>
      <c r="C966" s="95"/>
      <c r="D966" s="95"/>
    </row>
    <row r="967" spans="2:4">
      <c r="B967" s="94"/>
      <c r="C967" s="95"/>
      <c r="D967" s="95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134</v>
      </c>
      <c r="C1" s="46" t="s" vm="1">
        <v>214</v>
      </c>
    </row>
    <row r="2" spans="2:16">
      <c r="B2" s="46" t="s">
        <v>133</v>
      </c>
      <c r="C2" s="46" t="s">
        <v>2403</v>
      </c>
    </row>
    <row r="3" spans="2:16">
      <c r="B3" s="46" t="s">
        <v>135</v>
      </c>
      <c r="C3" s="68" t="s">
        <v>2404</v>
      </c>
    </row>
    <row r="4" spans="2:16">
      <c r="B4" s="46" t="s">
        <v>136</v>
      </c>
      <c r="C4" s="68">
        <v>14244</v>
      </c>
    </row>
    <row r="6" spans="2:16" ht="26.25" customHeight="1">
      <c r="B6" s="134" t="s">
        <v>171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6"/>
    </row>
    <row r="7" spans="2:16" s="3" customFormat="1" ht="63">
      <c r="B7" s="21" t="s">
        <v>104</v>
      </c>
      <c r="C7" s="29" t="s">
        <v>40</v>
      </c>
      <c r="D7" s="29" t="s">
        <v>58</v>
      </c>
      <c r="E7" s="29" t="s">
        <v>14</v>
      </c>
      <c r="F7" s="29" t="s">
        <v>59</v>
      </c>
      <c r="G7" s="29" t="s">
        <v>92</v>
      </c>
      <c r="H7" s="29" t="s">
        <v>17</v>
      </c>
      <c r="I7" s="29" t="s">
        <v>91</v>
      </c>
      <c r="J7" s="29" t="s">
        <v>16</v>
      </c>
      <c r="K7" s="29" t="s">
        <v>169</v>
      </c>
      <c r="L7" s="29" t="s">
        <v>195</v>
      </c>
      <c r="M7" s="29" t="s">
        <v>170</v>
      </c>
      <c r="N7" s="29" t="s">
        <v>53</v>
      </c>
      <c r="O7" s="29" t="s">
        <v>137</v>
      </c>
      <c r="P7" s="30" t="s">
        <v>139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197</v>
      </c>
      <c r="M8" s="31" t="s">
        <v>193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2413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8">
        <v>0</v>
      </c>
      <c r="N10" s="88"/>
      <c r="O10" s="109">
        <v>0</v>
      </c>
      <c r="P10" s="109">
        <v>0</v>
      </c>
    </row>
    <row r="11" spans="2:16" ht="20.25" customHeight="1">
      <c r="B11" s="110" t="s">
        <v>205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10" t="s">
        <v>100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10" t="s">
        <v>196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</row>
    <row r="111" spans="2:16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</row>
    <row r="112" spans="2:16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</row>
    <row r="113" spans="2:16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2:16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</row>
    <row r="115" spans="2:16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</row>
    <row r="116" spans="2:16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</row>
    <row r="117" spans="2:16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</row>
    <row r="118" spans="2:16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</row>
    <row r="119" spans="2:16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</row>
    <row r="120" spans="2:16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</row>
    <row r="121" spans="2:16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2:16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</row>
    <row r="123" spans="2:16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</row>
    <row r="124" spans="2:16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2:16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2:16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2:16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</row>
    <row r="128" spans="2:16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</row>
    <row r="129" spans="2:16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</row>
    <row r="130" spans="2:16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</row>
    <row r="131" spans="2:16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</row>
    <row r="132" spans="2:16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</row>
    <row r="133" spans="2:16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</row>
    <row r="134" spans="2:16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</row>
    <row r="135" spans="2:16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</row>
    <row r="136" spans="2:16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</row>
    <row r="137" spans="2:16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</row>
    <row r="138" spans="2:16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</row>
    <row r="139" spans="2:16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</row>
    <row r="140" spans="2:16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</row>
    <row r="141" spans="2:16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</row>
    <row r="142" spans="2:16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</row>
    <row r="143" spans="2:16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</row>
    <row r="144" spans="2:16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</row>
    <row r="145" spans="2:16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</row>
    <row r="146" spans="2:16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</row>
    <row r="147" spans="2:16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</row>
    <row r="148" spans="2:16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</row>
    <row r="149" spans="2:16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</row>
    <row r="150" spans="2:16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</row>
    <row r="151" spans="2:16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</row>
    <row r="152" spans="2:16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</row>
    <row r="153" spans="2:16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</row>
    <row r="154" spans="2:16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</row>
    <row r="155" spans="2:16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</row>
    <row r="156" spans="2:16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</row>
    <row r="157" spans="2:16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</row>
    <row r="158" spans="2:16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</row>
    <row r="159" spans="2:16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</row>
    <row r="160" spans="2:16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</row>
    <row r="161" spans="2:16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</row>
    <row r="162" spans="2:16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</row>
    <row r="163" spans="2:16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</row>
    <row r="164" spans="2:16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</row>
    <row r="165" spans="2:16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</row>
    <row r="166" spans="2:16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</row>
    <row r="167" spans="2:16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</row>
    <row r="168" spans="2:16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</row>
    <row r="169" spans="2:16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</row>
    <row r="170" spans="2:16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</row>
    <row r="171" spans="2:16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</row>
    <row r="172" spans="2:16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</row>
    <row r="173" spans="2:16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</row>
    <row r="174" spans="2:16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2:16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2:16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</row>
    <row r="177" spans="2:16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</row>
    <row r="178" spans="2:16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2:16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2:16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</row>
    <row r="181" spans="2:16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</row>
    <row r="182" spans="2:16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2:16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2:16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2:16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2:16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2:16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2:16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2:16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2:16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2:16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2:16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</row>
    <row r="193" spans="2:16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</row>
    <row r="194" spans="2:16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2:16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2:16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2:16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2:16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2:16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</row>
    <row r="200" spans="2:16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</row>
    <row r="201" spans="2:16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</row>
    <row r="202" spans="2:16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</row>
    <row r="203" spans="2:16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</row>
    <row r="204" spans="2:16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</row>
    <row r="205" spans="2:16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</row>
    <row r="206" spans="2:16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</row>
    <row r="207" spans="2:16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</row>
    <row r="208" spans="2:16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</row>
    <row r="209" spans="2:16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</row>
    <row r="210" spans="2:16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</row>
    <row r="211" spans="2:16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</row>
    <row r="212" spans="2:16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</row>
    <row r="213" spans="2:16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</row>
    <row r="214" spans="2:16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</row>
    <row r="215" spans="2:16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</row>
    <row r="216" spans="2:16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</row>
    <row r="217" spans="2:16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134</v>
      </c>
      <c r="C1" s="46" t="s" vm="1">
        <v>214</v>
      </c>
    </row>
    <row r="2" spans="2:16">
      <c r="B2" s="46" t="s">
        <v>133</v>
      </c>
      <c r="C2" s="46" t="s">
        <v>2403</v>
      </c>
    </row>
    <row r="3" spans="2:16">
      <c r="B3" s="46" t="s">
        <v>135</v>
      </c>
      <c r="C3" s="68" t="s">
        <v>2404</v>
      </c>
    </row>
    <row r="4" spans="2:16">
      <c r="B4" s="46" t="s">
        <v>136</v>
      </c>
      <c r="C4" s="68">
        <v>14244</v>
      </c>
    </row>
    <row r="6" spans="2:16" ht="26.25" customHeight="1">
      <c r="B6" s="134" t="s">
        <v>172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6"/>
    </row>
    <row r="7" spans="2:16" s="3" customFormat="1" ht="63">
      <c r="B7" s="21" t="s">
        <v>104</v>
      </c>
      <c r="C7" s="29" t="s">
        <v>40</v>
      </c>
      <c r="D7" s="29" t="s">
        <v>58</v>
      </c>
      <c r="E7" s="29" t="s">
        <v>14</v>
      </c>
      <c r="F7" s="29" t="s">
        <v>59</v>
      </c>
      <c r="G7" s="29" t="s">
        <v>92</v>
      </c>
      <c r="H7" s="29" t="s">
        <v>17</v>
      </c>
      <c r="I7" s="29" t="s">
        <v>91</v>
      </c>
      <c r="J7" s="29" t="s">
        <v>16</v>
      </c>
      <c r="K7" s="29" t="s">
        <v>169</v>
      </c>
      <c r="L7" s="29" t="s">
        <v>190</v>
      </c>
      <c r="M7" s="29" t="s">
        <v>170</v>
      </c>
      <c r="N7" s="29" t="s">
        <v>53</v>
      </c>
      <c r="O7" s="29" t="s">
        <v>137</v>
      </c>
      <c r="P7" s="30" t="s">
        <v>139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197</v>
      </c>
      <c r="M8" s="31" t="s">
        <v>193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2414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8">
        <v>0</v>
      </c>
      <c r="N10" s="88"/>
      <c r="O10" s="109">
        <v>0</v>
      </c>
      <c r="P10" s="109">
        <v>0</v>
      </c>
    </row>
    <row r="11" spans="2:16" ht="20.25" customHeight="1">
      <c r="B11" s="110" t="s">
        <v>205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10" t="s">
        <v>100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10" t="s">
        <v>196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</row>
    <row r="111" spans="2:16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</row>
    <row r="112" spans="2:16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</row>
    <row r="113" spans="2:16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2:16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</row>
    <row r="115" spans="2:16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</row>
    <row r="116" spans="2:16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</row>
    <row r="117" spans="2:16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</row>
    <row r="118" spans="2:16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</row>
    <row r="119" spans="2:16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</row>
    <row r="120" spans="2:16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</row>
    <row r="121" spans="2:16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2:16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</row>
    <row r="123" spans="2:16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</row>
    <row r="124" spans="2:16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2:16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2:16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2:16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</row>
    <row r="128" spans="2:16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</row>
    <row r="129" spans="2:16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</row>
    <row r="130" spans="2:16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</row>
    <row r="131" spans="2:16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</row>
    <row r="132" spans="2:16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</row>
    <row r="133" spans="2:16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</row>
    <row r="134" spans="2:16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</row>
    <row r="135" spans="2:16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</row>
    <row r="136" spans="2:16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</row>
    <row r="137" spans="2:16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</row>
    <row r="138" spans="2:16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</row>
    <row r="139" spans="2:16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</row>
    <row r="140" spans="2:16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</row>
    <row r="141" spans="2:16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</row>
    <row r="142" spans="2:16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</row>
    <row r="143" spans="2:16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</row>
    <row r="144" spans="2:16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</row>
    <row r="145" spans="2:16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</row>
    <row r="146" spans="2:16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</row>
    <row r="147" spans="2:16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</row>
    <row r="148" spans="2:16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</row>
    <row r="149" spans="2:16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</row>
    <row r="150" spans="2:16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</row>
    <row r="151" spans="2:16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</row>
    <row r="152" spans="2:16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</row>
    <row r="153" spans="2:16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</row>
    <row r="154" spans="2:16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</row>
    <row r="155" spans="2:16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</row>
    <row r="156" spans="2:16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</row>
    <row r="157" spans="2:16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</row>
    <row r="158" spans="2:16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</row>
    <row r="159" spans="2:16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</row>
    <row r="160" spans="2:16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</row>
    <row r="161" spans="2:16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</row>
    <row r="162" spans="2:16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</row>
    <row r="163" spans="2:16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</row>
    <row r="164" spans="2:16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</row>
    <row r="165" spans="2:16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</row>
    <row r="166" spans="2:16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</row>
    <row r="167" spans="2:16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</row>
    <row r="168" spans="2:16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</row>
    <row r="169" spans="2:16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</row>
    <row r="170" spans="2:16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</row>
    <row r="171" spans="2:16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</row>
    <row r="172" spans="2:16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</row>
    <row r="173" spans="2:16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</row>
    <row r="174" spans="2:16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2:16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2:16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</row>
    <row r="177" spans="2:16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</row>
    <row r="178" spans="2:16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2:16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2:16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</row>
    <row r="181" spans="2:16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</row>
    <row r="182" spans="2:16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2:16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2:16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2:16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2:16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2:16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2:16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2:16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2:16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2:16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2:16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</row>
    <row r="193" spans="2:16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</row>
    <row r="194" spans="2:16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2:16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2:16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2:16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2:16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2:16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</row>
    <row r="200" spans="2:16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</row>
    <row r="201" spans="2:16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</row>
    <row r="202" spans="2:16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</row>
    <row r="203" spans="2:16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</row>
    <row r="204" spans="2:16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</row>
    <row r="205" spans="2:16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</row>
    <row r="206" spans="2:16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</row>
    <row r="207" spans="2:16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</row>
    <row r="208" spans="2:16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</row>
    <row r="209" spans="2:16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</row>
    <row r="210" spans="2:16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</row>
    <row r="211" spans="2:16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</row>
    <row r="212" spans="2:16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</row>
    <row r="213" spans="2:16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</row>
    <row r="214" spans="2:16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</row>
    <row r="215" spans="2:16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</row>
    <row r="216" spans="2:16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</row>
    <row r="217" spans="2:16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</row>
    <row r="218" spans="2:16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</row>
    <row r="219" spans="2:16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</row>
    <row r="220" spans="2:16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</row>
    <row r="221" spans="2:16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</row>
    <row r="222" spans="2:16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</row>
    <row r="223" spans="2:16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</row>
    <row r="224" spans="2:16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</row>
    <row r="225" spans="2:16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</row>
    <row r="226" spans="2:16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</row>
    <row r="227" spans="2:16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</row>
    <row r="228" spans="2:16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</row>
    <row r="229" spans="2:16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</row>
    <row r="230" spans="2:16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</row>
    <row r="231" spans="2:16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</row>
    <row r="232" spans="2:16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</row>
    <row r="233" spans="2:16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</row>
    <row r="234" spans="2:16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</row>
    <row r="235" spans="2:16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</row>
    <row r="236" spans="2:16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</row>
    <row r="237" spans="2:16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</row>
    <row r="238" spans="2:16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</row>
    <row r="239" spans="2:16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</row>
    <row r="240" spans="2:16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</row>
    <row r="241" spans="2:16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</row>
    <row r="242" spans="2:16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</row>
    <row r="243" spans="2:16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</row>
    <row r="244" spans="2:16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</row>
    <row r="245" spans="2:16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</row>
    <row r="246" spans="2:16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</row>
    <row r="247" spans="2:16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</row>
    <row r="248" spans="2:16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</row>
    <row r="249" spans="2:16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</row>
    <row r="250" spans="2:16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</row>
    <row r="251" spans="2:16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</row>
    <row r="252" spans="2:16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</row>
    <row r="253" spans="2:16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</row>
    <row r="254" spans="2:16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</row>
    <row r="255" spans="2:16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</row>
    <row r="256" spans="2:16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</row>
    <row r="257" spans="2:16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</row>
    <row r="258" spans="2:16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</row>
    <row r="259" spans="2:16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</row>
    <row r="260" spans="2:16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</row>
    <row r="261" spans="2:16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</row>
    <row r="262" spans="2:16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</row>
    <row r="263" spans="2:16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</row>
    <row r="264" spans="2:16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</row>
    <row r="265" spans="2:16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</row>
    <row r="266" spans="2:16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</row>
    <row r="267" spans="2:16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</row>
    <row r="268" spans="2:16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</row>
    <row r="269" spans="2:16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</row>
    <row r="270" spans="2:16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</row>
    <row r="271" spans="2:16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</row>
    <row r="272" spans="2:16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</row>
    <row r="273" spans="2:16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</row>
    <row r="274" spans="2:16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</row>
    <row r="275" spans="2:16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</row>
    <row r="276" spans="2:16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</row>
    <row r="277" spans="2:16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</row>
    <row r="278" spans="2:16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</row>
    <row r="279" spans="2:16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</row>
    <row r="280" spans="2:16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</row>
    <row r="281" spans="2:16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</row>
    <row r="282" spans="2:16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</row>
    <row r="283" spans="2:16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</row>
    <row r="284" spans="2:16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</row>
    <row r="285" spans="2:16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</row>
    <row r="286" spans="2:16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</row>
    <row r="287" spans="2:16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</row>
    <row r="288" spans="2:16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</row>
    <row r="289" spans="2:16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</row>
    <row r="290" spans="2:16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</row>
    <row r="291" spans="2:16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</row>
    <row r="292" spans="2:16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</row>
    <row r="293" spans="2:16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</row>
    <row r="294" spans="2:16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</row>
    <row r="295" spans="2:16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</row>
    <row r="296" spans="2:16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</row>
    <row r="297" spans="2:16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</row>
    <row r="298" spans="2:16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</row>
    <row r="299" spans="2:16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</row>
    <row r="300" spans="2:16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</row>
    <row r="301" spans="2:16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</row>
    <row r="302" spans="2:16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</row>
    <row r="303" spans="2:16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</row>
    <row r="304" spans="2:16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</row>
    <row r="305" spans="2:16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</row>
    <row r="306" spans="2:16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</row>
    <row r="307" spans="2:16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</row>
    <row r="308" spans="2:16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</row>
    <row r="309" spans="2:16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</row>
    <row r="310" spans="2:16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</row>
    <row r="311" spans="2:16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</row>
    <row r="312" spans="2:16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</row>
    <row r="313" spans="2:16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</row>
    <row r="314" spans="2:16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</row>
    <row r="315" spans="2:16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</row>
    <row r="316" spans="2:16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</row>
    <row r="317" spans="2:16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</row>
    <row r="318" spans="2:16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</row>
    <row r="319" spans="2:16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</row>
    <row r="320" spans="2:16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</row>
    <row r="321" spans="2:16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</row>
    <row r="322" spans="2:16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</row>
    <row r="323" spans="2:16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</row>
    <row r="324" spans="2:16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</row>
    <row r="325" spans="2:16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</row>
    <row r="326" spans="2:16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</row>
    <row r="327" spans="2:16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</row>
    <row r="328" spans="2:16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</row>
    <row r="329" spans="2:16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</row>
    <row r="330" spans="2:16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</row>
    <row r="331" spans="2:16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</row>
    <row r="332" spans="2:16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</row>
    <row r="333" spans="2:16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</row>
    <row r="334" spans="2:16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</row>
    <row r="335" spans="2:16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</row>
    <row r="336" spans="2:16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</row>
    <row r="337" spans="2:16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</row>
    <row r="338" spans="2:16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</row>
    <row r="339" spans="2:16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</row>
    <row r="340" spans="2:16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</row>
    <row r="341" spans="2:16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</row>
    <row r="342" spans="2:16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</row>
    <row r="343" spans="2:16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</row>
    <row r="344" spans="2:16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</row>
    <row r="345" spans="2:16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</row>
    <row r="346" spans="2:16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</row>
    <row r="347" spans="2:16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</row>
    <row r="348" spans="2:16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</row>
    <row r="349" spans="2:16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</row>
    <row r="350" spans="2:16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</row>
    <row r="351" spans="2:16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</row>
    <row r="352" spans="2:16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</row>
    <row r="353" spans="2:16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</row>
    <row r="354" spans="2:16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</row>
    <row r="355" spans="2:16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</row>
    <row r="356" spans="2:16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</row>
    <row r="357" spans="2:16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</row>
    <row r="358" spans="2:16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</row>
    <row r="359" spans="2:16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</row>
    <row r="360" spans="2:16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</row>
    <row r="361" spans="2:16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</row>
    <row r="362" spans="2:16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</row>
    <row r="363" spans="2:16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</row>
    <row r="364" spans="2:16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</row>
    <row r="365" spans="2:16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</row>
    <row r="366" spans="2:16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</row>
    <row r="367" spans="2:16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</row>
    <row r="368" spans="2:16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</row>
    <row r="369" spans="2:16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</row>
    <row r="370" spans="2:16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</row>
    <row r="371" spans="2:16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</row>
    <row r="372" spans="2:16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</row>
    <row r="373" spans="2:16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</row>
    <row r="374" spans="2:16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</row>
    <row r="375" spans="2:16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</row>
    <row r="376" spans="2:16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</row>
    <row r="377" spans="2:16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</row>
    <row r="378" spans="2:16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</row>
    <row r="379" spans="2:16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</row>
    <row r="380" spans="2:16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</row>
    <row r="381" spans="2:16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</row>
    <row r="382" spans="2:16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</row>
    <row r="383" spans="2:16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</row>
    <row r="384" spans="2:16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</row>
    <row r="385" spans="2:16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</row>
    <row r="386" spans="2:16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</row>
    <row r="387" spans="2:16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</row>
    <row r="388" spans="2:16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</row>
    <row r="389" spans="2:16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</row>
    <row r="390" spans="2:16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</row>
    <row r="391" spans="2:16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</row>
    <row r="392" spans="2:16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</row>
    <row r="393" spans="2:16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</row>
    <row r="394" spans="2:16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</row>
    <row r="395" spans="2:16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</row>
    <row r="396" spans="2:16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</row>
    <row r="397" spans="2:16">
      <c r="B397" s="113"/>
      <c r="C397" s="94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</row>
    <row r="398" spans="2:16">
      <c r="B398" s="113"/>
      <c r="C398" s="94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</row>
    <row r="399" spans="2:16">
      <c r="B399" s="114"/>
      <c r="C399" s="94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</row>
    <row r="400" spans="2:16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</row>
    <row r="401" spans="2:16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</row>
    <row r="402" spans="2:16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</row>
    <row r="403" spans="2:16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</row>
    <row r="404" spans="2:16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</row>
    <row r="405" spans="2:16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</row>
    <row r="406" spans="2:16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</row>
    <row r="407" spans="2:16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</row>
    <row r="408" spans="2:16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</row>
    <row r="409" spans="2:16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</row>
    <row r="410" spans="2:16">
      <c r="B410" s="94"/>
      <c r="C410" s="94"/>
      <c r="D410" s="94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</row>
    <row r="411" spans="2:16">
      <c r="B411" s="94"/>
      <c r="C411" s="94"/>
      <c r="D411" s="94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134</v>
      </c>
      <c r="C1" s="46" t="s" vm="1">
        <v>214</v>
      </c>
    </row>
    <row r="2" spans="2:16">
      <c r="B2" s="46" t="s">
        <v>133</v>
      </c>
      <c r="C2" s="46" t="s">
        <v>2403</v>
      </c>
    </row>
    <row r="3" spans="2:16">
      <c r="B3" s="46" t="s">
        <v>135</v>
      </c>
      <c r="C3" s="68" t="s">
        <v>2404</v>
      </c>
    </row>
    <row r="4" spans="2:16">
      <c r="B4" s="46" t="s">
        <v>136</v>
      </c>
      <c r="C4" s="68">
        <v>14244</v>
      </c>
    </row>
    <row r="6" spans="2:16" ht="26.25" customHeight="1">
      <c r="B6" s="134" t="s">
        <v>174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6"/>
    </row>
    <row r="7" spans="2:16" s="3" customFormat="1" ht="63">
      <c r="B7" s="21" t="s">
        <v>104</v>
      </c>
      <c r="C7" s="29" t="s">
        <v>40</v>
      </c>
      <c r="D7" s="29" t="s">
        <v>58</v>
      </c>
      <c r="E7" s="29" t="s">
        <v>14</v>
      </c>
      <c r="F7" s="29" t="s">
        <v>59</v>
      </c>
      <c r="G7" s="29" t="s">
        <v>92</v>
      </c>
      <c r="H7" s="29" t="s">
        <v>17</v>
      </c>
      <c r="I7" s="29" t="s">
        <v>91</v>
      </c>
      <c r="J7" s="29" t="s">
        <v>16</v>
      </c>
      <c r="K7" s="29" t="s">
        <v>169</v>
      </c>
      <c r="L7" s="29" t="s">
        <v>190</v>
      </c>
      <c r="M7" s="29" t="s">
        <v>170</v>
      </c>
      <c r="N7" s="29" t="s">
        <v>53</v>
      </c>
      <c r="O7" s="29" t="s">
        <v>137</v>
      </c>
      <c r="P7" s="30" t="s">
        <v>139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197</v>
      </c>
      <c r="M8" s="31" t="s">
        <v>193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2415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8">
        <v>0</v>
      </c>
      <c r="N10" s="88"/>
      <c r="O10" s="109">
        <v>0</v>
      </c>
      <c r="P10" s="109">
        <v>0</v>
      </c>
    </row>
    <row r="11" spans="2:16" ht="20.25" customHeight="1">
      <c r="B11" s="110" t="s">
        <v>205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10" t="s">
        <v>100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10" t="s">
        <v>196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</row>
    <row r="111" spans="2:16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</row>
    <row r="112" spans="2:16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</row>
    <row r="113" spans="2:16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2:16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</row>
    <row r="115" spans="2:16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</row>
    <row r="116" spans="2:16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</row>
    <row r="117" spans="2:16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</row>
    <row r="118" spans="2:16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</row>
    <row r="119" spans="2:16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</row>
    <row r="120" spans="2:16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</row>
    <row r="121" spans="2:16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2:16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</row>
    <row r="123" spans="2:16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</row>
    <row r="124" spans="2:16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2:16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2:16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2:16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</row>
    <row r="128" spans="2:16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</row>
    <row r="129" spans="2:16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</row>
    <row r="130" spans="2:16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</row>
    <row r="131" spans="2:16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</row>
    <row r="132" spans="2:16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</row>
    <row r="133" spans="2:16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</row>
    <row r="134" spans="2:16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</row>
    <row r="135" spans="2:16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</row>
    <row r="136" spans="2:16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</row>
    <row r="137" spans="2:16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</row>
    <row r="138" spans="2:16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</row>
    <row r="139" spans="2:16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</row>
    <row r="140" spans="2:16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</row>
    <row r="141" spans="2:16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</row>
    <row r="142" spans="2:16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</row>
    <row r="143" spans="2:16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</row>
    <row r="144" spans="2:16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</row>
    <row r="145" spans="2:16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</row>
    <row r="146" spans="2:16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</row>
    <row r="147" spans="2:16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</row>
    <row r="148" spans="2:16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</row>
    <row r="149" spans="2:16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</row>
    <row r="150" spans="2:16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</row>
    <row r="151" spans="2:16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</row>
    <row r="152" spans="2:16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</row>
    <row r="153" spans="2:16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</row>
    <row r="154" spans="2:16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</row>
    <row r="155" spans="2:16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</row>
    <row r="156" spans="2:16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</row>
    <row r="157" spans="2:16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</row>
    <row r="158" spans="2:16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</row>
    <row r="159" spans="2:16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</row>
    <row r="160" spans="2:16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</row>
    <row r="161" spans="2:16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</row>
    <row r="162" spans="2:16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</row>
    <row r="163" spans="2:16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</row>
    <row r="164" spans="2:16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</row>
    <row r="165" spans="2:16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</row>
    <row r="166" spans="2:16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</row>
    <row r="167" spans="2:16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</row>
    <row r="168" spans="2:16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</row>
    <row r="169" spans="2:16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</row>
    <row r="170" spans="2:16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</row>
    <row r="171" spans="2:16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</row>
    <row r="172" spans="2:16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</row>
    <row r="173" spans="2:16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</row>
    <row r="174" spans="2:16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2:16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2:16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</row>
    <row r="177" spans="2:16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</row>
    <row r="178" spans="2:16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2:16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2:16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</row>
    <row r="181" spans="2:16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</row>
    <row r="182" spans="2:16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2:16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2:16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2:16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2:16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2:16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2:16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2:16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2:16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2:16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2:16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</row>
    <row r="193" spans="2:16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</row>
    <row r="194" spans="2:16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2:16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2:16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2:16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2:16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2:16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</row>
    <row r="200" spans="2:16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</row>
    <row r="201" spans="2:16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</row>
    <row r="202" spans="2:16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</row>
    <row r="203" spans="2:16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</row>
    <row r="204" spans="2:16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</row>
    <row r="205" spans="2:16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</row>
    <row r="206" spans="2:16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</row>
    <row r="207" spans="2:16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</row>
    <row r="208" spans="2:16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</row>
    <row r="209" spans="2:16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</row>
    <row r="210" spans="2:16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</row>
    <row r="211" spans="2:16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</row>
    <row r="212" spans="2:16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</row>
    <row r="213" spans="2:16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</row>
    <row r="214" spans="2:16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</row>
    <row r="215" spans="2:16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</row>
    <row r="216" spans="2:16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</row>
    <row r="217" spans="2:16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</row>
    <row r="218" spans="2:16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</row>
    <row r="219" spans="2:16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</row>
    <row r="220" spans="2:16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</row>
    <row r="221" spans="2:16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</row>
    <row r="222" spans="2:16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</row>
    <row r="223" spans="2:16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</row>
    <row r="224" spans="2:16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</row>
    <row r="225" spans="2:16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</row>
    <row r="226" spans="2:16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</row>
    <row r="227" spans="2:16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</row>
    <row r="228" spans="2:16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</row>
    <row r="229" spans="2:16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</row>
    <row r="230" spans="2:16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</row>
    <row r="231" spans="2:16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</row>
    <row r="232" spans="2:16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</row>
    <row r="233" spans="2:16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</row>
    <row r="234" spans="2:16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</row>
    <row r="235" spans="2:16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</row>
    <row r="236" spans="2:16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</row>
    <row r="237" spans="2:16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</row>
    <row r="238" spans="2:16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</row>
    <row r="239" spans="2:16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</row>
    <row r="240" spans="2:16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</row>
    <row r="241" spans="2:16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</row>
    <row r="242" spans="2:16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</row>
    <row r="243" spans="2:16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</row>
    <row r="244" spans="2:16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</row>
    <row r="245" spans="2:16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</row>
    <row r="246" spans="2:16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</row>
    <row r="247" spans="2:16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</row>
    <row r="248" spans="2:16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</row>
    <row r="249" spans="2:16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</row>
    <row r="250" spans="2:16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</row>
    <row r="251" spans="2:16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</row>
    <row r="252" spans="2:16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</row>
    <row r="253" spans="2:16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</row>
    <row r="254" spans="2:16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</row>
    <row r="255" spans="2:16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</row>
    <row r="256" spans="2:16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</row>
    <row r="257" spans="2:16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</row>
    <row r="258" spans="2:16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</row>
    <row r="259" spans="2:16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</row>
    <row r="260" spans="2:16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</row>
    <row r="261" spans="2:16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</row>
    <row r="262" spans="2:16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</row>
    <row r="263" spans="2:16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</row>
    <row r="264" spans="2:16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</row>
    <row r="265" spans="2:16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</row>
    <row r="266" spans="2:16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</row>
    <row r="267" spans="2:16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</row>
    <row r="268" spans="2:16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</row>
    <row r="269" spans="2:16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</row>
    <row r="270" spans="2:16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</row>
    <row r="271" spans="2:16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</row>
    <row r="272" spans="2:16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</row>
    <row r="273" spans="2:16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</row>
    <row r="274" spans="2:16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</row>
    <row r="275" spans="2:16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</row>
    <row r="276" spans="2:16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</row>
    <row r="277" spans="2:16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</row>
    <row r="278" spans="2:16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</row>
    <row r="279" spans="2:16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</row>
    <row r="280" spans="2:16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</row>
    <row r="281" spans="2:16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</row>
    <row r="282" spans="2:16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</row>
    <row r="283" spans="2:16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</row>
    <row r="284" spans="2:16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</row>
    <row r="285" spans="2:16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</row>
    <row r="286" spans="2:16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</row>
    <row r="287" spans="2:16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</row>
    <row r="288" spans="2:16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</row>
    <row r="289" spans="2:16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</row>
    <row r="290" spans="2:16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</row>
    <row r="291" spans="2:16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</row>
    <row r="292" spans="2:16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</row>
    <row r="293" spans="2:16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</row>
    <row r="294" spans="2:16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</row>
    <row r="295" spans="2:16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</row>
    <row r="296" spans="2:16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</row>
    <row r="297" spans="2:16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</row>
    <row r="298" spans="2:16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</row>
    <row r="299" spans="2:16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</row>
    <row r="300" spans="2:16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</row>
    <row r="301" spans="2:16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</row>
    <row r="302" spans="2:16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</row>
    <row r="303" spans="2:16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</row>
    <row r="304" spans="2:16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</row>
    <row r="305" spans="2:16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</row>
    <row r="306" spans="2:16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</row>
    <row r="307" spans="2:16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</row>
    <row r="308" spans="2:16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</row>
    <row r="309" spans="2:16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</row>
    <row r="310" spans="2:16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</row>
    <row r="311" spans="2:16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</row>
    <row r="312" spans="2:16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</row>
    <row r="313" spans="2:16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</row>
    <row r="314" spans="2:16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</row>
    <row r="315" spans="2:16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</row>
    <row r="316" spans="2:16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</row>
    <row r="317" spans="2:16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</row>
    <row r="318" spans="2:16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</row>
    <row r="319" spans="2:16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</row>
    <row r="320" spans="2:16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</row>
    <row r="321" spans="2:16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</row>
    <row r="322" spans="2:16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</row>
    <row r="323" spans="2:16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</row>
    <row r="324" spans="2:16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</row>
    <row r="325" spans="2:16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</row>
    <row r="326" spans="2:16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</row>
    <row r="327" spans="2:16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</row>
    <row r="328" spans="2:16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</row>
    <row r="329" spans="2:16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</row>
    <row r="330" spans="2:16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</row>
    <row r="331" spans="2:16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</row>
    <row r="332" spans="2:16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</row>
    <row r="333" spans="2:16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</row>
    <row r="334" spans="2:16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</row>
    <row r="335" spans="2:16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</row>
    <row r="336" spans="2:16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</row>
    <row r="337" spans="2:16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</row>
    <row r="338" spans="2:16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</row>
    <row r="339" spans="2:16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</row>
    <row r="340" spans="2:16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</row>
    <row r="341" spans="2:16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</row>
    <row r="342" spans="2:16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</row>
    <row r="343" spans="2:16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</row>
    <row r="344" spans="2:16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</row>
    <row r="345" spans="2:16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</row>
    <row r="346" spans="2:16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</row>
    <row r="347" spans="2:16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</row>
    <row r="348" spans="2:16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</row>
    <row r="349" spans="2:16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</row>
    <row r="350" spans="2:16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</row>
    <row r="351" spans="2:16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</row>
    <row r="352" spans="2:16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</row>
    <row r="353" spans="2:16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</row>
    <row r="354" spans="2:16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</row>
    <row r="355" spans="2:16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</row>
    <row r="356" spans="2:16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</row>
    <row r="357" spans="2:16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</row>
    <row r="358" spans="2:16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</row>
    <row r="359" spans="2:16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</row>
    <row r="360" spans="2:16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</row>
    <row r="361" spans="2:16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</row>
    <row r="362" spans="2:16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</row>
    <row r="363" spans="2:16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</row>
    <row r="364" spans="2:16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</row>
    <row r="365" spans="2:16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</row>
    <row r="366" spans="2:16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</row>
    <row r="367" spans="2:16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</row>
    <row r="368" spans="2:16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</row>
    <row r="369" spans="2:16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</row>
    <row r="370" spans="2:16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</row>
    <row r="371" spans="2:16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</row>
    <row r="372" spans="2:16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</row>
    <row r="373" spans="2:16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</row>
    <row r="374" spans="2:16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</row>
    <row r="375" spans="2:16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</row>
    <row r="376" spans="2:16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</row>
    <row r="377" spans="2:16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</row>
    <row r="378" spans="2:16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</row>
    <row r="379" spans="2:16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</row>
    <row r="380" spans="2:16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</row>
    <row r="381" spans="2:16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</row>
    <row r="382" spans="2:16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</row>
    <row r="383" spans="2:16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</row>
    <row r="384" spans="2:16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</row>
    <row r="385" spans="2:16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</row>
    <row r="386" spans="2:16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</row>
    <row r="387" spans="2:16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</row>
    <row r="388" spans="2:16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</row>
    <row r="389" spans="2:16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</row>
    <row r="390" spans="2:16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</row>
    <row r="391" spans="2:16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</row>
    <row r="392" spans="2:16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</row>
    <row r="393" spans="2:16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</row>
    <row r="394" spans="2:16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</row>
    <row r="395" spans="2:16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</row>
    <row r="396" spans="2:16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</row>
    <row r="397" spans="2:16">
      <c r="B397" s="113"/>
      <c r="C397" s="94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</row>
    <row r="398" spans="2:16">
      <c r="B398" s="113"/>
      <c r="C398" s="94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</row>
    <row r="399" spans="2:16">
      <c r="B399" s="114"/>
      <c r="C399" s="94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</row>
    <row r="400" spans="2:16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</row>
    <row r="401" spans="2:16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</row>
    <row r="402" spans="2:16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</row>
    <row r="403" spans="2:16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</row>
    <row r="404" spans="2:16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</row>
    <row r="405" spans="2:16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</row>
    <row r="406" spans="2:16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</row>
    <row r="407" spans="2:16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</row>
    <row r="408" spans="2:16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</row>
    <row r="409" spans="2:16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</row>
    <row r="410" spans="2:16">
      <c r="B410" s="94"/>
      <c r="C410" s="94"/>
      <c r="D410" s="94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</row>
    <row r="411" spans="2:16">
      <c r="B411" s="94"/>
      <c r="C411" s="94"/>
      <c r="D411" s="94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</row>
    <row r="412" spans="2:16">
      <c r="B412" s="94"/>
      <c r="C412" s="94"/>
      <c r="D412" s="94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</row>
    <row r="413" spans="2:16">
      <c r="B413" s="94"/>
      <c r="C413" s="94"/>
      <c r="D413" s="94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</row>
    <row r="414" spans="2:16">
      <c r="B414" s="94"/>
      <c r="C414" s="94"/>
      <c r="D414" s="94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</row>
    <row r="415" spans="2:16">
      <c r="B415" s="94"/>
      <c r="C415" s="94"/>
      <c r="D415" s="94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</row>
    <row r="416" spans="2:16">
      <c r="B416" s="94"/>
      <c r="C416" s="94"/>
      <c r="D416" s="94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</row>
    <row r="417" spans="2:16">
      <c r="B417" s="94"/>
      <c r="C417" s="94"/>
      <c r="D417" s="94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</row>
    <row r="418" spans="2:16">
      <c r="B418" s="94"/>
      <c r="C418" s="94"/>
      <c r="D418" s="94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</row>
    <row r="419" spans="2:16">
      <c r="B419" s="94"/>
      <c r="C419" s="94"/>
      <c r="D419" s="94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</row>
    <row r="420" spans="2:16">
      <c r="B420" s="94"/>
      <c r="C420" s="94"/>
      <c r="D420" s="94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</row>
    <row r="421" spans="2:16">
      <c r="B421" s="94"/>
      <c r="C421" s="94"/>
      <c r="D421" s="94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</row>
    <row r="422" spans="2:16">
      <c r="B422" s="94"/>
      <c r="C422" s="94"/>
      <c r="D422" s="94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</row>
    <row r="423" spans="2:16">
      <c r="B423" s="94"/>
      <c r="C423" s="94"/>
      <c r="D423" s="94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</row>
    <row r="424" spans="2:16">
      <c r="B424" s="94"/>
      <c r="C424" s="94"/>
      <c r="D424" s="94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</row>
    <row r="425" spans="2:16">
      <c r="B425" s="94"/>
      <c r="C425" s="94"/>
      <c r="D425" s="94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</row>
    <row r="426" spans="2:16">
      <c r="B426" s="94"/>
      <c r="C426" s="94"/>
      <c r="D426" s="94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</row>
    <row r="427" spans="2:16">
      <c r="B427" s="94"/>
      <c r="C427" s="94"/>
      <c r="D427" s="94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</row>
    <row r="428" spans="2:16">
      <c r="B428" s="94"/>
      <c r="C428" s="94"/>
      <c r="D428" s="94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</row>
    <row r="429" spans="2:16">
      <c r="B429" s="94"/>
      <c r="C429" s="94"/>
      <c r="D429" s="94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</row>
    <row r="430" spans="2:16">
      <c r="B430" s="94"/>
      <c r="C430" s="94"/>
      <c r="D430" s="94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</row>
    <row r="431" spans="2:16">
      <c r="B431" s="94"/>
      <c r="C431" s="94"/>
      <c r="D431" s="94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</row>
    <row r="432" spans="2:16">
      <c r="B432" s="94"/>
      <c r="C432" s="94"/>
      <c r="D432" s="94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</row>
    <row r="433" spans="2:16">
      <c r="B433" s="94"/>
      <c r="C433" s="94"/>
      <c r="D433" s="94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</row>
    <row r="434" spans="2:16">
      <c r="B434" s="94"/>
      <c r="C434" s="94"/>
      <c r="D434" s="94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</row>
    <row r="435" spans="2:16">
      <c r="B435" s="94"/>
      <c r="C435" s="94"/>
      <c r="D435" s="94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</row>
    <row r="436" spans="2:16">
      <c r="B436" s="94"/>
      <c r="C436" s="94"/>
      <c r="D436" s="94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</row>
    <row r="437" spans="2:16">
      <c r="B437" s="94"/>
      <c r="C437" s="94"/>
      <c r="D437" s="94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</row>
    <row r="438" spans="2:16">
      <c r="B438" s="94"/>
      <c r="C438" s="94"/>
      <c r="D438" s="94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</row>
    <row r="439" spans="2:16">
      <c r="B439" s="94"/>
      <c r="C439" s="94"/>
      <c r="D439" s="94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</row>
    <row r="440" spans="2:16">
      <c r="B440" s="94"/>
      <c r="C440" s="94"/>
      <c r="D440" s="94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</row>
    <row r="441" spans="2:16">
      <c r="B441" s="94"/>
      <c r="C441" s="94"/>
      <c r="D441" s="94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</row>
    <row r="442" spans="2:16">
      <c r="B442" s="94"/>
      <c r="C442" s="94"/>
      <c r="D442" s="94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</row>
    <row r="443" spans="2:16">
      <c r="B443" s="94"/>
      <c r="C443" s="94"/>
      <c r="D443" s="94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</row>
    <row r="444" spans="2:16">
      <c r="B444" s="94"/>
      <c r="C444" s="94"/>
      <c r="D444" s="94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</row>
    <row r="445" spans="2:16">
      <c r="B445" s="94"/>
      <c r="C445" s="94"/>
      <c r="D445" s="94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</row>
    <row r="446" spans="2:16">
      <c r="B446" s="94"/>
      <c r="C446" s="94"/>
      <c r="D446" s="94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</row>
    <row r="447" spans="2:16">
      <c r="B447" s="94"/>
      <c r="C447" s="94"/>
      <c r="D447" s="94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</row>
    <row r="448" spans="2:16">
      <c r="B448" s="94"/>
      <c r="C448" s="94"/>
      <c r="D448" s="94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</row>
    <row r="449" spans="2:16">
      <c r="B449" s="94"/>
      <c r="C449" s="94"/>
      <c r="D449" s="94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</row>
    <row r="450" spans="2:16">
      <c r="B450" s="94"/>
      <c r="C450" s="94"/>
      <c r="D450" s="94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</row>
    <row r="451" spans="2:16">
      <c r="B451" s="94"/>
      <c r="C451" s="94"/>
      <c r="D451" s="94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</row>
    <row r="452" spans="2:16">
      <c r="B452" s="94"/>
      <c r="C452" s="94"/>
      <c r="D452" s="94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</row>
    <row r="453" spans="2:16">
      <c r="B453" s="94"/>
      <c r="C453" s="94"/>
      <c r="D453" s="94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</row>
    <row r="454" spans="2:16">
      <c r="B454" s="94"/>
      <c r="C454" s="94"/>
      <c r="D454" s="94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</row>
    <row r="455" spans="2:16">
      <c r="B455" s="94"/>
      <c r="C455" s="94"/>
      <c r="D455" s="94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</row>
    <row r="456" spans="2:16">
      <c r="B456" s="94"/>
      <c r="C456" s="94"/>
      <c r="D456" s="94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</row>
    <row r="457" spans="2:16">
      <c r="B457" s="94"/>
      <c r="C457" s="94"/>
      <c r="D457" s="94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</row>
    <row r="458" spans="2:16">
      <c r="B458" s="94"/>
      <c r="C458" s="94"/>
      <c r="D458" s="94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</row>
    <row r="459" spans="2:16">
      <c r="B459" s="94"/>
      <c r="C459" s="94"/>
      <c r="D459" s="94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</row>
    <row r="460" spans="2:16">
      <c r="B460" s="94"/>
      <c r="C460" s="94"/>
      <c r="D460" s="94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</row>
    <row r="461" spans="2:16">
      <c r="B461" s="94"/>
      <c r="C461" s="94"/>
      <c r="D461" s="94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</row>
    <row r="462" spans="2:16">
      <c r="B462" s="94"/>
      <c r="C462" s="94"/>
      <c r="D462" s="94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</row>
    <row r="463" spans="2:16">
      <c r="B463" s="94"/>
      <c r="C463" s="94"/>
      <c r="D463" s="94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2023-12-03T11:08:49Z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